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G:\LTC\Mark McC\NF reimbursement\LTC Reform\"/>
    </mc:Choice>
  </mc:AlternateContent>
  <xr:revisionPtr revIDLastSave="0" documentId="8_{4AF3E074-D155-4A19-987F-CF3BFB42637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affing Incentive" sheetId="1" r:id="rId1"/>
    <sheet name="Medicaid Utilization %" sheetId="2" r:id="rId2"/>
  </sheets>
  <externalReferences>
    <externalReference r:id="rId3"/>
  </externalReferences>
  <definedNames>
    <definedName name="_">#REF!</definedName>
    <definedName name="_Age1">#REF!</definedName>
    <definedName name="_FFP06">#REF!</definedName>
    <definedName name="_FFP07">#REF!</definedName>
    <definedName name="_xlnm._FilterDatabase" localSheetId="1" hidden="1">'Medicaid Utilization %'!$A$7:$N$668</definedName>
    <definedName name="_xlnm._FilterDatabase" localSheetId="0" hidden="1">'Staffing Incentive'!$A$7:$V$668</definedName>
    <definedName name="Age">#REF!</definedName>
    <definedName name="AOPrice">#REF!</definedName>
    <definedName name="AOPrice1">#REF!</definedName>
    <definedName name="CodeName" hidden="1">#REF!</definedName>
    <definedName name="Costs1">#REF!</definedName>
    <definedName name="crowley">#REF!</definedName>
    <definedName name="Days">#REF!</definedName>
    <definedName name="Days1">#REF!</definedName>
    <definedName name="DCCostPercent">#REF!</definedName>
    <definedName name="DCCostPercent1">#REF!</definedName>
    <definedName name="DCCostPercentage">#REF!</definedName>
    <definedName name="DCFloor">#REF!</definedName>
    <definedName name="DCFloor1">#REF!</definedName>
    <definedName name="DCPrice">#REF!</definedName>
    <definedName name="DCPrice1">#REF!</definedName>
    <definedName name="Depreciation">#REF!</definedName>
    <definedName name="Depreciation1">#REF!</definedName>
    <definedName name="Equipment">#REF!</definedName>
    <definedName name="Equipment1">#REF!</definedName>
    <definedName name="export">#REF!</definedName>
    <definedName name="FormulaBar" hidden="1">#REF!</definedName>
    <definedName name="Gridlines" hidden="1">#REF!</definedName>
    <definedName name="Headings" hidden="1">#REF!</definedName>
    <definedName name="HiddenColumns" hidden="1">#REF!</definedName>
    <definedName name="HiddenRows" hidden="1">#REF!</definedName>
    <definedName name="Land">#REF!</definedName>
    <definedName name="Land1">#REF!</definedName>
    <definedName name="McdCMI">#REF!</definedName>
    <definedName name="missing_fac">'[1]rate calculation'!#REF!</definedName>
    <definedName name="moveable4000CFA">#REF!</definedName>
    <definedName name="new_fac">'[1]rate calculation'!#REF!</definedName>
    <definedName name="ObjectName" hidden="1">#REF!</definedName>
    <definedName name="ObjectType" hidden="1">#REF!</definedName>
    <definedName name="Occupancy">#REF!</definedName>
    <definedName name="Occupancy1">#REF!</definedName>
    <definedName name="PassThruPercent">#REF!</definedName>
    <definedName name="PassThruPercent1">#REF!</definedName>
    <definedName name="PassThruRate">#REF!</definedName>
    <definedName name="PassThruRate1">#REF!</definedName>
    <definedName name="Password" hidden="1">#REF!</definedName>
    <definedName name="_xlnm.Print_Titles" localSheetId="1">'Medicaid Utilization %'!$1:$7</definedName>
    <definedName name="_xlnm.Print_Titles" localSheetId="0">'Staffing Incentive'!$1:$7</definedName>
    <definedName name="Protection" hidden="1">#REF!</definedName>
    <definedName name="ProviderFee">#REF!</definedName>
    <definedName name="ProviderFee1">#REF!</definedName>
    <definedName name="rate_data">#REF!</definedName>
    <definedName name="RebaseAdj">#REF!</definedName>
    <definedName name="RebaseAdj1">#REF!</definedName>
    <definedName name="ReferenceStyle" hidden="1">#REF!</definedName>
    <definedName name="RentalRate">#REF!</definedName>
    <definedName name="RentalRate1">#REF!</definedName>
    <definedName name="SelectedCell" hidden="1">#REF!</definedName>
    <definedName name="SelectedSheet" hidden="1">#REF!</definedName>
    <definedName name="SqFootValue">#REF!</definedName>
    <definedName name="SqFtAvg">#REF!</definedName>
    <definedName name="SqFtPerBedMax">#REF!</definedName>
    <definedName name="SqFtPerBedMax1">#REF!</definedName>
    <definedName name="SqFtPerBedMin">#REF!</definedName>
    <definedName name="SqFtPerBedMin1">#REF!</definedName>
    <definedName name="SqFtQuestion">#REF!</definedName>
    <definedName name="SqFtQuestion1">#REF!</definedName>
    <definedName name="SqFtValue">#REF!</definedName>
    <definedName name="SqFtValue1">#REF!</definedName>
    <definedName name="TotalCMI">#REF!</definedName>
    <definedName name="Visibility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68" i="2" l="1"/>
  <c r="K668" i="2" s="1"/>
  <c r="I666" i="2"/>
  <c r="K666" i="2" s="1"/>
  <c r="I665" i="2"/>
  <c r="K665" i="2" s="1"/>
  <c r="I663" i="2"/>
  <c r="K663" i="2" s="1"/>
  <c r="I662" i="2"/>
  <c r="K662" i="2" s="1"/>
  <c r="I660" i="2"/>
  <c r="K660" i="2" s="1"/>
  <c r="I659" i="2"/>
  <c r="K659" i="2" s="1"/>
  <c r="I657" i="2"/>
  <c r="K657" i="2" s="1"/>
  <c r="I655" i="2"/>
  <c r="K655" i="2" s="1"/>
  <c r="I653" i="2"/>
  <c r="K653" i="2" s="1"/>
  <c r="I652" i="2"/>
  <c r="K652" i="2" s="1"/>
  <c r="I651" i="2"/>
  <c r="I649" i="2"/>
  <c r="K649" i="2" s="1"/>
  <c r="I647" i="2"/>
  <c r="K647" i="2" s="1"/>
  <c r="I645" i="2"/>
  <c r="K645" i="2" s="1"/>
  <c r="I644" i="2"/>
  <c r="K644" i="2" s="1"/>
  <c r="I643" i="2"/>
  <c r="K643" i="2" s="1"/>
  <c r="I641" i="2"/>
  <c r="K641" i="2" s="1"/>
  <c r="I639" i="2"/>
  <c r="K639" i="2" s="1"/>
  <c r="I637" i="2"/>
  <c r="K637" i="2" s="1"/>
  <c r="I636" i="2"/>
  <c r="K636" i="2" s="1"/>
  <c r="I635" i="2"/>
  <c r="K635" i="2" s="1"/>
  <c r="I633" i="2"/>
  <c r="K633" i="2" s="1"/>
  <c r="I631" i="2"/>
  <c r="K631" i="2" s="1"/>
  <c r="I629" i="2"/>
  <c r="K629" i="2" s="1"/>
  <c r="I628" i="2"/>
  <c r="K628" i="2" s="1"/>
  <c r="I627" i="2"/>
  <c r="K627" i="2" s="1"/>
  <c r="I625" i="2"/>
  <c r="K625" i="2" s="1"/>
  <c r="I624" i="2"/>
  <c r="K624" i="2" s="1"/>
  <c r="I623" i="2"/>
  <c r="K623" i="2" s="1"/>
  <c r="I621" i="2"/>
  <c r="K621" i="2" s="1"/>
  <c r="I620" i="2"/>
  <c r="K620" i="2" s="1"/>
  <c r="I619" i="2"/>
  <c r="I617" i="2"/>
  <c r="K617" i="2" s="1"/>
  <c r="I616" i="2"/>
  <c r="K616" i="2" s="1"/>
  <c r="I615" i="2"/>
  <c r="K615" i="2" s="1"/>
  <c r="I613" i="2"/>
  <c r="K613" i="2" s="1"/>
  <c r="I612" i="2"/>
  <c r="K612" i="2" s="1"/>
  <c r="I611" i="2"/>
  <c r="K611" i="2" s="1"/>
  <c r="I609" i="2"/>
  <c r="K609" i="2" s="1"/>
  <c r="I607" i="2"/>
  <c r="K607" i="2" s="1"/>
  <c r="I605" i="2"/>
  <c r="K605" i="2" s="1"/>
  <c r="I604" i="2"/>
  <c r="K604" i="2" s="1"/>
  <c r="I603" i="2"/>
  <c r="K603" i="2" s="1"/>
  <c r="I601" i="2"/>
  <c r="K601" i="2" s="1"/>
  <c r="I599" i="2"/>
  <c r="K599" i="2" s="1"/>
  <c r="I598" i="2"/>
  <c r="K598" i="2" s="1"/>
  <c r="I597" i="2"/>
  <c r="K597" i="2" s="1"/>
  <c r="I596" i="2"/>
  <c r="K596" i="2" s="1"/>
  <c r="I595" i="2"/>
  <c r="K595" i="2" s="1"/>
  <c r="I594" i="2"/>
  <c r="K594" i="2" s="1"/>
  <c r="I593" i="2"/>
  <c r="I592" i="2"/>
  <c r="I591" i="2"/>
  <c r="K591" i="2" s="1"/>
  <c r="I590" i="2"/>
  <c r="K590" i="2" s="1"/>
  <c r="I589" i="2"/>
  <c r="K589" i="2" s="1"/>
  <c r="I588" i="2"/>
  <c r="K588" i="2" s="1"/>
  <c r="I587" i="2"/>
  <c r="K587" i="2" s="1"/>
  <c r="I586" i="2"/>
  <c r="I585" i="2"/>
  <c r="K585" i="2" s="1"/>
  <c r="I584" i="2"/>
  <c r="K584" i="2" s="1"/>
  <c r="I583" i="2"/>
  <c r="K583" i="2" s="1"/>
  <c r="I582" i="2"/>
  <c r="I581" i="2"/>
  <c r="K581" i="2" s="1"/>
  <c r="I580" i="2"/>
  <c r="K580" i="2" s="1"/>
  <c r="I579" i="2"/>
  <c r="K579" i="2" s="1"/>
  <c r="I578" i="2"/>
  <c r="K578" i="2" s="1"/>
  <c r="I577" i="2"/>
  <c r="K577" i="2" s="1"/>
  <c r="I575" i="2"/>
  <c r="K575" i="2" s="1"/>
  <c r="I574" i="2"/>
  <c r="K574" i="2" s="1"/>
  <c r="I573" i="2"/>
  <c r="K573" i="2" s="1"/>
  <c r="I572" i="2"/>
  <c r="I571" i="2"/>
  <c r="K571" i="2" s="1"/>
  <c r="I570" i="2"/>
  <c r="K570" i="2" s="1"/>
  <c r="I569" i="2"/>
  <c r="K569" i="2" s="1"/>
  <c r="I568" i="2"/>
  <c r="K568" i="2" s="1"/>
  <c r="I567" i="2"/>
  <c r="K567" i="2" s="1"/>
  <c r="I566" i="2"/>
  <c r="K566" i="2" s="1"/>
  <c r="I565" i="2"/>
  <c r="K565" i="2" s="1"/>
  <c r="I564" i="2"/>
  <c r="K564" i="2" s="1"/>
  <c r="I562" i="2"/>
  <c r="K562" i="2" s="1"/>
  <c r="I561" i="2"/>
  <c r="K561" i="2" s="1"/>
  <c r="I560" i="2"/>
  <c r="K560" i="2" s="1"/>
  <c r="I559" i="2"/>
  <c r="K559" i="2" s="1"/>
  <c r="I558" i="2"/>
  <c r="K558" i="2" s="1"/>
  <c r="K557" i="2"/>
  <c r="I557" i="2"/>
  <c r="I556" i="2"/>
  <c r="K556" i="2" s="1"/>
  <c r="I555" i="2"/>
  <c r="K555" i="2" s="1"/>
  <c r="I553" i="2"/>
  <c r="K553" i="2" s="1"/>
  <c r="I551" i="2"/>
  <c r="K551" i="2" s="1"/>
  <c r="I550" i="2"/>
  <c r="K550" i="2" s="1"/>
  <c r="I549" i="2"/>
  <c r="K549" i="2" s="1"/>
  <c r="I548" i="2"/>
  <c r="I547" i="2"/>
  <c r="K547" i="2" s="1"/>
  <c r="I546" i="2"/>
  <c r="K546" i="2" s="1"/>
  <c r="I545" i="2"/>
  <c r="K545" i="2" s="1"/>
  <c r="I544" i="2"/>
  <c r="K544" i="2" s="1"/>
  <c r="I543" i="2"/>
  <c r="K543" i="2" s="1"/>
  <c r="I542" i="2"/>
  <c r="I541" i="2"/>
  <c r="K541" i="2" s="1"/>
  <c r="I540" i="2"/>
  <c r="K540" i="2" s="1"/>
  <c r="I539" i="2"/>
  <c r="K539" i="2" s="1"/>
  <c r="I538" i="2"/>
  <c r="K538" i="2" s="1"/>
  <c r="I537" i="2"/>
  <c r="K537" i="2" s="1"/>
  <c r="I536" i="2"/>
  <c r="K536" i="2" s="1"/>
  <c r="I535" i="2"/>
  <c r="K535" i="2" s="1"/>
  <c r="I534" i="2"/>
  <c r="K534" i="2" s="1"/>
  <c r="K533" i="2"/>
  <c r="I533" i="2"/>
  <c r="I532" i="2"/>
  <c r="K532" i="2" s="1"/>
  <c r="I531" i="2"/>
  <c r="K531" i="2" s="1"/>
  <c r="I530" i="2"/>
  <c r="K530" i="2" s="1"/>
  <c r="I529" i="2"/>
  <c r="K529" i="2" s="1"/>
  <c r="I527" i="2"/>
  <c r="K527" i="2" s="1"/>
  <c r="I526" i="2"/>
  <c r="K526" i="2" s="1"/>
  <c r="I525" i="2"/>
  <c r="K525" i="2" s="1"/>
  <c r="I524" i="2"/>
  <c r="K524" i="2" s="1"/>
  <c r="I523" i="2"/>
  <c r="K523" i="2" s="1"/>
  <c r="I522" i="2"/>
  <c r="K522" i="2" s="1"/>
  <c r="I521" i="2"/>
  <c r="K521" i="2" s="1"/>
  <c r="I520" i="2"/>
  <c r="K520" i="2" s="1"/>
  <c r="I519" i="2"/>
  <c r="K519" i="2" s="1"/>
  <c r="I518" i="2"/>
  <c r="I516" i="2"/>
  <c r="K516" i="2" s="1"/>
  <c r="I515" i="2"/>
  <c r="K515" i="2" s="1"/>
  <c r="I514" i="2"/>
  <c r="I513" i="2"/>
  <c r="K513" i="2" s="1"/>
  <c r="I512" i="2"/>
  <c r="K512" i="2" s="1"/>
  <c r="I511" i="2"/>
  <c r="K511" i="2" s="1"/>
  <c r="I510" i="2"/>
  <c r="K510" i="2" s="1"/>
  <c r="I509" i="2"/>
  <c r="K509" i="2" s="1"/>
  <c r="I508" i="2"/>
  <c r="K508" i="2" s="1"/>
  <c r="I507" i="2"/>
  <c r="K507" i="2" s="1"/>
  <c r="I506" i="2"/>
  <c r="K506" i="2" s="1"/>
  <c r="I505" i="2"/>
  <c r="K505" i="2" s="1"/>
  <c r="I504" i="2"/>
  <c r="K504" i="2" s="1"/>
  <c r="I503" i="2"/>
  <c r="K503" i="2" s="1"/>
  <c r="I502" i="2"/>
  <c r="K502" i="2" s="1"/>
  <c r="I501" i="2"/>
  <c r="K501" i="2" s="1"/>
  <c r="I500" i="2"/>
  <c r="K500" i="2" s="1"/>
  <c r="I499" i="2"/>
  <c r="K499" i="2" s="1"/>
  <c r="I498" i="2"/>
  <c r="K498" i="2" s="1"/>
  <c r="I497" i="2"/>
  <c r="K497" i="2" s="1"/>
  <c r="I496" i="2"/>
  <c r="K496" i="2" s="1"/>
  <c r="I495" i="2"/>
  <c r="K495" i="2" s="1"/>
  <c r="I494" i="2"/>
  <c r="K494" i="2" s="1"/>
  <c r="I493" i="2"/>
  <c r="K493" i="2" s="1"/>
  <c r="I492" i="2"/>
  <c r="K492" i="2" s="1"/>
  <c r="K491" i="2"/>
  <c r="I491" i="2"/>
  <c r="I490" i="2"/>
  <c r="K490" i="2" s="1"/>
  <c r="K489" i="2"/>
  <c r="I489" i="2"/>
  <c r="I488" i="2"/>
  <c r="K488" i="2" s="1"/>
  <c r="I487" i="2"/>
  <c r="K487" i="2" s="1"/>
  <c r="I486" i="2"/>
  <c r="K486" i="2" s="1"/>
  <c r="I485" i="2"/>
  <c r="K485" i="2" s="1"/>
  <c r="I484" i="2"/>
  <c r="K484" i="2" s="1"/>
  <c r="I483" i="2"/>
  <c r="K483" i="2" s="1"/>
  <c r="I482" i="2"/>
  <c r="K482" i="2" s="1"/>
  <c r="I481" i="2"/>
  <c r="K481" i="2" s="1"/>
  <c r="I480" i="2"/>
  <c r="I479" i="2"/>
  <c r="K479" i="2" s="1"/>
  <c r="I478" i="2"/>
  <c r="I477" i="2"/>
  <c r="K477" i="2" s="1"/>
  <c r="I476" i="2"/>
  <c r="K476" i="2" s="1"/>
  <c r="I475" i="2"/>
  <c r="K475" i="2" s="1"/>
  <c r="I474" i="2"/>
  <c r="K474" i="2" s="1"/>
  <c r="I473" i="2"/>
  <c r="K473" i="2" s="1"/>
  <c r="I471" i="2"/>
  <c r="K471" i="2" s="1"/>
  <c r="I470" i="2"/>
  <c r="K470" i="2" s="1"/>
  <c r="I469" i="2"/>
  <c r="K469" i="2" s="1"/>
  <c r="I468" i="2"/>
  <c r="K468" i="2" s="1"/>
  <c r="I467" i="2"/>
  <c r="K467" i="2" s="1"/>
  <c r="I466" i="2"/>
  <c r="K466" i="2" s="1"/>
  <c r="I465" i="2"/>
  <c r="K465" i="2" s="1"/>
  <c r="I464" i="2"/>
  <c r="K464" i="2" s="1"/>
  <c r="I463" i="2"/>
  <c r="K463" i="2" s="1"/>
  <c r="I462" i="2"/>
  <c r="K462" i="2" s="1"/>
  <c r="I461" i="2"/>
  <c r="K461" i="2" s="1"/>
  <c r="I460" i="2"/>
  <c r="K460" i="2" s="1"/>
  <c r="I458" i="2"/>
  <c r="K458" i="2" s="1"/>
  <c r="I457" i="2"/>
  <c r="K457" i="2" s="1"/>
  <c r="I456" i="2"/>
  <c r="I455" i="2"/>
  <c r="K455" i="2" s="1"/>
  <c r="I454" i="2"/>
  <c r="I453" i="2"/>
  <c r="K453" i="2" s="1"/>
  <c r="I452" i="2"/>
  <c r="K452" i="2" s="1"/>
  <c r="I451" i="2"/>
  <c r="K451" i="2" s="1"/>
  <c r="I450" i="2"/>
  <c r="K450" i="2" s="1"/>
  <c r="I449" i="2"/>
  <c r="K449" i="2" s="1"/>
  <c r="I448" i="2"/>
  <c r="K448" i="2" s="1"/>
  <c r="I447" i="2"/>
  <c r="K447" i="2" s="1"/>
  <c r="I446" i="2"/>
  <c r="K446" i="2" s="1"/>
  <c r="K445" i="2"/>
  <c r="I445" i="2"/>
  <c r="I444" i="2"/>
  <c r="K444" i="2" s="1"/>
  <c r="I443" i="2"/>
  <c r="K443" i="2" s="1"/>
  <c r="I442" i="2"/>
  <c r="K442" i="2" s="1"/>
  <c r="I441" i="2"/>
  <c r="K441" i="2" s="1"/>
  <c r="I440" i="2"/>
  <c r="K440" i="2" s="1"/>
  <c r="I439" i="2"/>
  <c r="K439" i="2" s="1"/>
  <c r="I438" i="2"/>
  <c r="K438" i="2" s="1"/>
  <c r="I437" i="2"/>
  <c r="K437" i="2" s="1"/>
  <c r="I436" i="2"/>
  <c r="K436" i="2" s="1"/>
  <c r="I434" i="2"/>
  <c r="K434" i="2" s="1"/>
  <c r="I433" i="2"/>
  <c r="K433" i="2" s="1"/>
  <c r="I432" i="2"/>
  <c r="K432" i="2" s="1"/>
  <c r="I431" i="2"/>
  <c r="K431" i="2" s="1"/>
  <c r="I430" i="2"/>
  <c r="I429" i="2"/>
  <c r="K429" i="2" s="1"/>
  <c r="I428" i="2"/>
  <c r="K428" i="2" s="1"/>
  <c r="I427" i="2"/>
  <c r="K427" i="2" s="1"/>
  <c r="I426" i="2"/>
  <c r="K426" i="2" s="1"/>
  <c r="I425" i="2"/>
  <c r="K425" i="2" s="1"/>
  <c r="I424" i="2"/>
  <c r="K424" i="2" s="1"/>
  <c r="I423" i="2"/>
  <c r="K423" i="2" s="1"/>
  <c r="I422" i="2"/>
  <c r="K422" i="2" s="1"/>
  <c r="I421" i="2"/>
  <c r="K421" i="2" s="1"/>
  <c r="I420" i="2"/>
  <c r="K420" i="2" s="1"/>
  <c r="I419" i="2"/>
  <c r="K419" i="2" s="1"/>
  <c r="I418" i="2"/>
  <c r="K418" i="2" s="1"/>
  <c r="I417" i="2"/>
  <c r="K417" i="2" s="1"/>
  <c r="I416" i="2"/>
  <c r="K416" i="2" s="1"/>
  <c r="I415" i="2"/>
  <c r="I414" i="2"/>
  <c r="K414" i="2" s="1"/>
  <c r="I413" i="2"/>
  <c r="K413" i="2" s="1"/>
  <c r="I412" i="2"/>
  <c r="K412" i="2" s="1"/>
  <c r="I410" i="2"/>
  <c r="K410" i="2" s="1"/>
  <c r="I408" i="2"/>
  <c r="I407" i="2"/>
  <c r="K407" i="2" s="1"/>
  <c r="I406" i="2"/>
  <c r="I405" i="2"/>
  <c r="K405" i="2" s="1"/>
  <c r="I404" i="2"/>
  <c r="K404" i="2" s="1"/>
  <c r="I403" i="2"/>
  <c r="K403" i="2" s="1"/>
  <c r="I402" i="2"/>
  <c r="K402" i="2" s="1"/>
  <c r="I401" i="2"/>
  <c r="K401" i="2" s="1"/>
  <c r="I400" i="2"/>
  <c r="K400" i="2" s="1"/>
  <c r="I399" i="2"/>
  <c r="K399" i="2" s="1"/>
  <c r="I398" i="2"/>
  <c r="K398" i="2" s="1"/>
  <c r="I397" i="2"/>
  <c r="K397" i="2" s="1"/>
  <c r="I396" i="2"/>
  <c r="K396" i="2" s="1"/>
  <c r="I395" i="2"/>
  <c r="K395" i="2" s="1"/>
  <c r="I394" i="2"/>
  <c r="K394" i="2" s="1"/>
  <c r="K393" i="2"/>
  <c r="I393" i="2"/>
  <c r="I392" i="2"/>
  <c r="K392" i="2" s="1"/>
  <c r="I391" i="2"/>
  <c r="K391" i="2" s="1"/>
  <c r="I390" i="2"/>
  <c r="K390" i="2" s="1"/>
  <c r="I389" i="2"/>
  <c r="K389" i="2" s="1"/>
  <c r="I388" i="2"/>
  <c r="K388" i="2" s="1"/>
  <c r="I387" i="2"/>
  <c r="I386" i="2"/>
  <c r="K386" i="2" s="1"/>
  <c r="I385" i="2"/>
  <c r="K385" i="2" s="1"/>
  <c r="I384" i="2"/>
  <c r="K384" i="2" s="1"/>
  <c r="I383" i="2"/>
  <c r="K383" i="2" s="1"/>
  <c r="I382" i="2"/>
  <c r="K382" i="2" s="1"/>
  <c r="I381" i="2"/>
  <c r="K381" i="2" s="1"/>
  <c r="I380" i="2"/>
  <c r="K380" i="2" s="1"/>
  <c r="I379" i="2"/>
  <c r="K379" i="2" s="1"/>
  <c r="I378" i="2"/>
  <c r="K378" i="2" s="1"/>
  <c r="I377" i="2"/>
  <c r="K377" i="2" s="1"/>
  <c r="I375" i="2"/>
  <c r="K375" i="2" s="1"/>
  <c r="I374" i="2"/>
  <c r="K374" i="2" s="1"/>
  <c r="I373" i="2"/>
  <c r="K373" i="2" s="1"/>
  <c r="I371" i="2"/>
  <c r="K371" i="2" s="1"/>
  <c r="I370" i="2"/>
  <c r="K370" i="2" s="1"/>
  <c r="I369" i="2"/>
  <c r="K369" i="2" s="1"/>
  <c r="I367" i="2"/>
  <c r="K367" i="2" s="1"/>
  <c r="I365" i="2"/>
  <c r="K365" i="2" s="1"/>
  <c r="I363" i="2"/>
  <c r="I362" i="2"/>
  <c r="K362" i="2" s="1"/>
  <c r="I361" i="2"/>
  <c r="K361" i="2" s="1"/>
  <c r="I359" i="2"/>
  <c r="K359" i="2" s="1"/>
  <c r="I358" i="2"/>
  <c r="K358" i="2" s="1"/>
  <c r="I357" i="2"/>
  <c r="K357" i="2" s="1"/>
  <c r="I355" i="2"/>
  <c r="K355" i="2" s="1"/>
  <c r="I353" i="2"/>
  <c r="K353" i="2" s="1"/>
  <c r="I351" i="2"/>
  <c r="K351" i="2" s="1"/>
  <c r="K350" i="2"/>
  <c r="I350" i="2"/>
  <c r="I349" i="2"/>
  <c r="K349" i="2" s="1"/>
  <c r="I347" i="2"/>
  <c r="K347" i="2" s="1"/>
  <c r="I346" i="2"/>
  <c r="K346" i="2" s="1"/>
  <c r="I345" i="2"/>
  <c r="K345" i="2" s="1"/>
  <c r="I343" i="2"/>
  <c r="K343" i="2" s="1"/>
  <c r="I339" i="2"/>
  <c r="K339" i="2" s="1"/>
  <c r="K338" i="2"/>
  <c r="I338" i="2"/>
  <c r="I337" i="2"/>
  <c r="K337" i="2" s="1"/>
  <c r="I335" i="2"/>
  <c r="K335" i="2" s="1"/>
  <c r="I334" i="2"/>
  <c r="K334" i="2" s="1"/>
  <c r="I333" i="2"/>
  <c r="K333" i="2" s="1"/>
  <c r="I331" i="2"/>
  <c r="K331" i="2" s="1"/>
  <c r="I329" i="2"/>
  <c r="K329" i="2" s="1"/>
  <c r="I327" i="2"/>
  <c r="K327" i="2" s="1"/>
  <c r="I325" i="2"/>
  <c r="K325" i="2" s="1"/>
  <c r="I323" i="2"/>
  <c r="K323" i="2" s="1"/>
  <c r="I321" i="2"/>
  <c r="I319" i="2"/>
  <c r="K319" i="2" s="1"/>
  <c r="I317" i="2"/>
  <c r="K317" i="2" s="1"/>
  <c r="I315" i="2"/>
  <c r="K315" i="2" s="1"/>
  <c r="I313" i="2"/>
  <c r="K313" i="2" s="1"/>
  <c r="I311" i="2"/>
  <c r="K311" i="2" s="1"/>
  <c r="I310" i="2"/>
  <c r="K310" i="2" s="1"/>
  <c r="I309" i="2"/>
  <c r="I307" i="2"/>
  <c r="I305" i="2"/>
  <c r="K305" i="2" s="1"/>
  <c r="I303" i="2"/>
  <c r="K303" i="2" s="1"/>
  <c r="I301" i="2"/>
  <c r="K301" i="2" s="1"/>
  <c r="I299" i="2"/>
  <c r="K299" i="2" s="1"/>
  <c r="I297" i="2"/>
  <c r="I295" i="2"/>
  <c r="K295" i="2" s="1"/>
  <c r="I292" i="2"/>
  <c r="K292" i="2" s="1"/>
  <c r="I291" i="2"/>
  <c r="K291" i="2" s="1"/>
  <c r="I290" i="2"/>
  <c r="K290" i="2" s="1"/>
  <c r="I289" i="2"/>
  <c r="K289" i="2" s="1"/>
  <c r="I288" i="2"/>
  <c r="K288" i="2" s="1"/>
  <c r="I287" i="2"/>
  <c r="K287" i="2" s="1"/>
  <c r="K286" i="2"/>
  <c r="I286" i="2"/>
  <c r="I285" i="2"/>
  <c r="K285" i="2" s="1"/>
  <c r="I284" i="2"/>
  <c r="K284" i="2" s="1"/>
  <c r="I283" i="2"/>
  <c r="K283" i="2" s="1"/>
  <c r="I282" i="2"/>
  <c r="K282" i="2" s="1"/>
  <c r="I279" i="2"/>
  <c r="K279" i="2" s="1"/>
  <c r="I277" i="2"/>
  <c r="K277" i="2" s="1"/>
  <c r="I276" i="2"/>
  <c r="K276" i="2" s="1"/>
  <c r="I275" i="2"/>
  <c r="I274" i="2"/>
  <c r="K274" i="2" s="1"/>
  <c r="I273" i="2"/>
  <c r="K273" i="2" s="1"/>
  <c r="I272" i="2"/>
  <c r="K272" i="2" s="1"/>
  <c r="I271" i="2"/>
  <c r="K271" i="2" s="1"/>
  <c r="I270" i="2"/>
  <c r="K270" i="2" s="1"/>
  <c r="I267" i="2"/>
  <c r="K267" i="2" s="1"/>
  <c r="I266" i="2"/>
  <c r="K266" i="2" s="1"/>
  <c r="I265" i="2"/>
  <c r="K265" i="2" s="1"/>
  <c r="I264" i="2"/>
  <c r="K264" i="2" s="1"/>
  <c r="I263" i="2"/>
  <c r="K263" i="2" s="1"/>
  <c r="K262" i="2"/>
  <c r="I262" i="2"/>
  <c r="I261" i="2"/>
  <c r="I260" i="2"/>
  <c r="K260" i="2" s="1"/>
  <c r="I259" i="2"/>
  <c r="K259" i="2" s="1"/>
  <c r="I258" i="2"/>
  <c r="K258" i="2" s="1"/>
  <c r="I257" i="2"/>
  <c r="K257" i="2" s="1"/>
  <c r="I255" i="2"/>
  <c r="K255" i="2" s="1"/>
  <c r="I254" i="2"/>
  <c r="K254" i="2" s="1"/>
  <c r="I253" i="2"/>
  <c r="I252" i="2"/>
  <c r="I251" i="2"/>
  <c r="I250" i="2"/>
  <c r="K250" i="2" s="1"/>
  <c r="I249" i="2"/>
  <c r="K249" i="2" s="1"/>
  <c r="I248" i="2"/>
  <c r="I247" i="2"/>
  <c r="K247" i="2" s="1"/>
  <c r="I246" i="2"/>
  <c r="K246" i="2" s="1"/>
  <c r="I244" i="2"/>
  <c r="K244" i="2" s="1"/>
  <c r="I243" i="2"/>
  <c r="K243" i="2" s="1"/>
  <c r="I242" i="2"/>
  <c r="K242" i="2" s="1"/>
  <c r="K241" i="2"/>
  <c r="I241" i="2"/>
  <c r="I240" i="2"/>
  <c r="K240" i="2" s="1"/>
  <c r="I239" i="2"/>
  <c r="K239" i="2" s="1"/>
  <c r="I238" i="2"/>
  <c r="K238" i="2" s="1"/>
  <c r="I237" i="2"/>
  <c r="K237" i="2" s="1"/>
  <c r="I236" i="2"/>
  <c r="K236" i="2" s="1"/>
  <c r="I235" i="2"/>
  <c r="K235" i="2" s="1"/>
  <c r="K234" i="2"/>
  <c r="I234" i="2"/>
  <c r="I233" i="2"/>
  <c r="K233" i="2" s="1"/>
  <c r="I232" i="2"/>
  <c r="K232" i="2" s="1"/>
  <c r="I231" i="2"/>
  <c r="K231" i="2" s="1"/>
  <c r="I230" i="2"/>
  <c r="K230" i="2" s="1"/>
  <c r="I229" i="2"/>
  <c r="K229" i="2" s="1"/>
  <c r="I228" i="2"/>
  <c r="K228" i="2" s="1"/>
  <c r="I227" i="2"/>
  <c r="K227" i="2" s="1"/>
  <c r="I226" i="2"/>
  <c r="K226" i="2" s="1"/>
  <c r="I225" i="2"/>
  <c r="K225" i="2" s="1"/>
  <c r="I223" i="2"/>
  <c r="K223" i="2" s="1"/>
  <c r="I221" i="2"/>
  <c r="K221" i="2" s="1"/>
  <c r="I220" i="2"/>
  <c r="K220" i="2" s="1"/>
  <c r="I219" i="2"/>
  <c r="K219" i="2" s="1"/>
  <c r="I217" i="2"/>
  <c r="K217" i="2" s="1"/>
  <c r="I216" i="2"/>
  <c r="K216" i="2" s="1"/>
  <c r="I215" i="2"/>
  <c r="K215" i="2" s="1"/>
  <c r="I214" i="2"/>
  <c r="K214" i="2" s="1"/>
  <c r="I213" i="2"/>
  <c r="K213" i="2" s="1"/>
  <c r="I211" i="2"/>
  <c r="K211" i="2" s="1"/>
  <c r="K210" i="2"/>
  <c r="I210" i="2"/>
  <c r="I209" i="2"/>
  <c r="K209" i="2" s="1"/>
  <c r="I207" i="2"/>
  <c r="K207" i="2" s="1"/>
  <c r="I205" i="2"/>
  <c r="K205" i="2" s="1"/>
  <c r="I204" i="2"/>
  <c r="K204" i="2" s="1"/>
  <c r="I203" i="2"/>
  <c r="K203" i="2" s="1"/>
  <c r="I202" i="2"/>
  <c r="K202" i="2" s="1"/>
  <c r="I201" i="2"/>
  <c r="K201" i="2" s="1"/>
  <c r="I199" i="2"/>
  <c r="K199" i="2" s="1"/>
  <c r="I197" i="2"/>
  <c r="K197" i="2" s="1"/>
  <c r="I196" i="2"/>
  <c r="K196" i="2" s="1"/>
  <c r="I195" i="2"/>
  <c r="K195" i="2" s="1"/>
  <c r="I194" i="2"/>
  <c r="K194" i="2" s="1"/>
  <c r="I192" i="2"/>
  <c r="K192" i="2" s="1"/>
  <c r="I189" i="2"/>
  <c r="K189" i="2" s="1"/>
  <c r="I187" i="2"/>
  <c r="K187" i="2" s="1"/>
  <c r="K186" i="2"/>
  <c r="I186" i="2"/>
  <c r="I185" i="2"/>
  <c r="K185" i="2" s="1"/>
  <c r="I183" i="2"/>
  <c r="K183" i="2" s="1"/>
  <c r="I181" i="2"/>
  <c r="K181" i="2" s="1"/>
  <c r="K180" i="2"/>
  <c r="I180" i="2"/>
  <c r="I179" i="2"/>
  <c r="K179" i="2" s="1"/>
  <c r="I178" i="2"/>
  <c r="K178" i="2" s="1"/>
  <c r="I177" i="2"/>
  <c r="K177" i="2" s="1"/>
  <c r="I175" i="2"/>
  <c r="K175" i="2" s="1"/>
  <c r="I173" i="2"/>
  <c r="K173" i="2" s="1"/>
  <c r="I172" i="2"/>
  <c r="K172" i="2" s="1"/>
  <c r="I171" i="2"/>
  <c r="K171" i="2" s="1"/>
  <c r="I168" i="2"/>
  <c r="K168" i="2" s="1"/>
  <c r="I165" i="2"/>
  <c r="K165" i="2" s="1"/>
  <c r="I162" i="2"/>
  <c r="K162" i="2" s="1"/>
  <c r="I159" i="2"/>
  <c r="K159" i="2" s="1"/>
  <c r="I157" i="2"/>
  <c r="K157" i="2" s="1"/>
  <c r="I155" i="2"/>
  <c r="K155" i="2" s="1"/>
  <c r="K151" i="2"/>
  <c r="I151" i="2"/>
  <c r="I149" i="2"/>
  <c r="K149" i="2" s="1"/>
  <c r="I148" i="2"/>
  <c r="K148" i="2" s="1"/>
  <c r="I147" i="2"/>
  <c r="K147" i="2" s="1"/>
  <c r="I144" i="2"/>
  <c r="K144" i="2" s="1"/>
  <c r="I143" i="2"/>
  <c r="K143" i="2" s="1"/>
  <c r="I142" i="2"/>
  <c r="K142" i="2" s="1"/>
  <c r="I141" i="2"/>
  <c r="K141" i="2" s="1"/>
  <c r="I140" i="2"/>
  <c r="K140" i="2" s="1"/>
  <c r="I139" i="2"/>
  <c r="K139" i="2" s="1"/>
  <c r="K138" i="2"/>
  <c r="I138" i="2"/>
  <c r="I135" i="2"/>
  <c r="K135" i="2" s="1"/>
  <c r="I133" i="2"/>
  <c r="K133" i="2" s="1"/>
  <c r="K132" i="2"/>
  <c r="I132" i="2"/>
  <c r="I131" i="2"/>
  <c r="K131" i="2" s="1"/>
  <c r="I129" i="2"/>
  <c r="K129" i="2" s="1"/>
  <c r="I125" i="2"/>
  <c r="I123" i="2"/>
  <c r="K123" i="2" s="1"/>
  <c r="I122" i="2"/>
  <c r="K122" i="2" s="1"/>
  <c r="I121" i="2"/>
  <c r="K121" i="2" s="1"/>
  <c r="I119" i="2"/>
  <c r="K119" i="2" s="1"/>
  <c r="I118" i="2"/>
  <c r="K118" i="2" s="1"/>
  <c r="I117" i="2"/>
  <c r="K117" i="2" s="1"/>
  <c r="I115" i="2"/>
  <c r="K115" i="2" s="1"/>
  <c r="I113" i="2"/>
  <c r="K113" i="2" s="1"/>
  <c r="I112" i="2"/>
  <c r="K112" i="2" s="1"/>
  <c r="I111" i="2"/>
  <c r="K111" i="2" s="1"/>
  <c r="K109" i="2"/>
  <c r="I109" i="2"/>
  <c r="I108" i="2"/>
  <c r="K108" i="2" s="1"/>
  <c r="I107" i="2"/>
  <c r="K107" i="2" s="1"/>
  <c r="K106" i="2"/>
  <c r="I106" i="2"/>
  <c r="I103" i="2"/>
  <c r="K103" i="2" s="1"/>
  <c r="I101" i="2"/>
  <c r="K101" i="2" s="1"/>
  <c r="K99" i="2"/>
  <c r="I99" i="2"/>
  <c r="I94" i="2"/>
  <c r="K94" i="2" s="1"/>
  <c r="I93" i="2"/>
  <c r="K93" i="2" s="1"/>
  <c r="I92" i="2"/>
  <c r="K92" i="2" s="1"/>
  <c r="I91" i="2"/>
  <c r="K91" i="2" s="1"/>
  <c r="I90" i="2"/>
  <c r="K90" i="2" s="1"/>
  <c r="I88" i="2"/>
  <c r="K88" i="2" s="1"/>
  <c r="I86" i="2"/>
  <c r="K86" i="2" s="1"/>
  <c r="I85" i="2"/>
  <c r="K85" i="2" s="1"/>
  <c r="I84" i="2"/>
  <c r="K84" i="2" s="1"/>
  <c r="I83" i="2"/>
  <c r="K83" i="2" s="1"/>
  <c r="I82" i="2"/>
  <c r="K82" i="2" s="1"/>
  <c r="K80" i="2"/>
  <c r="I80" i="2"/>
  <c r="I79" i="2"/>
  <c r="K79" i="2" s="1"/>
  <c r="I78" i="2"/>
  <c r="K78" i="2" s="1"/>
  <c r="I77" i="2"/>
  <c r="K77" i="2" s="1"/>
  <c r="I76" i="2"/>
  <c r="K76" i="2" s="1"/>
  <c r="I74" i="2"/>
  <c r="K74" i="2" s="1"/>
  <c r="I70" i="2"/>
  <c r="K70" i="2" s="1"/>
  <c r="K69" i="2"/>
  <c r="I69" i="2"/>
  <c r="I68" i="2"/>
  <c r="K68" i="2" s="1"/>
  <c r="I67" i="2"/>
  <c r="K67" i="2" s="1"/>
  <c r="I66" i="2"/>
  <c r="K66" i="2" s="1"/>
  <c r="I64" i="2"/>
  <c r="K64" i="2" s="1"/>
  <c r="I62" i="2"/>
  <c r="K62" i="2" s="1"/>
  <c r="I61" i="2"/>
  <c r="K61" i="2" s="1"/>
  <c r="I60" i="2"/>
  <c r="K60" i="2" s="1"/>
  <c r="I59" i="2"/>
  <c r="K59" i="2" s="1"/>
  <c r="I58" i="2"/>
  <c r="K58" i="2" s="1"/>
  <c r="I56" i="2"/>
  <c r="K56" i="2" s="1"/>
  <c r="I55" i="2"/>
  <c r="K55" i="2" s="1"/>
  <c r="I54" i="2"/>
  <c r="K54" i="2" s="1"/>
  <c r="I53" i="2"/>
  <c r="K53" i="2" s="1"/>
  <c r="I52" i="2"/>
  <c r="K52" i="2" s="1"/>
  <c r="I50" i="2"/>
  <c r="K50" i="2" s="1"/>
  <c r="I48" i="2"/>
  <c r="K48" i="2" s="1"/>
  <c r="I46" i="2"/>
  <c r="K46" i="2" s="1"/>
  <c r="K45" i="2"/>
  <c r="I45" i="2"/>
  <c r="I44" i="2"/>
  <c r="K44" i="2" s="1"/>
  <c r="K43" i="2"/>
  <c r="I43" i="2"/>
  <c r="I42" i="2"/>
  <c r="K42" i="2" s="1"/>
  <c r="I40" i="2"/>
  <c r="K40" i="2" s="1"/>
  <c r="I38" i="2"/>
  <c r="K38" i="2" s="1"/>
  <c r="I37" i="2"/>
  <c r="K37" i="2" s="1"/>
  <c r="I36" i="2"/>
  <c r="K36" i="2" s="1"/>
  <c r="I35" i="2"/>
  <c r="K35" i="2" s="1"/>
  <c r="K34" i="2"/>
  <c r="I34" i="2"/>
  <c r="I32" i="2"/>
  <c r="K32" i="2" s="1"/>
  <c r="I31" i="2"/>
  <c r="K31" i="2" s="1"/>
  <c r="I30" i="2"/>
  <c r="K30" i="2" s="1"/>
  <c r="I29" i="2"/>
  <c r="K29" i="2" s="1"/>
  <c r="I28" i="2"/>
  <c r="K28" i="2" s="1"/>
  <c r="I24" i="2"/>
  <c r="K24" i="2" s="1"/>
  <c r="I22" i="2"/>
  <c r="K22" i="2" s="1"/>
  <c r="I21" i="2"/>
  <c r="K21" i="2" s="1"/>
  <c r="I20" i="2"/>
  <c r="K20" i="2" s="1"/>
  <c r="I19" i="2"/>
  <c r="K19" i="2" s="1"/>
  <c r="K18" i="2"/>
  <c r="I18" i="2"/>
  <c r="I16" i="2"/>
  <c r="K16" i="2" s="1"/>
  <c r="I14" i="2"/>
  <c r="I12" i="2"/>
  <c r="K12" i="2" s="1"/>
  <c r="I11" i="2"/>
  <c r="K11" i="2" s="1"/>
  <c r="S668" i="1"/>
  <c r="N668" i="1"/>
  <c r="O668" i="1" s="1"/>
  <c r="S667" i="1"/>
  <c r="P667" i="1"/>
  <c r="Q667" i="1" s="1"/>
  <c r="N667" i="1"/>
  <c r="O667" i="1" s="1"/>
  <c r="G667" i="1"/>
  <c r="H667" i="1" s="1"/>
  <c r="S666" i="1"/>
  <c r="N666" i="1"/>
  <c r="O666" i="1" s="1"/>
  <c r="G666" i="1"/>
  <c r="H666" i="1" s="1"/>
  <c r="P666" i="1" s="1"/>
  <c r="Q666" i="1" s="1"/>
  <c r="S665" i="1"/>
  <c r="N665" i="1"/>
  <c r="O665" i="1" s="1"/>
  <c r="G665" i="1"/>
  <c r="H665" i="1" s="1"/>
  <c r="P665" i="1" s="1"/>
  <c r="Q665" i="1" s="1"/>
  <c r="S664" i="1"/>
  <c r="N664" i="1"/>
  <c r="O664" i="1" s="1"/>
  <c r="H664" i="1"/>
  <c r="P664" i="1" s="1"/>
  <c r="Q664" i="1" s="1"/>
  <c r="G664" i="1"/>
  <c r="S663" i="1"/>
  <c r="N663" i="1"/>
  <c r="O663" i="1" s="1"/>
  <c r="G663" i="1"/>
  <c r="H663" i="1" s="1"/>
  <c r="P663" i="1" s="1"/>
  <c r="Q663" i="1" s="1"/>
  <c r="S662" i="1"/>
  <c r="N662" i="1"/>
  <c r="O662" i="1" s="1"/>
  <c r="G662" i="1"/>
  <c r="H662" i="1" s="1"/>
  <c r="P662" i="1" s="1"/>
  <c r="Q662" i="1" s="1"/>
  <c r="S661" i="1"/>
  <c r="N661" i="1"/>
  <c r="O661" i="1" s="1"/>
  <c r="G661" i="1"/>
  <c r="H661" i="1" s="1"/>
  <c r="P661" i="1" s="1"/>
  <c r="Q661" i="1" s="1"/>
  <c r="S660" i="1"/>
  <c r="P660" i="1"/>
  <c r="Q660" i="1" s="1"/>
  <c r="O660" i="1"/>
  <c r="N660" i="1"/>
  <c r="G660" i="1"/>
  <c r="H660" i="1" s="1"/>
  <c r="S659" i="1"/>
  <c r="N659" i="1"/>
  <c r="O659" i="1" s="1"/>
  <c r="G659" i="1"/>
  <c r="H659" i="1" s="1"/>
  <c r="P659" i="1" s="1"/>
  <c r="Q659" i="1" s="1"/>
  <c r="R659" i="1" s="1"/>
  <c r="J659" i="1" s="1"/>
  <c r="S658" i="1"/>
  <c r="N658" i="1"/>
  <c r="O658" i="1" s="1"/>
  <c r="S657" i="1"/>
  <c r="N657" i="1"/>
  <c r="O657" i="1" s="1"/>
  <c r="G657" i="1"/>
  <c r="H657" i="1" s="1"/>
  <c r="P657" i="1" s="1"/>
  <c r="Q657" i="1" s="1"/>
  <c r="S656" i="1"/>
  <c r="N656" i="1"/>
  <c r="O656" i="1" s="1"/>
  <c r="G656" i="1"/>
  <c r="H656" i="1" s="1"/>
  <c r="P656" i="1" s="1"/>
  <c r="Q656" i="1" s="1"/>
  <c r="S655" i="1"/>
  <c r="N655" i="1"/>
  <c r="O655" i="1" s="1"/>
  <c r="G655" i="1"/>
  <c r="H655" i="1" s="1"/>
  <c r="P655" i="1" s="1"/>
  <c r="Q655" i="1" s="1"/>
  <c r="S654" i="1"/>
  <c r="O654" i="1"/>
  <c r="N654" i="1"/>
  <c r="G654" i="1"/>
  <c r="H654" i="1" s="1"/>
  <c r="P654" i="1" s="1"/>
  <c r="Q654" i="1" s="1"/>
  <c r="R654" i="1" s="1"/>
  <c r="J654" i="1" s="1"/>
  <c r="S653" i="1"/>
  <c r="N653" i="1"/>
  <c r="O653" i="1" s="1"/>
  <c r="G653" i="1"/>
  <c r="H653" i="1" s="1"/>
  <c r="P653" i="1" s="1"/>
  <c r="Q653" i="1" s="1"/>
  <c r="S652" i="1"/>
  <c r="O652" i="1"/>
  <c r="N652" i="1"/>
  <c r="P652" i="1"/>
  <c r="Q652" i="1" s="1"/>
  <c r="H652" i="1"/>
  <c r="G652" i="1"/>
  <c r="S651" i="1"/>
  <c r="N651" i="1"/>
  <c r="O651" i="1" s="1"/>
  <c r="G651" i="1"/>
  <c r="H651" i="1" s="1"/>
  <c r="P651" i="1" s="1"/>
  <c r="Q651" i="1" s="1"/>
  <c r="S650" i="1"/>
  <c r="N650" i="1"/>
  <c r="O650" i="1" s="1"/>
  <c r="G650" i="1"/>
  <c r="H650" i="1" s="1"/>
  <c r="P650" i="1" s="1"/>
  <c r="Q650" i="1" s="1"/>
  <c r="S649" i="1"/>
  <c r="P649" i="1"/>
  <c r="Q649" i="1" s="1"/>
  <c r="O649" i="1"/>
  <c r="N649" i="1"/>
  <c r="G649" i="1"/>
  <c r="H649" i="1" s="1"/>
  <c r="S648" i="1"/>
  <c r="N648" i="1"/>
  <c r="O648" i="1" s="1"/>
  <c r="G648" i="1"/>
  <c r="H648" i="1" s="1"/>
  <c r="P648" i="1" s="1"/>
  <c r="Q648" i="1" s="1"/>
  <c r="S647" i="1"/>
  <c r="P647" i="1"/>
  <c r="Q647" i="1" s="1"/>
  <c r="R647" i="1" s="1"/>
  <c r="N647" i="1"/>
  <c r="O647" i="1" s="1"/>
  <c r="G647" i="1"/>
  <c r="H647" i="1" s="1"/>
  <c r="S646" i="1"/>
  <c r="N646" i="1"/>
  <c r="O646" i="1" s="1"/>
  <c r="G646" i="1"/>
  <c r="H646" i="1" s="1"/>
  <c r="P646" i="1" s="1"/>
  <c r="Q646" i="1" s="1"/>
  <c r="R646" i="1" s="1"/>
  <c r="J646" i="1" s="1"/>
  <c r="S645" i="1"/>
  <c r="P645" i="1"/>
  <c r="Q645" i="1" s="1"/>
  <c r="N645" i="1"/>
  <c r="O645" i="1" s="1"/>
  <c r="G645" i="1"/>
  <c r="H645" i="1" s="1"/>
  <c r="S644" i="1"/>
  <c r="N644" i="1"/>
  <c r="O644" i="1" s="1"/>
  <c r="G644" i="1"/>
  <c r="H644" i="1" s="1"/>
  <c r="P644" i="1" s="1"/>
  <c r="Q644" i="1" s="1"/>
  <c r="S643" i="1"/>
  <c r="N643" i="1"/>
  <c r="O643" i="1" s="1"/>
  <c r="S642" i="1"/>
  <c r="P642" i="1"/>
  <c r="Q642" i="1" s="1"/>
  <c r="N642" i="1"/>
  <c r="O642" i="1" s="1"/>
  <c r="G642" i="1"/>
  <c r="H642" i="1" s="1"/>
  <c r="S641" i="1"/>
  <c r="N641" i="1"/>
  <c r="O641" i="1" s="1"/>
  <c r="G641" i="1"/>
  <c r="H641" i="1" s="1"/>
  <c r="P641" i="1" s="1"/>
  <c r="Q641" i="1" s="1"/>
  <c r="S640" i="1"/>
  <c r="N640" i="1"/>
  <c r="O640" i="1" s="1"/>
  <c r="S639" i="1"/>
  <c r="P639" i="1"/>
  <c r="Q639" i="1" s="1"/>
  <c r="N639" i="1"/>
  <c r="O639" i="1" s="1"/>
  <c r="G639" i="1"/>
  <c r="H639" i="1" s="1"/>
  <c r="S638" i="1"/>
  <c r="N638" i="1"/>
  <c r="O638" i="1" s="1"/>
  <c r="G638" i="1"/>
  <c r="H638" i="1" s="1"/>
  <c r="P638" i="1" s="1"/>
  <c r="Q638" i="1" s="1"/>
  <c r="S637" i="1"/>
  <c r="N637" i="1"/>
  <c r="O637" i="1" s="1"/>
  <c r="G637" i="1"/>
  <c r="H637" i="1" s="1"/>
  <c r="P637" i="1" s="1"/>
  <c r="Q637" i="1" s="1"/>
  <c r="S636" i="1"/>
  <c r="P636" i="1"/>
  <c r="Q636" i="1" s="1"/>
  <c r="O636" i="1"/>
  <c r="N636" i="1"/>
  <c r="G636" i="1"/>
  <c r="H636" i="1" s="1"/>
  <c r="S635" i="1"/>
  <c r="P635" i="1"/>
  <c r="Q635" i="1" s="1"/>
  <c r="N635" i="1"/>
  <c r="O635" i="1" s="1"/>
  <c r="G635" i="1"/>
  <c r="H635" i="1" s="1"/>
  <c r="S634" i="1"/>
  <c r="N634" i="1"/>
  <c r="O634" i="1" s="1"/>
  <c r="G634" i="1"/>
  <c r="H634" i="1" s="1"/>
  <c r="P634" i="1" s="1"/>
  <c r="Q634" i="1" s="1"/>
  <c r="S633" i="1"/>
  <c r="P633" i="1"/>
  <c r="Q633" i="1" s="1"/>
  <c r="N633" i="1"/>
  <c r="O633" i="1" s="1"/>
  <c r="H633" i="1"/>
  <c r="G633" i="1"/>
  <c r="S632" i="1"/>
  <c r="P632" i="1"/>
  <c r="Q632" i="1" s="1"/>
  <c r="O632" i="1"/>
  <c r="N632" i="1"/>
  <c r="G632" i="1"/>
  <c r="H632" i="1" s="1"/>
  <c r="S631" i="1"/>
  <c r="N631" i="1"/>
  <c r="O631" i="1" s="1"/>
  <c r="S630" i="1"/>
  <c r="P630" i="1"/>
  <c r="Q630" i="1" s="1"/>
  <c r="N630" i="1"/>
  <c r="O630" i="1" s="1"/>
  <c r="G630" i="1"/>
  <c r="H630" i="1" s="1"/>
  <c r="S629" i="1"/>
  <c r="O629" i="1"/>
  <c r="N629" i="1"/>
  <c r="G629" i="1"/>
  <c r="H629" i="1" s="1"/>
  <c r="P629" i="1" s="1"/>
  <c r="Q629" i="1" s="1"/>
  <c r="S628" i="1"/>
  <c r="O628" i="1"/>
  <c r="N628" i="1"/>
  <c r="G628" i="1"/>
  <c r="H628" i="1" s="1"/>
  <c r="P628" i="1" s="1"/>
  <c r="Q628" i="1" s="1"/>
  <c r="S627" i="1"/>
  <c r="N627" i="1"/>
  <c r="O627" i="1" s="1"/>
  <c r="G627" i="1"/>
  <c r="H627" i="1" s="1"/>
  <c r="P627" i="1" s="1"/>
  <c r="Q627" i="1" s="1"/>
  <c r="S626" i="1"/>
  <c r="N626" i="1"/>
  <c r="O626" i="1" s="1"/>
  <c r="G626" i="1"/>
  <c r="H626" i="1" s="1"/>
  <c r="P626" i="1" s="1"/>
  <c r="Q626" i="1" s="1"/>
  <c r="S625" i="1"/>
  <c r="N625" i="1"/>
  <c r="O625" i="1" s="1"/>
  <c r="G625" i="1"/>
  <c r="H625" i="1" s="1"/>
  <c r="P625" i="1" s="1"/>
  <c r="Q625" i="1" s="1"/>
  <c r="S624" i="1"/>
  <c r="N624" i="1"/>
  <c r="O624" i="1" s="1"/>
  <c r="G624" i="1"/>
  <c r="H624" i="1" s="1"/>
  <c r="P624" i="1" s="1"/>
  <c r="Q624" i="1" s="1"/>
  <c r="S623" i="1"/>
  <c r="N623" i="1"/>
  <c r="O623" i="1" s="1"/>
  <c r="S622" i="1"/>
  <c r="N622" i="1"/>
  <c r="O622" i="1" s="1"/>
  <c r="R622" i="1" s="1"/>
  <c r="J622" i="1" s="1"/>
  <c r="G622" i="1"/>
  <c r="H622" i="1" s="1"/>
  <c r="P622" i="1" s="1"/>
  <c r="Q622" i="1" s="1"/>
  <c r="S621" i="1"/>
  <c r="N621" i="1"/>
  <c r="O621" i="1" s="1"/>
  <c r="R621" i="1" s="1"/>
  <c r="J621" i="1" s="1"/>
  <c r="G621" i="1"/>
  <c r="H621" i="1" s="1"/>
  <c r="P621" i="1" s="1"/>
  <c r="Q621" i="1" s="1"/>
  <c r="S620" i="1"/>
  <c r="N620" i="1"/>
  <c r="O620" i="1" s="1"/>
  <c r="G620" i="1"/>
  <c r="H620" i="1" s="1"/>
  <c r="P620" i="1" s="1"/>
  <c r="Q620" i="1" s="1"/>
  <c r="R620" i="1" s="1"/>
  <c r="J620" i="1" s="1"/>
  <c r="S619" i="1"/>
  <c r="O619" i="1"/>
  <c r="N619" i="1"/>
  <c r="G619" i="1"/>
  <c r="H619" i="1" s="1"/>
  <c r="P619" i="1" s="1"/>
  <c r="Q619" i="1" s="1"/>
  <c r="R619" i="1" s="1"/>
  <c r="J619" i="1" s="1"/>
  <c r="S618" i="1"/>
  <c r="Q618" i="1"/>
  <c r="R618" i="1" s="1"/>
  <c r="J618" i="1" s="1"/>
  <c r="N618" i="1"/>
  <c r="O618" i="1" s="1"/>
  <c r="G618" i="1"/>
  <c r="H618" i="1" s="1"/>
  <c r="P618" i="1" s="1"/>
  <c r="S617" i="1"/>
  <c r="O617" i="1"/>
  <c r="N617" i="1"/>
  <c r="G617" i="1"/>
  <c r="H617" i="1" s="1"/>
  <c r="P617" i="1" s="1"/>
  <c r="Q617" i="1" s="1"/>
  <c r="S616" i="1"/>
  <c r="O616" i="1"/>
  <c r="N616" i="1"/>
  <c r="G616" i="1"/>
  <c r="H616" i="1" s="1"/>
  <c r="P616" i="1" s="1"/>
  <c r="Q616" i="1" s="1"/>
  <c r="S615" i="1"/>
  <c r="P615" i="1"/>
  <c r="Q615" i="1" s="1"/>
  <c r="N615" i="1"/>
  <c r="O615" i="1" s="1"/>
  <c r="G615" i="1"/>
  <c r="H615" i="1" s="1"/>
  <c r="S614" i="1"/>
  <c r="O614" i="1"/>
  <c r="R614" i="1" s="1"/>
  <c r="J614" i="1" s="1"/>
  <c r="N614" i="1"/>
  <c r="G614" i="1"/>
  <c r="H614" i="1" s="1"/>
  <c r="P614" i="1" s="1"/>
  <c r="Q614" i="1" s="1"/>
  <c r="S613" i="1"/>
  <c r="N613" i="1"/>
  <c r="O613" i="1" s="1"/>
  <c r="R613" i="1" s="1"/>
  <c r="J613" i="1" s="1"/>
  <c r="G613" i="1"/>
  <c r="H613" i="1" s="1"/>
  <c r="P613" i="1" s="1"/>
  <c r="Q613" i="1" s="1"/>
  <c r="S612" i="1"/>
  <c r="N612" i="1"/>
  <c r="O612" i="1" s="1"/>
  <c r="G612" i="1"/>
  <c r="H612" i="1" s="1"/>
  <c r="P612" i="1" s="1"/>
  <c r="Q612" i="1" s="1"/>
  <c r="S611" i="1"/>
  <c r="N611" i="1"/>
  <c r="O611" i="1" s="1"/>
  <c r="S610" i="1"/>
  <c r="N610" i="1"/>
  <c r="O610" i="1" s="1"/>
  <c r="G610" i="1"/>
  <c r="H610" i="1" s="1"/>
  <c r="P610" i="1" s="1"/>
  <c r="Q610" i="1" s="1"/>
  <c r="S609" i="1"/>
  <c r="P609" i="1"/>
  <c r="Q609" i="1" s="1"/>
  <c r="O609" i="1"/>
  <c r="N609" i="1"/>
  <c r="G609" i="1"/>
  <c r="H609" i="1" s="1"/>
  <c r="S608" i="1"/>
  <c r="P608" i="1"/>
  <c r="Q608" i="1" s="1"/>
  <c r="O608" i="1"/>
  <c r="N608" i="1"/>
  <c r="G608" i="1"/>
  <c r="H608" i="1" s="1"/>
  <c r="S607" i="1"/>
  <c r="O607" i="1"/>
  <c r="N607" i="1"/>
  <c r="G607" i="1"/>
  <c r="H607" i="1" s="1"/>
  <c r="P607" i="1" s="1"/>
  <c r="Q607" i="1" s="1"/>
  <c r="S606" i="1"/>
  <c r="N606" i="1"/>
  <c r="O606" i="1" s="1"/>
  <c r="G606" i="1"/>
  <c r="H606" i="1" s="1"/>
  <c r="P606" i="1" s="1"/>
  <c r="Q606" i="1" s="1"/>
  <c r="S605" i="1"/>
  <c r="O605" i="1"/>
  <c r="N605" i="1"/>
  <c r="P605" i="1"/>
  <c r="Q605" i="1" s="1"/>
  <c r="R605" i="1" s="1"/>
  <c r="J605" i="1" s="1"/>
  <c r="G605" i="1"/>
  <c r="H605" i="1" s="1"/>
  <c r="S604" i="1"/>
  <c r="N604" i="1"/>
  <c r="O604" i="1" s="1"/>
  <c r="G604" i="1"/>
  <c r="H604" i="1" s="1"/>
  <c r="P604" i="1" s="1"/>
  <c r="Q604" i="1" s="1"/>
  <c r="S603" i="1"/>
  <c r="N603" i="1"/>
  <c r="O603" i="1" s="1"/>
  <c r="G603" i="1"/>
  <c r="H603" i="1" s="1"/>
  <c r="P603" i="1" s="1"/>
  <c r="Q603" i="1" s="1"/>
  <c r="S602" i="1"/>
  <c r="N602" i="1"/>
  <c r="O602" i="1" s="1"/>
  <c r="H602" i="1"/>
  <c r="P602" i="1" s="1"/>
  <c r="Q602" i="1" s="1"/>
  <c r="G602" i="1"/>
  <c r="S601" i="1"/>
  <c r="N601" i="1"/>
  <c r="O601" i="1" s="1"/>
  <c r="G601" i="1"/>
  <c r="H601" i="1" s="1"/>
  <c r="P601" i="1" s="1"/>
  <c r="Q601" i="1" s="1"/>
  <c r="S600" i="1"/>
  <c r="N600" i="1"/>
  <c r="O600" i="1" s="1"/>
  <c r="G600" i="1"/>
  <c r="H600" i="1" s="1"/>
  <c r="P600" i="1" s="1"/>
  <c r="Q600" i="1" s="1"/>
  <c r="S599" i="1"/>
  <c r="O599" i="1"/>
  <c r="N599" i="1"/>
  <c r="S598" i="1"/>
  <c r="N598" i="1"/>
  <c r="O598" i="1" s="1"/>
  <c r="G598" i="1"/>
  <c r="H598" i="1" s="1"/>
  <c r="P598" i="1" s="1"/>
  <c r="Q598" i="1" s="1"/>
  <c r="S597" i="1"/>
  <c r="O597" i="1"/>
  <c r="N597" i="1"/>
  <c r="G597" i="1"/>
  <c r="H597" i="1" s="1"/>
  <c r="P597" i="1" s="1"/>
  <c r="Q597" i="1" s="1"/>
  <c r="S596" i="1"/>
  <c r="N596" i="1"/>
  <c r="O596" i="1" s="1"/>
  <c r="S595" i="1"/>
  <c r="N595" i="1"/>
  <c r="O595" i="1" s="1"/>
  <c r="G595" i="1"/>
  <c r="H595" i="1" s="1"/>
  <c r="P595" i="1" s="1"/>
  <c r="Q595" i="1" s="1"/>
  <c r="S594" i="1"/>
  <c r="N594" i="1"/>
  <c r="O594" i="1" s="1"/>
  <c r="S593" i="1"/>
  <c r="O593" i="1"/>
  <c r="N593" i="1"/>
  <c r="G593" i="1"/>
  <c r="H593" i="1" s="1"/>
  <c r="P593" i="1" s="1"/>
  <c r="Q593" i="1" s="1"/>
  <c r="S592" i="1"/>
  <c r="O592" i="1"/>
  <c r="N592" i="1"/>
  <c r="G592" i="1"/>
  <c r="H592" i="1" s="1"/>
  <c r="P592" i="1" s="1"/>
  <c r="Q592" i="1" s="1"/>
  <c r="R592" i="1" s="1"/>
  <c r="J592" i="1" s="1"/>
  <c r="S591" i="1"/>
  <c r="Q591" i="1"/>
  <c r="N591" i="1"/>
  <c r="O591" i="1" s="1"/>
  <c r="G591" i="1"/>
  <c r="H591" i="1" s="1"/>
  <c r="P591" i="1" s="1"/>
  <c r="S590" i="1"/>
  <c r="N590" i="1"/>
  <c r="O590" i="1" s="1"/>
  <c r="G590" i="1"/>
  <c r="H590" i="1" s="1"/>
  <c r="P590" i="1" s="1"/>
  <c r="Q590" i="1" s="1"/>
  <c r="R590" i="1" s="1"/>
  <c r="J590" i="1" s="1"/>
  <c r="S589" i="1"/>
  <c r="N589" i="1"/>
  <c r="O589" i="1" s="1"/>
  <c r="G589" i="1"/>
  <c r="H589" i="1" s="1"/>
  <c r="P589" i="1" s="1"/>
  <c r="Q589" i="1" s="1"/>
  <c r="S588" i="1"/>
  <c r="P588" i="1"/>
  <c r="Q588" i="1" s="1"/>
  <c r="N588" i="1"/>
  <c r="O588" i="1" s="1"/>
  <c r="G588" i="1"/>
  <c r="H588" i="1" s="1"/>
  <c r="S587" i="1"/>
  <c r="N587" i="1"/>
  <c r="O587" i="1" s="1"/>
  <c r="S586" i="1"/>
  <c r="N586" i="1"/>
  <c r="O586" i="1" s="1"/>
  <c r="G586" i="1"/>
  <c r="H586" i="1" s="1"/>
  <c r="P586" i="1" s="1"/>
  <c r="Q586" i="1" s="1"/>
  <c r="R586" i="1" s="1"/>
  <c r="J586" i="1" s="1"/>
  <c r="S585" i="1"/>
  <c r="N585" i="1"/>
  <c r="O585" i="1" s="1"/>
  <c r="G585" i="1"/>
  <c r="H585" i="1" s="1"/>
  <c r="P585" i="1" s="1"/>
  <c r="Q585" i="1" s="1"/>
  <c r="S584" i="1"/>
  <c r="Q584" i="1"/>
  <c r="R584" i="1" s="1"/>
  <c r="J584" i="1" s="1"/>
  <c r="N584" i="1"/>
  <c r="O584" i="1" s="1"/>
  <c r="G584" i="1"/>
  <c r="H584" i="1" s="1"/>
  <c r="P584" i="1" s="1"/>
  <c r="S583" i="1"/>
  <c r="O583" i="1"/>
  <c r="N583" i="1"/>
  <c r="G583" i="1"/>
  <c r="H583" i="1" s="1"/>
  <c r="P583" i="1" s="1"/>
  <c r="Q583" i="1" s="1"/>
  <c r="R583" i="1" s="1"/>
  <c r="J583" i="1" s="1"/>
  <c r="S582" i="1"/>
  <c r="N582" i="1"/>
  <c r="O582" i="1" s="1"/>
  <c r="G582" i="1"/>
  <c r="H582" i="1" s="1"/>
  <c r="P582" i="1" s="1"/>
  <c r="Q582" i="1" s="1"/>
  <c r="R582" i="1" s="1"/>
  <c r="J582" i="1" s="1"/>
  <c r="S581" i="1"/>
  <c r="N581" i="1"/>
  <c r="O581" i="1" s="1"/>
  <c r="G581" i="1"/>
  <c r="H581" i="1" s="1"/>
  <c r="P581" i="1" s="1"/>
  <c r="Q581" i="1" s="1"/>
  <c r="S580" i="1"/>
  <c r="P580" i="1"/>
  <c r="Q580" i="1" s="1"/>
  <c r="O580" i="1"/>
  <c r="R580" i="1" s="1"/>
  <c r="J580" i="1" s="1"/>
  <c r="N580" i="1"/>
  <c r="G580" i="1"/>
  <c r="H580" i="1" s="1"/>
  <c r="S579" i="1"/>
  <c r="N579" i="1"/>
  <c r="O579" i="1" s="1"/>
  <c r="G579" i="1"/>
  <c r="H579" i="1" s="1"/>
  <c r="P579" i="1" s="1"/>
  <c r="Q579" i="1" s="1"/>
  <c r="S578" i="1"/>
  <c r="N578" i="1"/>
  <c r="O578" i="1" s="1"/>
  <c r="G578" i="1"/>
  <c r="H578" i="1" s="1"/>
  <c r="P578" i="1" s="1"/>
  <c r="Q578" i="1" s="1"/>
  <c r="S577" i="1"/>
  <c r="O577" i="1"/>
  <c r="N577" i="1"/>
  <c r="G577" i="1"/>
  <c r="H577" i="1" s="1"/>
  <c r="P577" i="1" s="1"/>
  <c r="Q577" i="1" s="1"/>
  <c r="S576" i="1"/>
  <c r="N576" i="1"/>
  <c r="O576" i="1" s="1"/>
  <c r="G576" i="1"/>
  <c r="H576" i="1" s="1"/>
  <c r="P576" i="1" s="1"/>
  <c r="Q576" i="1" s="1"/>
  <c r="S575" i="1"/>
  <c r="N575" i="1"/>
  <c r="O575" i="1" s="1"/>
  <c r="S574" i="1"/>
  <c r="P574" i="1"/>
  <c r="Q574" i="1" s="1"/>
  <c r="N574" i="1"/>
  <c r="O574" i="1" s="1"/>
  <c r="R574" i="1" s="1"/>
  <c r="J574" i="1" s="1"/>
  <c r="G574" i="1"/>
  <c r="H574" i="1" s="1"/>
  <c r="S573" i="1"/>
  <c r="N573" i="1"/>
  <c r="O573" i="1" s="1"/>
  <c r="G573" i="1"/>
  <c r="H573" i="1" s="1"/>
  <c r="P573" i="1" s="1"/>
  <c r="Q573" i="1" s="1"/>
  <c r="S572" i="1"/>
  <c r="N572" i="1"/>
  <c r="O572" i="1" s="1"/>
  <c r="G572" i="1"/>
  <c r="H572" i="1" s="1"/>
  <c r="P572" i="1" s="1"/>
  <c r="Q572" i="1" s="1"/>
  <c r="S571" i="1"/>
  <c r="O571" i="1"/>
  <c r="N571" i="1"/>
  <c r="G571" i="1"/>
  <c r="H571" i="1" s="1"/>
  <c r="P571" i="1" s="1"/>
  <c r="Q571" i="1" s="1"/>
  <c r="S570" i="1"/>
  <c r="N570" i="1"/>
  <c r="O570" i="1" s="1"/>
  <c r="G570" i="1"/>
  <c r="H570" i="1" s="1"/>
  <c r="P570" i="1" s="1"/>
  <c r="Q570" i="1" s="1"/>
  <c r="S569" i="1"/>
  <c r="N569" i="1"/>
  <c r="O569" i="1" s="1"/>
  <c r="G569" i="1"/>
  <c r="H569" i="1" s="1"/>
  <c r="P569" i="1" s="1"/>
  <c r="Q569" i="1" s="1"/>
  <c r="S568" i="1"/>
  <c r="O568" i="1"/>
  <c r="N568" i="1"/>
  <c r="G568" i="1"/>
  <c r="H568" i="1" s="1"/>
  <c r="P568" i="1" s="1"/>
  <c r="Q568" i="1" s="1"/>
  <c r="R568" i="1" s="1"/>
  <c r="J568" i="1" s="1"/>
  <c r="S567" i="1"/>
  <c r="Q567" i="1"/>
  <c r="N567" i="1"/>
  <c r="O567" i="1" s="1"/>
  <c r="G567" i="1"/>
  <c r="H567" i="1" s="1"/>
  <c r="P567" i="1" s="1"/>
  <c r="S566" i="1"/>
  <c r="O566" i="1"/>
  <c r="N566" i="1"/>
  <c r="G566" i="1"/>
  <c r="H566" i="1" s="1"/>
  <c r="P566" i="1" s="1"/>
  <c r="Q566" i="1" s="1"/>
  <c r="R566" i="1" s="1"/>
  <c r="J566" i="1" s="1"/>
  <c r="S565" i="1"/>
  <c r="O565" i="1"/>
  <c r="N565" i="1"/>
  <c r="G565" i="1"/>
  <c r="H565" i="1" s="1"/>
  <c r="P565" i="1" s="1"/>
  <c r="Q565" i="1" s="1"/>
  <c r="S564" i="1"/>
  <c r="O564" i="1"/>
  <c r="N564" i="1"/>
  <c r="G564" i="1"/>
  <c r="H564" i="1" s="1"/>
  <c r="P564" i="1" s="1"/>
  <c r="Q564" i="1" s="1"/>
  <c r="S563" i="1"/>
  <c r="N563" i="1"/>
  <c r="O563" i="1" s="1"/>
  <c r="G563" i="1"/>
  <c r="H563" i="1" s="1"/>
  <c r="P563" i="1" s="1"/>
  <c r="Q563" i="1" s="1"/>
  <c r="S562" i="1"/>
  <c r="N562" i="1"/>
  <c r="O562" i="1" s="1"/>
  <c r="G562" i="1"/>
  <c r="H562" i="1" s="1"/>
  <c r="P562" i="1" s="1"/>
  <c r="Q562" i="1" s="1"/>
  <c r="S561" i="1"/>
  <c r="N561" i="1"/>
  <c r="O561" i="1" s="1"/>
  <c r="G561" i="1"/>
  <c r="H561" i="1" s="1"/>
  <c r="P561" i="1" s="1"/>
  <c r="Q561" i="1" s="1"/>
  <c r="S560" i="1"/>
  <c r="N560" i="1"/>
  <c r="O560" i="1" s="1"/>
  <c r="G560" i="1"/>
  <c r="H560" i="1" s="1"/>
  <c r="P560" i="1" s="1"/>
  <c r="Q560" i="1" s="1"/>
  <c r="S559" i="1"/>
  <c r="P559" i="1"/>
  <c r="Q559" i="1" s="1"/>
  <c r="O559" i="1"/>
  <c r="N559" i="1"/>
  <c r="G559" i="1"/>
  <c r="H559" i="1" s="1"/>
  <c r="S558" i="1"/>
  <c r="N558" i="1"/>
  <c r="O558" i="1" s="1"/>
  <c r="S557" i="1"/>
  <c r="O557" i="1"/>
  <c r="N557" i="1"/>
  <c r="G557" i="1"/>
  <c r="H557" i="1" s="1"/>
  <c r="P557" i="1" s="1"/>
  <c r="Q557" i="1" s="1"/>
  <c r="S556" i="1"/>
  <c r="O556" i="1"/>
  <c r="N556" i="1"/>
  <c r="G556" i="1"/>
  <c r="H556" i="1" s="1"/>
  <c r="P556" i="1" s="1"/>
  <c r="Q556" i="1" s="1"/>
  <c r="S555" i="1"/>
  <c r="N555" i="1"/>
  <c r="O555" i="1" s="1"/>
  <c r="G555" i="1"/>
  <c r="H555" i="1" s="1"/>
  <c r="P555" i="1" s="1"/>
  <c r="Q555" i="1" s="1"/>
  <c r="S554" i="1"/>
  <c r="N554" i="1"/>
  <c r="O554" i="1" s="1"/>
  <c r="G554" i="1"/>
  <c r="H554" i="1" s="1"/>
  <c r="P554" i="1" s="1"/>
  <c r="Q554" i="1" s="1"/>
  <c r="S553" i="1"/>
  <c r="N553" i="1"/>
  <c r="O553" i="1" s="1"/>
  <c r="G553" i="1"/>
  <c r="H553" i="1" s="1"/>
  <c r="P553" i="1" s="1"/>
  <c r="Q553" i="1" s="1"/>
  <c r="S552" i="1"/>
  <c r="N552" i="1"/>
  <c r="O552" i="1" s="1"/>
  <c r="H552" i="1"/>
  <c r="P552" i="1" s="1"/>
  <c r="Q552" i="1" s="1"/>
  <c r="G552" i="1"/>
  <c r="S551" i="1"/>
  <c r="N551" i="1"/>
  <c r="O551" i="1" s="1"/>
  <c r="S550" i="1"/>
  <c r="N550" i="1"/>
  <c r="O550" i="1" s="1"/>
  <c r="P550" i="1"/>
  <c r="Q550" i="1" s="1"/>
  <c r="G550" i="1"/>
  <c r="H550" i="1" s="1"/>
  <c r="S549" i="1"/>
  <c r="N549" i="1"/>
  <c r="O549" i="1" s="1"/>
  <c r="G549" i="1"/>
  <c r="H549" i="1" s="1"/>
  <c r="P549" i="1" s="1"/>
  <c r="Q549" i="1" s="1"/>
  <c r="S548" i="1"/>
  <c r="O548" i="1"/>
  <c r="N548" i="1"/>
  <c r="G548" i="1"/>
  <c r="H548" i="1" s="1"/>
  <c r="P548" i="1" s="1"/>
  <c r="Q548" i="1" s="1"/>
  <c r="S547" i="1"/>
  <c r="N547" i="1"/>
  <c r="O547" i="1" s="1"/>
  <c r="G547" i="1"/>
  <c r="H547" i="1" s="1"/>
  <c r="P547" i="1" s="1"/>
  <c r="Q547" i="1" s="1"/>
  <c r="S546" i="1"/>
  <c r="P546" i="1"/>
  <c r="Q546" i="1" s="1"/>
  <c r="R546" i="1" s="1"/>
  <c r="J546" i="1" s="1"/>
  <c r="N546" i="1"/>
  <c r="O546" i="1" s="1"/>
  <c r="G546" i="1"/>
  <c r="H546" i="1" s="1"/>
  <c r="S545" i="1"/>
  <c r="Q545" i="1"/>
  <c r="N545" i="1"/>
  <c r="O545" i="1" s="1"/>
  <c r="G545" i="1"/>
  <c r="H545" i="1" s="1"/>
  <c r="P545" i="1" s="1"/>
  <c r="S544" i="1"/>
  <c r="O544" i="1"/>
  <c r="N544" i="1"/>
  <c r="H544" i="1"/>
  <c r="P544" i="1" s="1"/>
  <c r="Q544" i="1" s="1"/>
  <c r="G544" i="1"/>
  <c r="S543" i="1"/>
  <c r="N543" i="1"/>
  <c r="O543" i="1" s="1"/>
  <c r="S542" i="1"/>
  <c r="N542" i="1"/>
  <c r="O542" i="1" s="1"/>
  <c r="G542" i="1"/>
  <c r="H542" i="1" s="1"/>
  <c r="P542" i="1" s="1"/>
  <c r="Q542" i="1" s="1"/>
  <c r="S541" i="1"/>
  <c r="N541" i="1"/>
  <c r="O541" i="1" s="1"/>
  <c r="G541" i="1"/>
  <c r="H541" i="1" s="1"/>
  <c r="P541" i="1" s="1"/>
  <c r="Q541" i="1" s="1"/>
  <c r="S540" i="1"/>
  <c r="N540" i="1"/>
  <c r="O540" i="1" s="1"/>
  <c r="R540" i="1" s="1"/>
  <c r="J540" i="1" s="1"/>
  <c r="G540" i="1"/>
  <c r="H540" i="1" s="1"/>
  <c r="P540" i="1" s="1"/>
  <c r="Q540" i="1" s="1"/>
  <c r="S539" i="1"/>
  <c r="N539" i="1"/>
  <c r="O539" i="1" s="1"/>
  <c r="S538" i="1"/>
  <c r="O538" i="1"/>
  <c r="N538" i="1"/>
  <c r="G538" i="1"/>
  <c r="H538" i="1" s="1"/>
  <c r="P538" i="1" s="1"/>
  <c r="Q538" i="1" s="1"/>
  <c r="S537" i="1"/>
  <c r="N537" i="1"/>
  <c r="O537" i="1" s="1"/>
  <c r="R537" i="1" s="1"/>
  <c r="J537" i="1" s="1"/>
  <c r="G537" i="1"/>
  <c r="H537" i="1" s="1"/>
  <c r="P537" i="1" s="1"/>
  <c r="Q537" i="1" s="1"/>
  <c r="S536" i="1"/>
  <c r="N536" i="1"/>
  <c r="O536" i="1" s="1"/>
  <c r="S535" i="1"/>
  <c r="Q535" i="1"/>
  <c r="O535" i="1"/>
  <c r="N535" i="1"/>
  <c r="P535" i="1"/>
  <c r="G535" i="1"/>
  <c r="H535" i="1" s="1"/>
  <c r="S534" i="1"/>
  <c r="N534" i="1"/>
  <c r="O534" i="1" s="1"/>
  <c r="G534" i="1"/>
  <c r="H534" i="1" s="1"/>
  <c r="P534" i="1" s="1"/>
  <c r="Q534" i="1" s="1"/>
  <c r="S533" i="1"/>
  <c r="O533" i="1"/>
  <c r="N533" i="1"/>
  <c r="G533" i="1"/>
  <c r="H533" i="1" s="1"/>
  <c r="P533" i="1" s="1"/>
  <c r="Q533" i="1" s="1"/>
  <c r="S532" i="1"/>
  <c r="N532" i="1"/>
  <c r="O532" i="1" s="1"/>
  <c r="G532" i="1"/>
  <c r="H532" i="1" s="1"/>
  <c r="P532" i="1" s="1"/>
  <c r="Q532" i="1" s="1"/>
  <c r="S531" i="1"/>
  <c r="N531" i="1"/>
  <c r="O531" i="1" s="1"/>
  <c r="G531" i="1"/>
  <c r="H531" i="1" s="1"/>
  <c r="P531" i="1" s="1"/>
  <c r="Q531" i="1" s="1"/>
  <c r="S530" i="1"/>
  <c r="N530" i="1"/>
  <c r="O530" i="1" s="1"/>
  <c r="S529" i="1"/>
  <c r="O529" i="1"/>
  <c r="N529" i="1"/>
  <c r="G529" i="1"/>
  <c r="H529" i="1" s="1"/>
  <c r="P529" i="1" s="1"/>
  <c r="Q529" i="1" s="1"/>
  <c r="S528" i="1"/>
  <c r="N528" i="1"/>
  <c r="O528" i="1" s="1"/>
  <c r="G528" i="1"/>
  <c r="H528" i="1" s="1"/>
  <c r="P528" i="1" s="1"/>
  <c r="Q528" i="1" s="1"/>
  <c r="S527" i="1"/>
  <c r="N527" i="1"/>
  <c r="O527" i="1" s="1"/>
  <c r="S526" i="1"/>
  <c r="Q526" i="1"/>
  <c r="O526" i="1"/>
  <c r="N526" i="1"/>
  <c r="G526" i="1"/>
  <c r="H526" i="1" s="1"/>
  <c r="P526" i="1" s="1"/>
  <c r="S525" i="1"/>
  <c r="P525" i="1"/>
  <c r="Q525" i="1" s="1"/>
  <c r="N525" i="1"/>
  <c r="O525" i="1" s="1"/>
  <c r="G525" i="1"/>
  <c r="H525" i="1" s="1"/>
  <c r="S524" i="1"/>
  <c r="O524" i="1"/>
  <c r="N524" i="1"/>
  <c r="G524" i="1"/>
  <c r="H524" i="1" s="1"/>
  <c r="P524" i="1" s="1"/>
  <c r="Q524" i="1" s="1"/>
  <c r="S523" i="1"/>
  <c r="N523" i="1"/>
  <c r="O523" i="1" s="1"/>
  <c r="R523" i="1" s="1"/>
  <c r="J523" i="1" s="1"/>
  <c r="G523" i="1"/>
  <c r="H523" i="1" s="1"/>
  <c r="P523" i="1" s="1"/>
  <c r="Q523" i="1" s="1"/>
  <c r="S522" i="1"/>
  <c r="N522" i="1"/>
  <c r="O522" i="1" s="1"/>
  <c r="S521" i="1"/>
  <c r="N521" i="1"/>
  <c r="O521" i="1" s="1"/>
  <c r="G521" i="1"/>
  <c r="H521" i="1" s="1"/>
  <c r="P521" i="1" s="1"/>
  <c r="Q521" i="1" s="1"/>
  <c r="S520" i="1"/>
  <c r="O520" i="1"/>
  <c r="N520" i="1"/>
  <c r="G520" i="1"/>
  <c r="H520" i="1" s="1"/>
  <c r="P520" i="1" s="1"/>
  <c r="Q520" i="1" s="1"/>
  <c r="S519" i="1"/>
  <c r="N519" i="1"/>
  <c r="O519" i="1" s="1"/>
  <c r="G519" i="1"/>
  <c r="H519" i="1" s="1"/>
  <c r="P519" i="1" s="1"/>
  <c r="Q519" i="1" s="1"/>
  <c r="S518" i="1"/>
  <c r="N518" i="1"/>
  <c r="O518" i="1" s="1"/>
  <c r="G518" i="1"/>
  <c r="H518" i="1" s="1"/>
  <c r="P518" i="1" s="1"/>
  <c r="Q518" i="1" s="1"/>
  <c r="R518" i="1" s="1"/>
  <c r="J518" i="1" s="1"/>
  <c r="S517" i="1"/>
  <c r="N517" i="1"/>
  <c r="O517" i="1" s="1"/>
  <c r="R517" i="1" s="1"/>
  <c r="J517" i="1" s="1"/>
  <c r="G517" i="1"/>
  <c r="H517" i="1" s="1"/>
  <c r="P517" i="1" s="1"/>
  <c r="Q517" i="1" s="1"/>
  <c r="S516" i="1"/>
  <c r="N516" i="1"/>
  <c r="O516" i="1" s="1"/>
  <c r="G516" i="1"/>
  <c r="H516" i="1" s="1"/>
  <c r="P516" i="1" s="1"/>
  <c r="Q516" i="1" s="1"/>
  <c r="S515" i="1"/>
  <c r="N515" i="1"/>
  <c r="O515" i="1" s="1"/>
  <c r="S514" i="1"/>
  <c r="N514" i="1"/>
  <c r="O514" i="1" s="1"/>
  <c r="P514" i="1"/>
  <c r="Q514" i="1" s="1"/>
  <c r="G514" i="1"/>
  <c r="H514" i="1" s="1"/>
  <c r="S513" i="1"/>
  <c r="N513" i="1"/>
  <c r="O513" i="1" s="1"/>
  <c r="H513" i="1"/>
  <c r="P513" i="1" s="1"/>
  <c r="Q513" i="1" s="1"/>
  <c r="G513" i="1"/>
  <c r="S512" i="1"/>
  <c r="O512" i="1"/>
  <c r="N512" i="1"/>
  <c r="G512" i="1"/>
  <c r="H512" i="1" s="1"/>
  <c r="P512" i="1" s="1"/>
  <c r="Q512" i="1" s="1"/>
  <c r="S511" i="1"/>
  <c r="N511" i="1"/>
  <c r="O511" i="1" s="1"/>
  <c r="G511" i="1"/>
  <c r="H511" i="1" s="1"/>
  <c r="P511" i="1" s="1"/>
  <c r="Q511" i="1" s="1"/>
  <c r="S510" i="1"/>
  <c r="N510" i="1"/>
  <c r="O510" i="1" s="1"/>
  <c r="G510" i="1"/>
  <c r="H510" i="1" s="1"/>
  <c r="P510" i="1" s="1"/>
  <c r="Q510" i="1" s="1"/>
  <c r="S509" i="1"/>
  <c r="N509" i="1"/>
  <c r="O509" i="1" s="1"/>
  <c r="R509" i="1" s="1"/>
  <c r="J509" i="1" s="1"/>
  <c r="G509" i="1"/>
  <c r="H509" i="1" s="1"/>
  <c r="P509" i="1" s="1"/>
  <c r="Q509" i="1" s="1"/>
  <c r="S508" i="1"/>
  <c r="P508" i="1"/>
  <c r="Q508" i="1" s="1"/>
  <c r="O508" i="1"/>
  <c r="N508" i="1"/>
  <c r="G508" i="1"/>
  <c r="H508" i="1" s="1"/>
  <c r="S507" i="1"/>
  <c r="P507" i="1"/>
  <c r="Q507" i="1" s="1"/>
  <c r="N507" i="1"/>
  <c r="O507" i="1" s="1"/>
  <c r="R507" i="1" s="1"/>
  <c r="J507" i="1" s="1"/>
  <c r="G507" i="1"/>
  <c r="H507" i="1" s="1"/>
  <c r="S506" i="1"/>
  <c r="O506" i="1"/>
  <c r="N506" i="1"/>
  <c r="G506" i="1"/>
  <c r="H506" i="1" s="1"/>
  <c r="P506" i="1" s="1"/>
  <c r="Q506" i="1" s="1"/>
  <c r="R506" i="1" s="1"/>
  <c r="J506" i="1" s="1"/>
  <c r="S505" i="1"/>
  <c r="N505" i="1"/>
  <c r="O505" i="1" s="1"/>
  <c r="G505" i="1"/>
  <c r="H505" i="1" s="1"/>
  <c r="P505" i="1" s="1"/>
  <c r="Q505" i="1" s="1"/>
  <c r="S504" i="1"/>
  <c r="N504" i="1"/>
  <c r="O504" i="1" s="1"/>
  <c r="G504" i="1"/>
  <c r="H504" i="1" s="1"/>
  <c r="P504" i="1" s="1"/>
  <c r="Q504" i="1" s="1"/>
  <c r="S503" i="1"/>
  <c r="N503" i="1"/>
  <c r="O503" i="1" s="1"/>
  <c r="S502" i="1"/>
  <c r="P502" i="1"/>
  <c r="Q502" i="1" s="1"/>
  <c r="N502" i="1"/>
  <c r="O502" i="1" s="1"/>
  <c r="G502" i="1"/>
  <c r="H502" i="1" s="1"/>
  <c r="S501" i="1"/>
  <c r="N501" i="1"/>
  <c r="O501" i="1" s="1"/>
  <c r="G501" i="1"/>
  <c r="H501" i="1" s="1"/>
  <c r="P501" i="1" s="1"/>
  <c r="Q501" i="1" s="1"/>
  <c r="S500" i="1"/>
  <c r="N500" i="1"/>
  <c r="O500" i="1" s="1"/>
  <c r="S499" i="1"/>
  <c r="O499" i="1"/>
  <c r="N499" i="1"/>
  <c r="G499" i="1"/>
  <c r="H499" i="1" s="1"/>
  <c r="P499" i="1" s="1"/>
  <c r="Q499" i="1" s="1"/>
  <c r="R499" i="1" s="1"/>
  <c r="J499" i="1" s="1"/>
  <c r="S498" i="1"/>
  <c r="N498" i="1"/>
  <c r="O498" i="1" s="1"/>
  <c r="G498" i="1"/>
  <c r="H498" i="1" s="1"/>
  <c r="P498" i="1" s="1"/>
  <c r="Q498" i="1" s="1"/>
  <c r="S497" i="1"/>
  <c r="O497" i="1"/>
  <c r="N497" i="1"/>
  <c r="G497" i="1"/>
  <c r="H497" i="1" s="1"/>
  <c r="P497" i="1" s="1"/>
  <c r="Q497" i="1" s="1"/>
  <c r="S496" i="1"/>
  <c r="P496" i="1"/>
  <c r="Q496" i="1" s="1"/>
  <c r="N496" i="1"/>
  <c r="O496" i="1" s="1"/>
  <c r="R496" i="1" s="1"/>
  <c r="J496" i="1" s="1"/>
  <c r="H496" i="1"/>
  <c r="G496" i="1"/>
  <c r="S495" i="1"/>
  <c r="Q495" i="1"/>
  <c r="P495" i="1"/>
  <c r="N495" i="1"/>
  <c r="O495" i="1" s="1"/>
  <c r="G495" i="1"/>
  <c r="H495" i="1" s="1"/>
  <c r="S494" i="1"/>
  <c r="N494" i="1"/>
  <c r="O494" i="1" s="1"/>
  <c r="G494" i="1"/>
  <c r="H494" i="1" s="1"/>
  <c r="P494" i="1" s="1"/>
  <c r="Q494" i="1" s="1"/>
  <c r="S493" i="1"/>
  <c r="N493" i="1"/>
  <c r="O493" i="1" s="1"/>
  <c r="G493" i="1"/>
  <c r="H493" i="1" s="1"/>
  <c r="P493" i="1" s="1"/>
  <c r="Q493" i="1" s="1"/>
  <c r="S492" i="1"/>
  <c r="N492" i="1"/>
  <c r="O492" i="1" s="1"/>
  <c r="H492" i="1"/>
  <c r="P492" i="1" s="1"/>
  <c r="Q492" i="1" s="1"/>
  <c r="G492" i="1"/>
  <c r="S491" i="1"/>
  <c r="O491" i="1"/>
  <c r="N491" i="1"/>
  <c r="S490" i="1"/>
  <c r="N490" i="1"/>
  <c r="O490" i="1" s="1"/>
  <c r="G490" i="1"/>
  <c r="H490" i="1" s="1"/>
  <c r="P490" i="1" s="1"/>
  <c r="Q490" i="1" s="1"/>
  <c r="S489" i="1"/>
  <c r="N489" i="1"/>
  <c r="O489" i="1" s="1"/>
  <c r="G489" i="1"/>
  <c r="H489" i="1" s="1"/>
  <c r="P489" i="1" s="1"/>
  <c r="Q489" i="1" s="1"/>
  <c r="S488" i="1"/>
  <c r="O488" i="1"/>
  <c r="N488" i="1"/>
  <c r="S487" i="1"/>
  <c r="O487" i="1"/>
  <c r="N487" i="1"/>
  <c r="G487" i="1"/>
  <c r="H487" i="1" s="1"/>
  <c r="P487" i="1" s="1"/>
  <c r="Q487" i="1" s="1"/>
  <c r="S486" i="1"/>
  <c r="N486" i="1"/>
  <c r="O486" i="1" s="1"/>
  <c r="S485" i="1"/>
  <c r="N485" i="1"/>
  <c r="O485" i="1" s="1"/>
  <c r="P485" i="1"/>
  <c r="Q485" i="1" s="1"/>
  <c r="G485" i="1"/>
  <c r="H485" i="1" s="1"/>
  <c r="S484" i="1"/>
  <c r="N484" i="1"/>
  <c r="O484" i="1" s="1"/>
  <c r="G484" i="1"/>
  <c r="H484" i="1" s="1"/>
  <c r="P484" i="1" s="1"/>
  <c r="Q484" i="1" s="1"/>
  <c r="S483" i="1"/>
  <c r="N483" i="1"/>
  <c r="O483" i="1" s="1"/>
  <c r="G483" i="1"/>
  <c r="H483" i="1" s="1"/>
  <c r="P483" i="1" s="1"/>
  <c r="Q483" i="1" s="1"/>
  <c r="S482" i="1"/>
  <c r="N482" i="1"/>
  <c r="O482" i="1" s="1"/>
  <c r="G482" i="1"/>
  <c r="H482" i="1" s="1"/>
  <c r="P482" i="1" s="1"/>
  <c r="Q482" i="1" s="1"/>
  <c r="S481" i="1"/>
  <c r="N481" i="1"/>
  <c r="O481" i="1" s="1"/>
  <c r="G481" i="1"/>
  <c r="H481" i="1" s="1"/>
  <c r="P481" i="1" s="1"/>
  <c r="Q481" i="1" s="1"/>
  <c r="S480" i="1"/>
  <c r="N480" i="1"/>
  <c r="O480" i="1" s="1"/>
  <c r="H480" i="1"/>
  <c r="P480" i="1" s="1"/>
  <c r="Q480" i="1" s="1"/>
  <c r="G480" i="1"/>
  <c r="S479" i="1"/>
  <c r="N479" i="1"/>
  <c r="O479" i="1" s="1"/>
  <c r="G479" i="1"/>
  <c r="H479" i="1" s="1"/>
  <c r="P479" i="1" s="1"/>
  <c r="Q479" i="1" s="1"/>
  <c r="S478" i="1"/>
  <c r="N478" i="1"/>
  <c r="O478" i="1" s="1"/>
  <c r="G478" i="1"/>
  <c r="H478" i="1" s="1"/>
  <c r="P478" i="1" s="1"/>
  <c r="Q478" i="1" s="1"/>
  <c r="S477" i="1"/>
  <c r="O477" i="1"/>
  <c r="N477" i="1"/>
  <c r="G477" i="1"/>
  <c r="H477" i="1" s="1"/>
  <c r="P477" i="1" s="1"/>
  <c r="Q477" i="1" s="1"/>
  <c r="S476" i="1"/>
  <c r="O476" i="1"/>
  <c r="N476" i="1"/>
  <c r="G476" i="1"/>
  <c r="H476" i="1" s="1"/>
  <c r="P476" i="1" s="1"/>
  <c r="Q476" i="1" s="1"/>
  <c r="R476" i="1" s="1"/>
  <c r="J476" i="1" s="1"/>
  <c r="S475" i="1"/>
  <c r="Q475" i="1"/>
  <c r="P475" i="1"/>
  <c r="N475" i="1"/>
  <c r="O475" i="1" s="1"/>
  <c r="G475" i="1"/>
  <c r="H475" i="1" s="1"/>
  <c r="S474" i="1"/>
  <c r="N474" i="1"/>
  <c r="O474" i="1" s="1"/>
  <c r="G474" i="1"/>
  <c r="H474" i="1" s="1"/>
  <c r="P474" i="1" s="1"/>
  <c r="Q474" i="1" s="1"/>
  <c r="S473" i="1"/>
  <c r="P473" i="1"/>
  <c r="Q473" i="1" s="1"/>
  <c r="N473" i="1"/>
  <c r="O473" i="1" s="1"/>
  <c r="G473" i="1"/>
  <c r="H473" i="1" s="1"/>
  <c r="S472" i="1"/>
  <c r="O472" i="1"/>
  <c r="N472" i="1"/>
  <c r="G472" i="1"/>
  <c r="H472" i="1" s="1"/>
  <c r="P472" i="1" s="1"/>
  <c r="Q472" i="1" s="1"/>
  <c r="S471" i="1"/>
  <c r="P471" i="1"/>
  <c r="Q471" i="1" s="1"/>
  <c r="N471" i="1"/>
  <c r="O471" i="1" s="1"/>
  <c r="G471" i="1"/>
  <c r="H471" i="1" s="1"/>
  <c r="S470" i="1"/>
  <c r="N470" i="1"/>
  <c r="O470" i="1" s="1"/>
  <c r="G470" i="1"/>
  <c r="H470" i="1" s="1"/>
  <c r="P470" i="1" s="1"/>
  <c r="Q470" i="1" s="1"/>
  <c r="S469" i="1"/>
  <c r="O469" i="1"/>
  <c r="N469" i="1"/>
  <c r="G469" i="1"/>
  <c r="H469" i="1" s="1"/>
  <c r="P469" i="1" s="1"/>
  <c r="Q469" i="1" s="1"/>
  <c r="S468" i="1"/>
  <c r="N468" i="1"/>
  <c r="O468" i="1" s="1"/>
  <c r="G468" i="1"/>
  <c r="H468" i="1" s="1"/>
  <c r="P468" i="1" s="1"/>
  <c r="Q468" i="1" s="1"/>
  <c r="S467" i="1"/>
  <c r="N467" i="1"/>
  <c r="O467" i="1" s="1"/>
  <c r="G467" i="1"/>
  <c r="H467" i="1" s="1"/>
  <c r="P467" i="1" s="1"/>
  <c r="Q467" i="1" s="1"/>
  <c r="S466" i="1"/>
  <c r="O466" i="1"/>
  <c r="N466" i="1"/>
  <c r="H466" i="1"/>
  <c r="P466" i="1" s="1"/>
  <c r="Q466" i="1" s="1"/>
  <c r="R466" i="1" s="1"/>
  <c r="J466" i="1" s="1"/>
  <c r="G466" i="1"/>
  <c r="S465" i="1"/>
  <c r="N465" i="1"/>
  <c r="O465" i="1" s="1"/>
  <c r="H465" i="1"/>
  <c r="P465" i="1" s="1"/>
  <c r="Q465" i="1" s="1"/>
  <c r="G465" i="1"/>
  <c r="S464" i="1"/>
  <c r="Q464" i="1"/>
  <c r="O464" i="1"/>
  <c r="N464" i="1"/>
  <c r="G464" i="1"/>
  <c r="H464" i="1" s="1"/>
  <c r="P464" i="1" s="1"/>
  <c r="S463" i="1"/>
  <c r="N463" i="1"/>
  <c r="O463" i="1" s="1"/>
  <c r="S462" i="1"/>
  <c r="N462" i="1"/>
  <c r="O462" i="1" s="1"/>
  <c r="S461" i="1"/>
  <c r="N461" i="1"/>
  <c r="O461" i="1" s="1"/>
  <c r="R461" i="1" s="1"/>
  <c r="J461" i="1" s="1"/>
  <c r="G461" i="1"/>
  <c r="H461" i="1" s="1"/>
  <c r="P461" i="1" s="1"/>
  <c r="Q461" i="1" s="1"/>
  <c r="S460" i="1"/>
  <c r="O460" i="1"/>
  <c r="N460" i="1"/>
  <c r="P460" i="1"/>
  <c r="Q460" i="1" s="1"/>
  <c r="R460" i="1" s="1"/>
  <c r="J460" i="1" s="1"/>
  <c r="G460" i="1"/>
  <c r="H460" i="1" s="1"/>
  <c r="S459" i="1"/>
  <c r="P459" i="1"/>
  <c r="Q459" i="1" s="1"/>
  <c r="N459" i="1"/>
  <c r="O459" i="1" s="1"/>
  <c r="G459" i="1"/>
  <c r="H459" i="1" s="1"/>
  <c r="S458" i="1"/>
  <c r="N458" i="1"/>
  <c r="O458" i="1" s="1"/>
  <c r="S457" i="1"/>
  <c r="N457" i="1"/>
  <c r="O457" i="1" s="1"/>
  <c r="G457" i="1"/>
  <c r="H457" i="1" s="1"/>
  <c r="P457" i="1" s="1"/>
  <c r="Q457" i="1" s="1"/>
  <c r="S456" i="1"/>
  <c r="O456" i="1"/>
  <c r="N456" i="1"/>
  <c r="S455" i="1"/>
  <c r="N455" i="1"/>
  <c r="O455" i="1" s="1"/>
  <c r="G455" i="1"/>
  <c r="H455" i="1" s="1"/>
  <c r="P455" i="1" s="1"/>
  <c r="Q455" i="1" s="1"/>
  <c r="S454" i="1"/>
  <c r="P454" i="1"/>
  <c r="Q454" i="1" s="1"/>
  <c r="O454" i="1"/>
  <c r="N454" i="1"/>
  <c r="S453" i="1"/>
  <c r="N453" i="1"/>
  <c r="O453" i="1" s="1"/>
  <c r="R453" i="1" s="1"/>
  <c r="J453" i="1" s="1"/>
  <c r="P453" i="1"/>
  <c r="Q453" i="1" s="1"/>
  <c r="G453" i="1"/>
  <c r="H453" i="1" s="1"/>
  <c r="S452" i="1"/>
  <c r="N452" i="1"/>
  <c r="O452" i="1" s="1"/>
  <c r="P452" i="1"/>
  <c r="Q452" i="1" s="1"/>
  <c r="G452" i="1"/>
  <c r="H452" i="1" s="1"/>
  <c r="S451" i="1"/>
  <c r="N451" i="1"/>
  <c r="O451" i="1" s="1"/>
  <c r="R451" i="1" s="1"/>
  <c r="J451" i="1" s="1"/>
  <c r="P451" i="1"/>
  <c r="Q451" i="1" s="1"/>
  <c r="G451" i="1"/>
  <c r="H451" i="1" s="1"/>
  <c r="S450" i="1"/>
  <c r="Q450" i="1"/>
  <c r="P450" i="1"/>
  <c r="O450" i="1"/>
  <c r="N450" i="1"/>
  <c r="G450" i="1"/>
  <c r="H450" i="1" s="1"/>
  <c r="S449" i="1"/>
  <c r="P449" i="1"/>
  <c r="Q449" i="1" s="1"/>
  <c r="O449" i="1"/>
  <c r="R449" i="1" s="1"/>
  <c r="J449" i="1" s="1"/>
  <c r="N449" i="1"/>
  <c r="G449" i="1"/>
  <c r="H449" i="1" s="1"/>
  <c r="S448" i="1"/>
  <c r="N448" i="1"/>
  <c r="O448" i="1" s="1"/>
  <c r="G448" i="1"/>
  <c r="H448" i="1" s="1"/>
  <c r="P448" i="1" s="1"/>
  <c r="Q448" i="1" s="1"/>
  <c r="S447" i="1"/>
  <c r="Q447" i="1"/>
  <c r="P447" i="1"/>
  <c r="N447" i="1"/>
  <c r="O447" i="1" s="1"/>
  <c r="G447" i="1"/>
  <c r="H447" i="1" s="1"/>
  <c r="S446" i="1"/>
  <c r="N446" i="1"/>
  <c r="O446" i="1" s="1"/>
  <c r="S445" i="1"/>
  <c r="N445" i="1"/>
  <c r="O445" i="1" s="1"/>
  <c r="S444" i="1"/>
  <c r="O444" i="1"/>
  <c r="N444" i="1"/>
  <c r="G444" i="1"/>
  <c r="H444" i="1" s="1"/>
  <c r="P444" i="1" s="1"/>
  <c r="Q444" i="1" s="1"/>
  <c r="S443" i="1"/>
  <c r="N443" i="1"/>
  <c r="O443" i="1" s="1"/>
  <c r="P443" i="1"/>
  <c r="Q443" i="1" s="1"/>
  <c r="H443" i="1"/>
  <c r="G443" i="1"/>
  <c r="S442" i="1"/>
  <c r="P442" i="1"/>
  <c r="Q442" i="1" s="1"/>
  <c r="O442" i="1"/>
  <c r="N442" i="1"/>
  <c r="G442" i="1"/>
  <c r="H442" i="1" s="1"/>
  <c r="S441" i="1"/>
  <c r="N441" i="1"/>
  <c r="O441" i="1" s="1"/>
  <c r="G441" i="1"/>
  <c r="H441" i="1" s="1"/>
  <c r="P441" i="1" s="1"/>
  <c r="Q441" i="1" s="1"/>
  <c r="S440" i="1"/>
  <c r="N440" i="1"/>
  <c r="O440" i="1" s="1"/>
  <c r="G440" i="1"/>
  <c r="H440" i="1" s="1"/>
  <c r="P440" i="1" s="1"/>
  <c r="Q440" i="1" s="1"/>
  <c r="R440" i="1" s="1"/>
  <c r="J440" i="1" s="1"/>
  <c r="S439" i="1"/>
  <c r="N439" i="1"/>
  <c r="O439" i="1" s="1"/>
  <c r="G439" i="1"/>
  <c r="H439" i="1" s="1"/>
  <c r="P439" i="1" s="1"/>
  <c r="Q439" i="1" s="1"/>
  <c r="S438" i="1"/>
  <c r="P438" i="1"/>
  <c r="Q438" i="1" s="1"/>
  <c r="O438" i="1"/>
  <c r="R438" i="1" s="1"/>
  <c r="J438" i="1" s="1"/>
  <c r="N438" i="1"/>
  <c r="G438" i="1"/>
  <c r="H438" i="1" s="1"/>
  <c r="S437" i="1"/>
  <c r="N437" i="1"/>
  <c r="O437" i="1" s="1"/>
  <c r="G437" i="1"/>
  <c r="H437" i="1" s="1"/>
  <c r="P437" i="1" s="1"/>
  <c r="Q437" i="1" s="1"/>
  <c r="S436" i="1"/>
  <c r="O436" i="1"/>
  <c r="N436" i="1"/>
  <c r="H436" i="1"/>
  <c r="P436" i="1" s="1"/>
  <c r="Q436" i="1" s="1"/>
  <c r="R436" i="1" s="1"/>
  <c r="J436" i="1" s="1"/>
  <c r="G436" i="1"/>
  <c r="S435" i="1"/>
  <c r="O435" i="1"/>
  <c r="N435" i="1"/>
  <c r="P435" i="1"/>
  <c r="Q435" i="1" s="1"/>
  <c r="H435" i="1"/>
  <c r="G435" i="1"/>
  <c r="S434" i="1"/>
  <c r="N434" i="1"/>
  <c r="O434" i="1" s="1"/>
  <c r="G434" i="1"/>
  <c r="H434" i="1" s="1"/>
  <c r="P434" i="1" s="1"/>
  <c r="Q434" i="1" s="1"/>
  <c r="R434" i="1" s="1"/>
  <c r="J434" i="1" s="1"/>
  <c r="S433" i="1"/>
  <c r="N433" i="1"/>
  <c r="O433" i="1" s="1"/>
  <c r="G433" i="1"/>
  <c r="H433" i="1" s="1"/>
  <c r="P433" i="1" s="1"/>
  <c r="Q433" i="1" s="1"/>
  <c r="S432" i="1"/>
  <c r="P432" i="1"/>
  <c r="Q432" i="1" s="1"/>
  <c r="N432" i="1"/>
  <c r="O432" i="1" s="1"/>
  <c r="R432" i="1" s="1"/>
  <c r="J432" i="1" s="1"/>
  <c r="G432" i="1"/>
  <c r="H432" i="1" s="1"/>
  <c r="S431" i="1"/>
  <c r="O431" i="1"/>
  <c r="N431" i="1"/>
  <c r="S430" i="1"/>
  <c r="P430" i="1"/>
  <c r="Q430" i="1" s="1"/>
  <c r="O430" i="1"/>
  <c r="N430" i="1"/>
  <c r="G430" i="1"/>
  <c r="H430" i="1" s="1"/>
  <c r="S429" i="1"/>
  <c r="N429" i="1"/>
  <c r="O429" i="1" s="1"/>
  <c r="P429" i="1"/>
  <c r="Q429" i="1" s="1"/>
  <c r="G429" i="1"/>
  <c r="H429" i="1" s="1"/>
  <c r="S428" i="1"/>
  <c r="N428" i="1"/>
  <c r="O428" i="1" s="1"/>
  <c r="P428" i="1"/>
  <c r="Q428" i="1" s="1"/>
  <c r="G428" i="1"/>
  <c r="H428" i="1" s="1"/>
  <c r="S427" i="1"/>
  <c r="N427" i="1"/>
  <c r="O427" i="1" s="1"/>
  <c r="S426" i="1"/>
  <c r="N426" i="1"/>
  <c r="O426" i="1" s="1"/>
  <c r="G426" i="1"/>
  <c r="H426" i="1" s="1"/>
  <c r="P426" i="1" s="1"/>
  <c r="Q426" i="1" s="1"/>
  <c r="S425" i="1"/>
  <c r="N425" i="1"/>
  <c r="O425" i="1" s="1"/>
  <c r="G425" i="1"/>
  <c r="H425" i="1" s="1"/>
  <c r="P425" i="1" s="1"/>
  <c r="Q425" i="1" s="1"/>
  <c r="S424" i="1"/>
  <c r="P424" i="1"/>
  <c r="Q424" i="1" s="1"/>
  <c r="N424" i="1"/>
  <c r="O424" i="1" s="1"/>
  <c r="G424" i="1"/>
  <c r="H424" i="1" s="1"/>
  <c r="S423" i="1"/>
  <c r="N423" i="1"/>
  <c r="O423" i="1" s="1"/>
  <c r="S422" i="1"/>
  <c r="N422" i="1"/>
  <c r="O422" i="1" s="1"/>
  <c r="P422" i="1"/>
  <c r="Q422" i="1" s="1"/>
  <c r="G422" i="1"/>
  <c r="H422" i="1" s="1"/>
  <c r="S421" i="1"/>
  <c r="N421" i="1"/>
  <c r="O421" i="1" s="1"/>
  <c r="G421" i="1"/>
  <c r="H421" i="1" s="1"/>
  <c r="P421" i="1" s="1"/>
  <c r="Q421" i="1" s="1"/>
  <c r="S420" i="1"/>
  <c r="N420" i="1"/>
  <c r="O420" i="1" s="1"/>
  <c r="G420" i="1"/>
  <c r="H420" i="1" s="1"/>
  <c r="P420" i="1" s="1"/>
  <c r="Q420" i="1" s="1"/>
  <c r="S419" i="1"/>
  <c r="N419" i="1"/>
  <c r="O419" i="1" s="1"/>
  <c r="G419" i="1"/>
  <c r="H419" i="1" s="1"/>
  <c r="P419" i="1" s="1"/>
  <c r="Q419" i="1" s="1"/>
  <c r="S418" i="1"/>
  <c r="O418" i="1"/>
  <c r="N418" i="1"/>
  <c r="G418" i="1"/>
  <c r="H418" i="1" s="1"/>
  <c r="P418" i="1" s="1"/>
  <c r="Q418" i="1" s="1"/>
  <c r="R418" i="1" s="1"/>
  <c r="J418" i="1" s="1"/>
  <c r="S417" i="1"/>
  <c r="N417" i="1"/>
  <c r="O417" i="1" s="1"/>
  <c r="G417" i="1"/>
  <c r="H417" i="1" s="1"/>
  <c r="P417" i="1" s="1"/>
  <c r="Q417" i="1" s="1"/>
  <c r="S416" i="1"/>
  <c r="O416" i="1"/>
  <c r="N416" i="1"/>
  <c r="G416" i="1"/>
  <c r="H416" i="1" s="1"/>
  <c r="P416" i="1" s="1"/>
  <c r="Q416" i="1" s="1"/>
  <c r="R416" i="1" s="1"/>
  <c r="J416" i="1" s="1"/>
  <c r="S415" i="1"/>
  <c r="O415" i="1"/>
  <c r="N415" i="1"/>
  <c r="G415" i="1"/>
  <c r="H415" i="1" s="1"/>
  <c r="P415" i="1" s="1"/>
  <c r="Q415" i="1" s="1"/>
  <c r="R415" i="1" s="1"/>
  <c r="J415" i="1" s="1"/>
  <c r="S414" i="1"/>
  <c r="O414" i="1"/>
  <c r="N414" i="1"/>
  <c r="G414" i="1"/>
  <c r="H414" i="1" s="1"/>
  <c r="P414" i="1" s="1"/>
  <c r="Q414" i="1" s="1"/>
  <c r="S413" i="1"/>
  <c r="O413" i="1"/>
  <c r="N413" i="1"/>
  <c r="G413" i="1"/>
  <c r="H413" i="1" s="1"/>
  <c r="P413" i="1" s="1"/>
  <c r="Q413" i="1" s="1"/>
  <c r="R413" i="1" s="1"/>
  <c r="J413" i="1" s="1"/>
  <c r="S412" i="1"/>
  <c r="Q412" i="1"/>
  <c r="R412" i="1" s="1"/>
  <c r="J412" i="1" s="1"/>
  <c r="N412" i="1"/>
  <c r="O412" i="1" s="1"/>
  <c r="G412" i="1"/>
  <c r="H412" i="1" s="1"/>
  <c r="P412" i="1" s="1"/>
  <c r="S411" i="1"/>
  <c r="N411" i="1"/>
  <c r="O411" i="1" s="1"/>
  <c r="G411" i="1"/>
  <c r="H411" i="1" s="1"/>
  <c r="P411" i="1" s="1"/>
  <c r="Q411" i="1" s="1"/>
  <c r="S410" i="1"/>
  <c r="N410" i="1"/>
  <c r="O410" i="1" s="1"/>
  <c r="G410" i="1"/>
  <c r="H410" i="1" s="1"/>
  <c r="P410" i="1" s="1"/>
  <c r="Q410" i="1" s="1"/>
  <c r="R410" i="1" s="1"/>
  <c r="J410" i="1" s="1"/>
  <c r="S409" i="1"/>
  <c r="N409" i="1"/>
  <c r="O409" i="1" s="1"/>
  <c r="P409" i="1"/>
  <c r="Q409" i="1" s="1"/>
  <c r="H409" i="1"/>
  <c r="G409" i="1"/>
  <c r="S408" i="1"/>
  <c r="O408" i="1"/>
  <c r="N408" i="1"/>
  <c r="S407" i="1"/>
  <c r="N407" i="1"/>
  <c r="O407" i="1" s="1"/>
  <c r="G407" i="1"/>
  <c r="H407" i="1" s="1"/>
  <c r="P407" i="1" s="1"/>
  <c r="Q407" i="1" s="1"/>
  <c r="S406" i="1"/>
  <c r="N406" i="1"/>
  <c r="O406" i="1" s="1"/>
  <c r="G406" i="1"/>
  <c r="H406" i="1" s="1"/>
  <c r="P406" i="1" s="1"/>
  <c r="Q406" i="1" s="1"/>
  <c r="S405" i="1"/>
  <c r="N405" i="1"/>
  <c r="O405" i="1" s="1"/>
  <c r="P405" i="1"/>
  <c r="Q405" i="1" s="1"/>
  <c r="H405" i="1"/>
  <c r="G405" i="1"/>
  <c r="S404" i="1"/>
  <c r="O404" i="1"/>
  <c r="N404" i="1"/>
  <c r="G404" i="1"/>
  <c r="H404" i="1" s="1"/>
  <c r="P404" i="1" s="1"/>
  <c r="Q404" i="1" s="1"/>
  <c r="S403" i="1"/>
  <c r="N403" i="1"/>
  <c r="O403" i="1" s="1"/>
  <c r="P403" i="1"/>
  <c r="Q403" i="1" s="1"/>
  <c r="G403" i="1"/>
  <c r="H403" i="1" s="1"/>
  <c r="S402" i="1"/>
  <c r="N402" i="1"/>
  <c r="O402" i="1" s="1"/>
  <c r="G402" i="1"/>
  <c r="H402" i="1" s="1"/>
  <c r="P402" i="1" s="1"/>
  <c r="Q402" i="1" s="1"/>
  <c r="S401" i="1"/>
  <c r="N401" i="1"/>
  <c r="O401" i="1" s="1"/>
  <c r="G401" i="1"/>
  <c r="H401" i="1" s="1"/>
  <c r="P401" i="1" s="1"/>
  <c r="Q401" i="1" s="1"/>
  <c r="S400" i="1"/>
  <c r="N400" i="1"/>
  <c r="O400" i="1" s="1"/>
  <c r="S399" i="1"/>
  <c r="N399" i="1"/>
  <c r="O399" i="1" s="1"/>
  <c r="P399" i="1"/>
  <c r="Q399" i="1" s="1"/>
  <c r="G399" i="1"/>
  <c r="H399" i="1" s="1"/>
  <c r="S398" i="1"/>
  <c r="N398" i="1"/>
  <c r="O398" i="1" s="1"/>
  <c r="G398" i="1"/>
  <c r="H398" i="1" s="1"/>
  <c r="P398" i="1" s="1"/>
  <c r="Q398" i="1" s="1"/>
  <c r="S397" i="1"/>
  <c r="N397" i="1"/>
  <c r="O397" i="1" s="1"/>
  <c r="G397" i="1"/>
  <c r="H397" i="1" s="1"/>
  <c r="P397" i="1" s="1"/>
  <c r="Q397" i="1" s="1"/>
  <c r="S396" i="1"/>
  <c r="O396" i="1"/>
  <c r="N396" i="1"/>
  <c r="S395" i="1"/>
  <c r="N395" i="1"/>
  <c r="O395" i="1" s="1"/>
  <c r="G395" i="1"/>
  <c r="H395" i="1" s="1"/>
  <c r="P395" i="1" s="1"/>
  <c r="Q395" i="1" s="1"/>
  <c r="S394" i="1"/>
  <c r="O394" i="1"/>
  <c r="N394" i="1"/>
  <c r="S393" i="1"/>
  <c r="O393" i="1"/>
  <c r="R393" i="1" s="1"/>
  <c r="J393" i="1" s="1"/>
  <c r="N393" i="1"/>
  <c r="G393" i="1"/>
  <c r="H393" i="1" s="1"/>
  <c r="P393" i="1" s="1"/>
  <c r="Q393" i="1" s="1"/>
  <c r="S392" i="1"/>
  <c r="P392" i="1"/>
  <c r="Q392" i="1" s="1"/>
  <c r="N392" i="1"/>
  <c r="O392" i="1" s="1"/>
  <c r="G392" i="1"/>
  <c r="H392" i="1" s="1"/>
  <c r="S391" i="1"/>
  <c r="N391" i="1"/>
  <c r="O391" i="1" s="1"/>
  <c r="G391" i="1"/>
  <c r="H391" i="1" s="1"/>
  <c r="P391" i="1" s="1"/>
  <c r="Q391" i="1" s="1"/>
  <c r="R391" i="1" s="1"/>
  <c r="J391" i="1" s="1"/>
  <c r="S390" i="1"/>
  <c r="O390" i="1"/>
  <c r="N390" i="1"/>
  <c r="G390" i="1"/>
  <c r="H390" i="1" s="1"/>
  <c r="P390" i="1" s="1"/>
  <c r="Q390" i="1" s="1"/>
  <c r="R390" i="1" s="1"/>
  <c r="J390" i="1" s="1"/>
  <c r="S389" i="1"/>
  <c r="O389" i="1"/>
  <c r="N389" i="1"/>
  <c r="G389" i="1"/>
  <c r="H389" i="1" s="1"/>
  <c r="P389" i="1" s="1"/>
  <c r="Q389" i="1" s="1"/>
  <c r="S388" i="1"/>
  <c r="O388" i="1"/>
  <c r="N388" i="1"/>
  <c r="S387" i="1"/>
  <c r="P387" i="1"/>
  <c r="Q387" i="1" s="1"/>
  <c r="O387" i="1"/>
  <c r="N387" i="1"/>
  <c r="G387" i="1"/>
  <c r="H387" i="1" s="1"/>
  <c r="S386" i="1"/>
  <c r="P386" i="1"/>
  <c r="Q386" i="1" s="1"/>
  <c r="O386" i="1"/>
  <c r="R386" i="1" s="1"/>
  <c r="J386" i="1" s="1"/>
  <c r="N386" i="1"/>
  <c r="G386" i="1"/>
  <c r="H386" i="1" s="1"/>
  <c r="S385" i="1"/>
  <c r="P385" i="1"/>
  <c r="Q385" i="1" s="1"/>
  <c r="O385" i="1"/>
  <c r="N385" i="1"/>
  <c r="G385" i="1"/>
  <c r="H385" i="1" s="1"/>
  <c r="S384" i="1"/>
  <c r="P384" i="1"/>
  <c r="Q384" i="1" s="1"/>
  <c r="O384" i="1"/>
  <c r="N384" i="1"/>
  <c r="S383" i="1"/>
  <c r="P383" i="1"/>
  <c r="Q383" i="1" s="1"/>
  <c r="R383" i="1" s="1"/>
  <c r="J383" i="1" s="1"/>
  <c r="N383" i="1"/>
  <c r="O383" i="1" s="1"/>
  <c r="G383" i="1"/>
  <c r="H383" i="1" s="1"/>
  <c r="S382" i="1"/>
  <c r="Q382" i="1"/>
  <c r="N382" i="1"/>
  <c r="O382" i="1" s="1"/>
  <c r="R382" i="1" s="1"/>
  <c r="J382" i="1" s="1"/>
  <c r="G382" i="1"/>
  <c r="H382" i="1" s="1"/>
  <c r="P382" i="1" s="1"/>
  <c r="S381" i="1"/>
  <c r="O381" i="1"/>
  <c r="N381" i="1"/>
  <c r="P381" i="1"/>
  <c r="Q381" i="1" s="1"/>
  <c r="H381" i="1"/>
  <c r="G381" i="1"/>
  <c r="S380" i="1"/>
  <c r="P380" i="1"/>
  <c r="Q380" i="1" s="1"/>
  <c r="N380" i="1"/>
  <c r="O380" i="1" s="1"/>
  <c r="R380" i="1" s="1"/>
  <c r="J380" i="1" s="1"/>
  <c r="H380" i="1"/>
  <c r="G380" i="1"/>
  <c r="S379" i="1"/>
  <c r="N379" i="1"/>
  <c r="O379" i="1" s="1"/>
  <c r="P379" i="1"/>
  <c r="Q379" i="1" s="1"/>
  <c r="G379" i="1"/>
  <c r="H379" i="1" s="1"/>
  <c r="S378" i="1"/>
  <c r="N378" i="1"/>
  <c r="O378" i="1" s="1"/>
  <c r="R378" i="1" s="1"/>
  <c r="J378" i="1" s="1"/>
  <c r="P378" i="1"/>
  <c r="Q378" i="1" s="1"/>
  <c r="G378" i="1"/>
  <c r="H378" i="1" s="1"/>
  <c r="S377" i="1"/>
  <c r="N377" i="1"/>
  <c r="O377" i="1" s="1"/>
  <c r="G377" i="1"/>
  <c r="H377" i="1" s="1"/>
  <c r="P377" i="1" s="1"/>
  <c r="Q377" i="1" s="1"/>
  <c r="S376" i="1"/>
  <c r="N376" i="1"/>
  <c r="O376" i="1" s="1"/>
  <c r="P376" i="1"/>
  <c r="Q376" i="1" s="1"/>
  <c r="H376" i="1"/>
  <c r="G376" i="1"/>
  <c r="S375" i="1"/>
  <c r="P375" i="1"/>
  <c r="Q375" i="1" s="1"/>
  <c r="O375" i="1"/>
  <c r="R375" i="1" s="1"/>
  <c r="J375" i="1" s="1"/>
  <c r="N375" i="1"/>
  <c r="G375" i="1"/>
  <c r="H375" i="1" s="1"/>
  <c r="S374" i="1"/>
  <c r="N374" i="1"/>
  <c r="O374" i="1" s="1"/>
  <c r="G374" i="1"/>
  <c r="H374" i="1" s="1"/>
  <c r="P374" i="1" s="1"/>
  <c r="Q374" i="1" s="1"/>
  <c r="S373" i="1"/>
  <c r="O373" i="1"/>
  <c r="N373" i="1"/>
  <c r="G373" i="1"/>
  <c r="H373" i="1" s="1"/>
  <c r="P373" i="1" s="1"/>
  <c r="Q373" i="1" s="1"/>
  <c r="S372" i="1"/>
  <c r="N372" i="1"/>
  <c r="O372" i="1" s="1"/>
  <c r="S371" i="1"/>
  <c r="P371" i="1"/>
  <c r="Q371" i="1" s="1"/>
  <c r="N371" i="1"/>
  <c r="O371" i="1" s="1"/>
  <c r="G371" i="1"/>
  <c r="H371" i="1" s="1"/>
  <c r="S370" i="1"/>
  <c r="N370" i="1"/>
  <c r="O370" i="1" s="1"/>
  <c r="G370" i="1"/>
  <c r="H370" i="1" s="1"/>
  <c r="P370" i="1" s="1"/>
  <c r="Q370" i="1" s="1"/>
  <c r="S369" i="1"/>
  <c r="O369" i="1"/>
  <c r="N369" i="1"/>
  <c r="G369" i="1"/>
  <c r="H369" i="1" s="1"/>
  <c r="P369" i="1" s="1"/>
  <c r="Q369" i="1" s="1"/>
  <c r="S368" i="1"/>
  <c r="O368" i="1"/>
  <c r="N368" i="1"/>
  <c r="G368" i="1"/>
  <c r="H368" i="1" s="1"/>
  <c r="P368" i="1" s="1"/>
  <c r="Q368" i="1" s="1"/>
  <c r="S367" i="1"/>
  <c r="N367" i="1"/>
  <c r="O367" i="1" s="1"/>
  <c r="R367" i="1" s="1"/>
  <c r="J367" i="1" s="1"/>
  <c r="G367" i="1"/>
  <c r="H367" i="1" s="1"/>
  <c r="P367" i="1" s="1"/>
  <c r="Q367" i="1" s="1"/>
  <c r="S366" i="1"/>
  <c r="N366" i="1"/>
  <c r="O366" i="1" s="1"/>
  <c r="G366" i="1"/>
  <c r="H366" i="1" s="1"/>
  <c r="P366" i="1" s="1"/>
  <c r="Q366" i="1" s="1"/>
  <c r="S365" i="1"/>
  <c r="N365" i="1"/>
  <c r="O365" i="1" s="1"/>
  <c r="G365" i="1"/>
  <c r="H365" i="1" s="1"/>
  <c r="P365" i="1" s="1"/>
  <c r="Q365" i="1" s="1"/>
  <c r="S364" i="1"/>
  <c r="N364" i="1"/>
  <c r="O364" i="1" s="1"/>
  <c r="S363" i="1"/>
  <c r="N363" i="1"/>
  <c r="O363" i="1" s="1"/>
  <c r="G363" i="1"/>
  <c r="H363" i="1" s="1"/>
  <c r="P363" i="1" s="1"/>
  <c r="Q363" i="1" s="1"/>
  <c r="S362" i="1"/>
  <c r="N362" i="1"/>
  <c r="O362" i="1" s="1"/>
  <c r="G362" i="1"/>
  <c r="H362" i="1" s="1"/>
  <c r="P362" i="1" s="1"/>
  <c r="Q362" i="1" s="1"/>
  <c r="S361" i="1"/>
  <c r="N361" i="1"/>
  <c r="O361" i="1" s="1"/>
  <c r="G361" i="1"/>
  <c r="H361" i="1" s="1"/>
  <c r="P361" i="1" s="1"/>
  <c r="Q361" i="1" s="1"/>
  <c r="S360" i="1"/>
  <c r="N360" i="1"/>
  <c r="O360" i="1" s="1"/>
  <c r="S359" i="1"/>
  <c r="Q359" i="1"/>
  <c r="P359" i="1"/>
  <c r="N359" i="1"/>
  <c r="O359" i="1" s="1"/>
  <c r="G359" i="1"/>
  <c r="H359" i="1" s="1"/>
  <c r="S358" i="1"/>
  <c r="N358" i="1"/>
  <c r="O358" i="1" s="1"/>
  <c r="S357" i="1"/>
  <c r="O357" i="1"/>
  <c r="N357" i="1"/>
  <c r="G357" i="1"/>
  <c r="H357" i="1" s="1"/>
  <c r="P357" i="1" s="1"/>
  <c r="Q357" i="1" s="1"/>
  <c r="S356" i="1"/>
  <c r="P356" i="1"/>
  <c r="Q356" i="1" s="1"/>
  <c r="N356" i="1"/>
  <c r="O356" i="1" s="1"/>
  <c r="G356" i="1"/>
  <c r="H356" i="1" s="1"/>
  <c r="S355" i="1"/>
  <c r="P355" i="1"/>
  <c r="Q355" i="1" s="1"/>
  <c r="R355" i="1" s="1"/>
  <c r="N355" i="1"/>
  <c r="O355" i="1" s="1"/>
  <c r="G355" i="1"/>
  <c r="H355" i="1" s="1"/>
  <c r="S354" i="1"/>
  <c r="O354" i="1"/>
  <c r="N354" i="1"/>
  <c r="G354" i="1"/>
  <c r="H354" i="1" s="1"/>
  <c r="P354" i="1" s="1"/>
  <c r="Q354" i="1" s="1"/>
  <c r="S353" i="1"/>
  <c r="P353" i="1"/>
  <c r="Q353" i="1" s="1"/>
  <c r="O353" i="1"/>
  <c r="N353" i="1"/>
  <c r="G353" i="1"/>
  <c r="H353" i="1" s="1"/>
  <c r="S352" i="1"/>
  <c r="N352" i="1"/>
  <c r="O352" i="1" s="1"/>
  <c r="S351" i="1"/>
  <c r="N351" i="1"/>
  <c r="O351" i="1" s="1"/>
  <c r="G351" i="1"/>
  <c r="H351" i="1" s="1"/>
  <c r="P351" i="1" s="1"/>
  <c r="Q351" i="1" s="1"/>
  <c r="S350" i="1"/>
  <c r="P350" i="1"/>
  <c r="Q350" i="1" s="1"/>
  <c r="R350" i="1" s="1"/>
  <c r="J350" i="1" s="1"/>
  <c r="N350" i="1"/>
  <c r="O350" i="1" s="1"/>
  <c r="G350" i="1"/>
  <c r="H350" i="1" s="1"/>
  <c r="S349" i="1"/>
  <c r="O349" i="1"/>
  <c r="N349" i="1"/>
  <c r="G349" i="1"/>
  <c r="H349" i="1" s="1"/>
  <c r="P349" i="1" s="1"/>
  <c r="Q349" i="1" s="1"/>
  <c r="S348" i="1"/>
  <c r="N348" i="1"/>
  <c r="O348" i="1" s="1"/>
  <c r="S347" i="1"/>
  <c r="N347" i="1"/>
  <c r="O347" i="1" s="1"/>
  <c r="R347" i="1" s="1"/>
  <c r="J347" i="1" s="1"/>
  <c r="G347" i="1"/>
  <c r="H347" i="1" s="1"/>
  <c r="P347" i="1" s="1"/>
  <c r="Q347" i="1" s="1"/>
  <c r="S346" i="1"/>
  <c r="N346" i="1"/>
  <c r="O346" i="1" s="1"/>
  <c r="G346" i="1"/>
  <c r="H346" i="1" s="1"/>
  <c r="P346" i="1" s="1"/>
  <c r="Q346" i="1" s="1"/>
  <c r="S345" i="1"/>
  <c r="P345" i="1"/>
  <c r="Q345" i="1" s="1"/>
  <c r="N345" i="1"/>
  <c r="O345" i="1" s="1"/>
  <c r="R345" i="1" s="1"/>
  <c r="J345" i="1" s="1"/>
  <c r="H345" i="1"/>
  <c r="G345" i="1"/>
  <c r="S344" i="1"/>
  <c r="N344" i="1"/>
  <c r="O344" i="1" s="1"/>
  <c r="P344" i="1"/>
  <c r="Q344" i="1" s="1"/>
  <c r="G344" i="1"/>
  <c r="H344" i="1" s="1"/>
  <c r="S343" i="1"/>
  <c r="N343" i="1"/>
  <c r="O343" i="1" s="1"/>
  <c r="P343" i="1"/>
  <c r="Q343" i="1" s="1"/>
  <c r="G343" i="1"/>
  <c r="H343" i="1" s="1"/>
  <c r="S342" i="1"/>
  <c r="Q342" i="1"/>
  <c r="N342" i="1"/>
  <c r="O342" i="1" s="1"/>
  <c r="P342" i="1"/>
  <c r="G342" i="1"/>
  <c r="H342" i="1" s="1"/>
  <c r="S341" i="1"/>
  <c r="N341" i="1"/>
  <c r="O341" i="1" s="1"/>
  <c r="P341" i="1"/>
  <c r="Q341" i="1" s="1"/>
  <c r="G341" i="1"/>
  <c r="H341" i="1" s="1"/>
  <c r="S340" i="1"/>
  <c r="N340" i="1"/>
  <c r="O340" i="1" s="1"/>
  <c r="P340" i="1"/>
  <c r="Q340" i="1" s="1"/>
  <c r="H340" i="1"/>
  <c r="G340" i="1"/>
  <c r="S339" i="1"/>
  <c r="O339" i="1"/>
  <c r="N339" i="1"/>
  <c r="P339" i="1"/>
  <c r="Q339" i="1" s="1"/>
  <c r="R339" i="1" s="1"/>
  <c r="J339" i="1" s="1"/>
  <c r="G339" i="1"/>
  <c r="H339" i="1" s="1"/>
  <c r="S338" i="1"/>
  <c r="P338" i="1"/>
  <c r="Q338" i="1" s="1"/>
  <c r="N338" i="1"/>
  <c r="O338" i="1" s="1"/>
  <c r="G338" i="1"/>
  <c r="H338" i="1" s="1"/>
  <c r="S337" i="1"/>
  <c r="P337" i="1"/>
  <c r="Q337" i="1" s="1"/>
  <c r="N337" i="1"/>
  <c r="O337" i="1" s="1"/>
  <c r="R337" i="1" s="1"/>
  <c r="J337" i="1" s="1"/>
  <c r="H337" i="1"/>
  <c r="G337" i="1"/>
  <c r="S336" i="1"/>
  <c r="O336" i="1"/>
  <c r="N336" i="1"/>
  <c r="P336" i="1"/>
  <c r="Q336" i="1" s="1"/>
  <c r="R336" i="1" s="1"/>
  <c r="J336" i="1" s="1"/>
  <c r="G336" i="1"/>
  <c r="H336" i="1" s="1"/>
  <c r="S335" i="1"/>
  <c r="P335" i="1"/>
  <c r="Q335" i="1" s="1"/>
  <c r="N335" i="1"/>
  <c r="O335" i="1" s="1"/>
  <c r="G335" i="1"/>
  <c r="H335" i="1" s="1"/>
  <c r="S334" i="1"/>
  <c r="N334" i="1"/>
  <c r="O334" i="1" s="1"/>
  <c r="H334" i="1"/>
  <c r="P334" i="1" s="1"/>
  <c r="Q334" i="1" s="1"/>
  <c r="R334" i="1" s="1"/>
  <c r="J334" i="1" s="1"/>
  <c r="G334" i="1"/>
  <c r="S333" i="1"/>
  <c r="O333" i="1"/>
  <c r="N333" i="1"/>
  <c r="G333" i="1"/>
  <c r="H333" i="1" s="1"/>
  <c r="P333" i="1" s="1"/>
  <c r="Q333" i="1" s="1"/>
  <c r="S332" i="1"/>
  <c r="N332" i="1"/>
  <c r="O332" i="1" s="1"/>
  <c r="G332" i="1"/>
  <c r="H332" i="1" s="1"/>
  <c r="P332" i="1" s="1"/>
  <c r="Q332" i="1" s="1"/>
  <c r="S331" i="1"/>
  <c r="Q331" i="1"/>
  <c r="N331" i="1"/>
  <c r="O331" i="1" s="1"/>
  <c r="G331" i="1"/>
  <c r="H331" i="1" s="1"/>
  <c r="P331" i="1" s="1"/>
  <c r="S330" i="1"/>
  <c r="Q330" i="1"/>
  <c r="N330" i="1"/>
  <c r="O330" i="1" s="1"/>
  <c r="G330" i="1"/>
  <c r="H330" i="1" s="1"/>
  <c r="P330" i="1" s="1"/>
  <c r="S329" i="1"/>
  <c r="N329" i="1"/>
  <c r="O329" i="1" s="1"/>
  <c r="G329" i="1"/>
  <c r="H329" i="1" s="1"/>
  <c r="P329" i="1" s="1"/>
  <c r="Q329" i="1" s="1"/>
  <c r="S328" i="1"/>
  <c r="O328" i="1"/>
  <c r="N328" i="1"/>
  <c r="S327" i="1"/>
  <c r="N327" i="1"/>
  <c r="O327" i="1" s="1"/>
  <c r="G327" i="1"/>
  <c r="H327" i="1" s="1"/>
  <c r="P327" i="1" s="1"/>
  <c r="Q327" i="1" s="1"/>
  <c r="S326" i="1"/>
  <c r="O326" i="1"/>
  <c r="N326" i="1"/>
  <c r="G326" i="1"/>
  <c r="H326" i="1" s="1"/>
  <c r="P326" i="1" s="1"/>
  <c r="Q326" i="1" s="1"/>
  <c r="S325" i="1"/>
  <c r="N325" i="1"/>
  <c r="O325" i="1" s="1"/>
  <c r="G325" i="1"/>
  <c r="H325" i="1" s="1"/>
  <c r="P325" i="1" s="1"/>
  <c r="Q325" i="1" s="1"/>
  <c r="S324" i="1"/>
  <c r="N324" i="1"/>
  <c r="O324" i="1" s="1"/>
  <c r="R324" i="1" s="1"/>
  <c r="J324" i="1" s="1"/>
  <c r="G324" i="1"/>
  <c r="H324" i="1" s="1"/>
  <c r="P324" i="1" s="1"/>
  <c r="Q324" i="1" s="1"/>
  <c r="S323" i="1"/>
  <c r="N323" i="1"/>
  <c r="O323" i="1" s="1"/>
  <c r="R323" i="1" s="1"/>
  <c r="J323" i="1" s="1"/>
  <c r="G323" i="1"/>
  <c r="H323" i="1" s="1"/>
  <c r="P323" i="1" s="1"/>
  <c r="Q323" i="1" s="1"/>
  <c r="S322" i="1"/>
  <c r="P322" i="1"/>
  <c r="Q322" i="1" s="1"/>
  <c r="N322" i="1"/>
  <c r="O322" i="1" s="1"/>
  <c r="G322" i="1"/>
  <c r="H322" i="1" s="1"/>
  <c r="S321" i="1"/>
  <c r="N321" i="1"/>
  <c r="O321" i="1" s="1"/>
  <c r="S320" i="1"/>
  <c r="O320" i="1"/>
  <c r="N320" i="1"/>
  <c r="S319" i="1"/>
  <c r="N319" i="1"/>
  <c r="O319" i="1" s="1"/>
  <c r="G319" i="1"/>
  <c r="H319" i="1" s="1"/>
  <c r="P319" i="1" s="1"/>
  <c r="Q319" i="1" s="1"/>
  <c r="R319" i="1" s="1"/>
  <c r="J319" i="1" s="1"/>
  <c r="S318" i="1"/>
  <c r="N318" i="1"/>
  <c r="O318" i="1" s="1"/>
  <c r="G318" i="1"/>
  <c r="H318" i="1" s="1"/>
  <c r="P318" i="1" s="1"/>
  <c r="Q318" i="1" s="1"/>
  <c r="S317" i="1"/>
  <c r="N317" i="1"/>
  <c r="O317" i="1" s="1"/>
  <c r="R317" i="1" s="1"/>
  <c r="J317" i="1" s="1"/>
  <c r="G317" i="1"/>
  <c r="H317" i="1" s="1"/>
  <c r="P317" i="1" s="1"/>
  <c r="Q317" i="1" s="1"/>
  <c r="S316" i="1"/>
  <c r="N316" i="1"/>
  <c r="O316" i="1" s="1"/>
  <c r="G316" i="1"/>
  <c r="H316" i="1" s="1"/>
  <c r="P316" i="1" s="1"/>
  <c r="Q316" i="1" s="1"/>
  <c r="S315" i="1"/>
  <c r="N315" i="1"/>
  <c r="O315" i="1" s="1"/>
  <c r="G315" i="1"/>
  <c r="H315" i="1" s="1"/>
  <c r="P315" i="1" s="1"/>
  <c r="Q315" i="1" s="1"/>
  <c r="S314" i="1"/>
  <c r="N314" i="1"/>
  <c r="O314" i="1" s="1"/>
  <c r="R314" i="1" s="1"/>
  <c r="J314" i="1" s="1"/>
  <c r="G314" i="1"/>
  <c r="H314" i="1" s="1"/>
  <c r="P314" i="1" s="1"/>
  <c r="Q314" i="1" s="1"/>
  <c r="S313" i="1"/>
  <c r="N313" i="1"/>
  <c r="O313" i="1" s="1"/>
  <c r="G313" i="1"/>
  <c r="H313" i="1" s="1"/>
  <c r="P313" i="1" s="1"/>
  <c r="Q313" i="1" s="1"/>
  <c r="S312" i="1"/>
  <c r="N312" i="1"/>
  <c r="O312" i="1" s="1"/>
  <c r="R312" i="1" s="1"/>
  <c r="J312" i="1" s="1"/>
  <c r="G312" i="1"/>
  <c r="H312" i="1" s="1"/>
  <c r="P312" i="1" s="1"/>
  <c r="Q312" i="1" s="1"/>
  <c r="S311" i="1"/>
  <c r="N311" i="1"/>
  <c r="O311" i="1" s="1"/>
  <c r="G311" i="1"/>
  <c r="H311" i="1" s="1"/>
  <c r="P311" i="1" s="1"/>
  <c r="Q311" i="1" s="1"/>
  <c r="R311" i="1" s="1"/>
  <c r="J311" i="1" s="1"/>
  <c r="S310" i="1"/>
  <c r="Q310" i="1"/>
  <c r="N310" i="1"/>
  <c r="O310" i="1" s="1"/>
  <c r="G310" i="1"/>
  <c r="H310" i="1" s="1"/>
  <c r="P310" i="1" s="1"/>
  <c r="S309" i="1"/>
  <c r="N309" i="1"/>
  <c r="O309" i="1" s="1"/>
  <c r="R309" i="1" s="1"/>
  <c r="J309" i="1" s="1"/>
  <c r="G309" i="1"/>
  <c r="H309" i="1" s="1"/>
  <c r="P309" i="1" s="1"/>
  <c r="Q309" i="1" s="1"/>
  <c r="S308" i="1"/>
  <c r="N308" i="1"/>
  <c r="O308" i="1" s="1"/>
  <c r="G308" i="1"/>
  <c r="H308" i="1" s="1"/>
  <c r="P308" i="1" s="1"/>
  <c r="Q308" i="1" s="1"/>
  <c r="S307" i="1"/>
  <c r="N307" i="1"/>
  <c r="O307" i="1" s="1"/>
  <c r="G307" i="1"/>
  <c r="H307" i="1" s="1"/>
  <c r="P307" i="1" s="1"/>
  <c r="Q307" i="1" s="1"/>
  <c r="S306" i="1"/>
  <c r="N306" i="1"/>
  <c r="O306" i="1" s="1"/>
  <c r="G306" i="1"/>
  <c r="H306" i="1" s="1"/>
  <c r="P306" i="1" s="1"/>
  <c r="Q306" i="1" s="1"/>
  <c r="S305" i="1"/>
  <c r="N305" i="1"/>
  <c r="O305" i="1" s="1"/>
  <c r="G305" i="1"/>
  <c r="H305" i="1" s="1"/>
  <c r="P305" i="1" s="1"/>
  <c r="Q305" i="1" s="1"/>
  <c r="S304" i="1"/>
  <c r="N304" i="1"/>
  <c r="O304" i="1" s="1"/>
  <c r="S303" i="1"/>
  <c r="O303" i="1"/>
  <c r="R303" i="1" s="1"/>
  <c r="J303" i="1" s="1"/>
  <c r="N303" i="1"/>
  <c r="G303" i="1"/>
  <c r="H303" i="1" s="1"/>
  <c r="P303" i="1" s="1"/>
  <c r="Q303" i="1" s="1"/>
  <c r="S302" i="1"/>
  <c r="N302" i="1"/>
  <c r="O302" i="1" s="1"/>
  <c r="G302" i="1"/>
  <c r="H302" i="1" s="1"/>
  <c r="P302" i="1" s="1"/>
  <c r="Q302" i="1" s="1"/>
  <c r="S301" i="1"/>
  <c r="N301" i="1"/>
  <c r="O301" i="1" s="1"/>
  <c r="P301" i="1"/>
  <c r="Q301" i="1" s="1"/>
  <c r="G301" i="1"/>
  <c r="H301" i="1" s="1"/>
  <c r="S300" i="1"/>
  <c r="N300" i="1"/>
  <c r="O300" i="1" s="1"/>
  <c r="S299" i="1"/>
  <c r="N299" i="1"/>
  <c r="O299" i="1" s="1"/>
  <c r="S298" i="1"/>
  <c r="N298" i="1"/>
  <c r="O298" i="1" s="1"/>
  <c r="G298" i="1"/>
  <c r="H298" i="1" s="1"/>
  <c r="P298" i="1" s="1"/>
  <c r="Q298" i="1" s="1"/>
  <c r="S297" i="1"/>
  <c r="N297" i="1"/>
  <c r="O297" i="1" s="1"/>
  <c r="R297" i="1" s="1"/>
  <c r="J297" i="1" s="1"/>
  <c r="G297" i="1"/>
  <c r="H297" i="1" s="1"/>
  <c r="P297" i="1" s="1"/>
  <c r="Q297" i="1" s="1"/>
  <c r="S296" i="1"/>
  <c r="P296" i="1"/>
  <c r="Q296" i="1" s="1"/>
  <c r="O296" i="1"/>
  <c r="N296" i="1"/>
  <c r="G296" i="1"/>
  <c r="H296" i="1" s="1"/>
  <c r="S295" i="1"/>
  <c r="P295" i="1"/>
  <c r="Q295" i="1" s="1"/>
  <c r="N295" i="1"/>
  <c r="O295" i="1" s="1"/>
  <c r="G295" i="1"/>
  <c r="H295" i="1" s="1"/>
  <c r="S294" i="1"/>
  <c r="O294" i="1"/>
  <c r="N294" i="1"/>
  <c r="G294" i="1"/>
  <c r="H294" i="1" s="1"/>
  <c r="P294" i="1" s="1"/>
  <c r="Q294" i="1" s="1"/>
  <c r="S293" i="1"/>
  <c r="P293" i="1"/>
  <c r="Q293" i="1" s="1"/>
  <c r="R293" i="1" s="1"/>
  <c r="J293" i="1" s="1"/>
  <c r="N293" i="1"/>
  <c r="O293" i="1" s="1"/>
  <c r="G293" i="1"/>
  <c r="H293" i="1" s="1"/>
  <c r="S292" i="1"/>
  <c r="N292" i="1"/>
  <c r="O292" i="1" s="1"/>
  <c r="G292" i="1"/>
  <c r="H292" i="1" s="1"/>
  <c r="P292" i="1" s="1"/>
  <c r="Q292" i="1" s="1"/>
  <c r="S291" i="1"/>
  <c r="P291" i="1"/>
  <c r="Q291" i="1" s="1"/>
  <c r="O291" i="1"/>
  <c r="N291" i="1"/>
  <c r="G291" i="1"/>
  <c r="H291" i="1" s="1"/>
  <c r="S290" i="1"/>
  <c r="Q290" i="1"/>
  <c r="O290" i="1"/>
  <c r="N290" i="1"/>
  <c r="G290" i="1"/>
  <c r="H290" i="1" s="1"/>
  <c r="P290" i="1" s="1"/>
  <c r="S289" i="1"/>
  <c r="P289" i="1"/>
  <c r="Q289" i="1" s="1"/>
  <c r="N289" i="1"/>
  <c r="O289" i="1" s="1"/>
  <c r="R289" i="1" s="1"/>
  <c r="J289" i="1" s="1"/>
  <c r="G289" i="1"/>
  <c r="H289" i="1" s="1"/>
  <c r="S288" i="1"/>
  <c r="N288" i="1"/>
  <c r="O288" i="1" s="1"/>
  <c r="G288" i="1"/>
  <c r="H288" i="1" s="1"/>
  <c r="P288" i="1" s="1"/>
  <c r="Q288" i="1" s="1"/>
  <c r="S287" i="1"/>
  <c r="P287" i="1"/>
  <c r="Q287" i="1" s="1"/>
  <c r="N287" i="1"/>
  <c r="O287" i="1" s="1"/>
  <c r="G287" i="1"/>
  <c r="H287" i="1" s="1"/>
  <c r="S286" i="1"/>
  <c r="N286" i="1"/>
  <c r="O286" i="1" s="1"/>
  <c r="G286" i="1"/>
  <c r="H286" i="1" s="1"/>
  <c r="P286" i="1" s="1"/>
  <c r="Q286" i="1" s="1"/>
  <c r="S285" i="1"/>
  <c r="N285" i="1"/>
  <c r="O285" i="1" s="1"/>
  <c r="G285" i="1"/>
  <c r="H285" i="1" s="1"/>
  <c r="P285" i="1" s="1"/>
  <c r="Q285" i="1" s="1"/>
  <c r="S284" i="1"/>
  <c r="N284" i="1"/>
  <c r="O284" i="1" s="1"/>
  <c r="S283" i="1"/>
  <c r="P283" i="1"/>
  <c r="Q283" i="1" s="1"/>
  <c r="N283" i="1"/>
  <c r="O283" i="1" s="1"/>
  <c r="G283" i="1"/>
  <c r="H283" i="1" s="1"/>
  <c r="S282" i="1"/>
  <c r="N282" i="1"/>
  <c r="O282" i="1" s="1"/>
  <c r="G282" i="1"/>
  <c r="H282" i="1" s="1"/>
  <c r="P282" i="1" s="1"/>
  <c r="Q282" i="1" s="1"/>
  <c r="S281" i="1"/>
  <c r="N281" i="1"/>
  <c r="O281" i="1" s="1"/>
  <c r="G281" i="1"/>
  <c r="H281" i="1" s="1"/>
  <c r="P281" i="1" s="1"/>
  <c r="Q281" i="1" s="1"/>
  <c r="R281" i="1" s="1"/>
  <c r="J281" i="1" s="1"/>
  <c r="S280" i="1"/>
  <c r="P280" i="1"/>
  <c r="Q280" i="1" s="1"/>
  <c r="N280" i="1"/>
  <c r="O280" i="1" s="1"/>
  <c r="G280" i="1"/>
  <c r="H280" i="1" s="1"/>
  <c r="S279" i="1"/>
  <c r="N279" i="1"/>
  <c r="O279" i="1" s="1"/>
  <c r="G279" i="1"/>
  <c r="H279" i="1" s="1"/>
  <c r="P279" i="1" s="1"/>
  <c r="Q279" i="1" s="1"/>
  <c r="R279" i="1" s="1"/>
  <c r="J279" i="1" s="1"/>
  <c r="S278" i="1"/>
  <c r="P278" i="1"/>
  <c r="Q278" i="1" s="1"/>
  <c r="R278" i="1" s="1"/>
  <c r="N278" i="1"/>
  <c r="O278" i="1" s="1"/>
  <c r="G278" i="1"/>
  <c r="H278" i="1" s="1"/>
  <c r="S277" i="1"/>
  <c r="P277" i="1"/>
  <c r="Q277" i="1" s="1"/>
  <c r="N277" i="1"/>
  <c r="O277" i="1" s="1"/>
  <c r="G277" i="1"/>
  <c r="H277" i="1" s="1"/>
  <c r="S276" i="1"/>
  <c r="P276" i="1"/>
  <c r="Q276" i="1" s="1"/>
  <c r="N276" i="1"/>
  <c r="O276" i="1" s="1"/>
  <c r="G276" i="1"/>
  <c r="H276" i="1" s="1"/>
  <c r="S275" i="1"/>
  <c r="P275" i="1"/>
  <c r="Q275" i="1" s="1"/>
  <c r="N275" i="1"/>
  <c r="O275" i="1" s="1"/>
  <c r="G275" i="1"/>
  <c r="H275" i="1" s="1"/>
  <c r="S274" i="1"/>
  <c r="P274" i="1"/>
  <c r="Q274" i="1" s="1"/>
  <c r="O274" i="1"/>
  <c r="N274" i="1"/>
  <c r="G274" i="1"/>
  <c r="H274" i="1" s="1"/>
  <c r="S273" i="1"/>
  <c r="P273" i="1"/>
  <c r="Q273" i="1" s="1"/>
  <c r="N273" i="1"/>
  <c r="O273" i="1" s="1"/>
  <c r="G273" i="1"/>
  <c r="H273" i="1" s="1"/>
  <c r="S272" i="1"/>
  <c r="N272" i="1"/>
  <c r="O272" i="1" s="1"/>
  <c r="G272" i="1"/>
  <c r="H272" i="1" s="1"/>
  <c r="P272" i="1" s="1"/>
  <c r="Q272" i="1" s="1"/>
  <c r="S271" i="1"/>
  <c r="P271" i="1"/>
  <c r="Q271" i="1" s="1"/>
  <c r="N271" i="1"/>
  <c r="O271" i="1" s="1"/>
  <c r="R271" i="1" s="1"/>
  <c r="J271" i="1" s="1"/>
  <c r="G271" i="1"/>
  <c r="H271" i="1" s="1"/>
  <c r="S270" i="1"/>
  <c r="N270" i="1"/>
  <c r="O270" i="1" s="1"/>
  <c r="G270" i="1"/>
  <c r="H270" i="1" s="1"/>
  <c r="P270" i="1" s="1"/>
  <c r="Q270" i="1" s="1"/>
  <c r="S269" i="1"/>
  <c r="N269" i="1"/>
  <c r="O269" i="1" s="1"/>
  <c r="G269" i="1"/>
  <c r="H269" i="1" s="1"/>
  <c r="P269" i="1" s="1"/>
  <c r="Q269" i="1" s="1"/>
  <c r="S268" i="1"/>
  <c r="N268" i="1"/>
  <c r="O268" i="1" s="1"/>
  <c r="G268" i="1"/>
  <c r="H268" i="1" s="1"/>
  <c r="P268" i="1" s="1"/>
  <c r="Q268" i="1" s="1"/>
  <c r="S267" i="1"/>
  <c r="O267" i="1"/>
  <c r="R267" i="1" s="1"/>
  <c r="J267" i="1" s="1"/>
  <c r="N267" i="1"/>
  <c r="G267" i="1"/>
  <c r="H267" i="1" s="1"/>
  <c r="P267" i="1" s="1"/>
  <c r="Q267" i="1" s="1"/>
  <c r="S266" i="1"/>
  <c r="N266" i="1"/>
  <c r="O266" i="1" s="1"/>
  <c r="R266" i="1" s="1"/>
  <c r="J266" i="1" s="1"/>
  <c r="G266" i="1"/>
  <c r="H266" i="1" s="1"/>
  <c r="P266" i="1" s="1"/>
  <c r="Q266" i="1" s="1"/>
  <c r="S265" i="1"/>
  <c r="N265" i="1"/>
  <c r="O265" i="1" s="1"/>
  <c r="G265" i="1"/>
  <c r="H265" i="1" s="1"/>
  <c r="P265" i="1" s="1"/>
  <c r="Q265" i="1" s="1"/>
  <c r="S264" i="1"/>
  <c r="O264" i="1"/>
  <c r="N264" i="1"/>
  <c r="G264" i="1"/>
  <c r="H264" i="1" s="1"/>
  <c r="P264" i="1" s="1"/>
  <c r="Q264" i="1" s="1"/>
  <c r="S263" i="1"/>
  <c r="N263" i="1"/>
  <c r="O263" i="1" s="1"/>
  <c r="P263" i="1"/>
  <c r="Q263" i="1" s="1"/>
  <c r="G263" i="1"/>
  <c r="H263" i="1" s="1"/>
  <c r="S262" i="1"/>
  <c r="N262" i="1"/>
  <c r="O262" i="1" s="1"/>
  <c r="G262" i="1"/>
  <c r="H262" i="1" s="1"/>
  <c r="P262" i="1" s="1"/>
  <c r="Q262" i="1" s="1"/>
  <c r="S261" i="1"/>
  <c r="N261" i="1"/>
  <c r="O261" i="1" s="1"/>
  <c r="S260" i="1"/>
  <c r="O260" i="1"/>
  <c r="N260" i="1"/>
  <c r="S259" i="1"/>
  <c r="N259" i="1"/>
  <c r="O259" i="1" s="1"/>
  <c r="G259" i="1"/>
  <c r="H259" i="1" s="1"/>
  <c r="P259" i="1" s="1"/>
  <c r="Q259" i="1" s="1"/>
  <c r="S258" i="1"/>
  <c r="N258" i="1"/>
  <c r="O258" i="1" s="1"/>
  <c r="G258" i="1"/>
  <c r="H258" i="1" s="1"/>
  <c r="P258" i="1" s="1"/>
  <c r="Q258" i="1" s="1"/>
  <c r="S257" i="1"/>
  <c r="N257" i="1"/>
  <c r="O257" i="1" s="1"/>
  <c r="R257" i="1" s="1"/>
  <c r="J257" i="1" s="1"/>
  <c r="G257" i="1"/>
  <c r="H257" i="1" s="1"/>
  <c r="P257" i="1" s="1"/>
  <c r="Q257" i="1" s="1"/>
  <c r="S256" i="1"/>
  <c r="N256" i="1"/>
  <c r="O256" i="1" s="1"/>
  <c r="S255" i="1"/>
  <c r="N255" i="1"/>
  <c r="O255" i="1" s="1"/>
  <c r="G255" i="1"/>
  <c r="H255" i="1" s="1"/>
  <c r="P255" i="1" s="1"/>
  <c r="Q255" i="1" s="1"/>
  <c r="S254" i="1"/>
  <c r="N254" i="1"/>
  <c r="O254" i="1" s="1"/>
  <c r="G254" i="1"/>
  <c r="H254" i="1" s="1"/>
  <c r="P254" i="1" s="1"/>
  <c r="Q254" i="1" s="1"/>
  <c r="S253" i="1"/>
  <c r="N253" i="1"/>
  <c r="O253" i="1" s="1"/>
  <c r="G253" i="1"/>
  <c r="H253" i="1" s="1"/>
  <c r="P253" i="1" s="1"/>
  <c r="Q253" i="1" s="1"/>
  <c r="S252" i="1"/>
  <c r="N252" i="1"/>
  <c r="O252" i="1" s="1"/>
  <c r="P252" i="1"/>
  <c r="Q252" i="1" s="1"/>
  <c r="G252" i="1"/>
  <c r="H252" i="1" s="1"/>
  <c r="S251" i="1"/>
  <c r="N251" i="1"/>
  <c r="O251" i="1" s="1"/>
  <c r="G251" i="1"/>
  <c r="H251" i="1" s="1"/>
  <c r="P251" i="1" s="1"/>
  <c r="Q251" i="1" s="1"/>
  <c r="R251" i="1" s="1"/>
  <c r="J251" i="1" s="1"/>
  <c r="S250" i="1"/>
  <c r="N250" i="1"/>
  <c r="O250" i="1" s="1"/>
  <c r="G250" i="1"/>
  <c r="H250" i="1" s="1"/>
  <c r="P250" i="1" s="1"/>
  <c r="Q250" i="1" s="1"/>
  <c r="S249" i="1"/>
  <c r="N249" i="1"/>
  <c r="O249" i="1" s="1"/>
  <c r="G249" i="1"/>
  <c r="H249" i="1" s="1"/>
  <c r="P249" i="1" s="1"/>
  <c r="Q249" i="1" s="1"/>
  <c r="S248" i="1"/>
  <c r="N248" i="1"/>
  <c r="O248" i="1" s="1"/>
  <c r="G248" i="1"/>
  <c r="H248" i="1" s="1"/>
  <c r="P248" i="1" s="1"/>
  <c r="Q248" i="1" s="1"/>
  <c r="S247" i="1"/>
  <c r="N247" i="1"/>
  <c r="O247" i="1" s="1"/>
  <c r="R247" i="1" s="1"/>
  <c r="J247" i="1" s="1"/>
  <c r="G247" i="1"/>
  <c r="H247" i="1" s="1"/>
  <c r="P247" i="1" s="1"/>
  <c r="Q247" i="1" s="1"/>
  <c r="S246" i="1"/>
  <c r="N246" i="1"/>
  <c r="O246" i="1" s="1"/>
  <c r="P246" i="1"/>
  <c r="Q246" i="1" s="1"/>
  <c r="G246" i="1"/>
  <c r="H246" i="1" s="1"/>
  <c r="S245" i="1"/>
  <c r="P245" i="1"/>
  <c r="Q245" i="1" s="1"/>
  <c r="R245" i="1" s="1"/>
  <c r="J245" i="1" s="1"/>
  <c r="O245" i="1"/>
  <c r="N245" i="1"/>
  <c r="G245" i="1"/>
  <c r="H245" i="1" s="1"/>
  <c r="S244" i="1"/>
  <c r="P244" i="1"/>
  <c r="Q244" i="1" s="1"/>
  <c r="N244" i="1"/>
  <c r="O244" i="1" s="1"/>
  <c r="G244" i="1"/>
  <c r="H244" i="1" s="1"/>
  <c r="S243" i="1"/>
  <c r="N243" i="1"/>
  <c r="O243" i="1" s="1"/>
  <c r="G243" i="1"/>
  <c r="H243" i="1" s="1"/>
  <c r="P243" i="1" s="1"/>
  <c r="Q243" i="1" s="1"/>
  <c r="S242" i="1"/>
  <c r="Q242" i="1"/>
  <c r="N242" i="1"/>
  <c r="O242" i="1" s="1"/>
  <c r="G242" i="1"/>
  <c r="H242" i="1" s="1"/>
  <c r="P242" i="1" s="1"/>
  <c r="S241" i="1"/>
  <c r="N241" i="1"/>
  <c r="O241" i="1" s="1"/>
  <c r="G241" i="1"/>
  <c r="H241" i="1" s="1"/>
  <c r="P241" i="1" s="1"/>
  <c r="Q241" i="1" s="1"/>
  <c r="S240" i="1"/>
  <c r="N240" i="1"/>
  <c r="O240" i="1" s="1"/>
  <c r="R240" i="1" s="1"/>
  <c r="J240" i="1" s="1"/>
  <c r="G240" i="1"/>
  <c r="H240" i="1" s="1"/>
  <c r="P240" i="1" s="1"/>
  <c r="Q240" i="1" s="1"/>
  <c r="S239" i="1"/>
  <c r="N239" i="1"/>
  <c r="O239" i="1" s="1"/>
  <c r="G239" i="1"/>
  <c r="H239" i="1" s="1"/>
  <c r="P239" i="1" s="1"/>
  <c r="Q239" i="1" s="1"/>
  <c r="S238" i="1"/>
  <c r="N238" i="1"/>
  <c r="O238" i="1" s="1"/>
  <c r="H238" i="1"/>
  <c r="P238" i="1" s="1"/>
  <c r="Q238" i="1" s="1"/>
  <c r="G238" i="1"/>
  <c r="S237" i="1"/>
  <c r="N237" i="1"/>
  <c r="O237" i="1" s="1"/>
  <c r="H237" i="1"/>
  <c r="P237" i="1" s="1"/>
  <c r="Q237" i="1" s="1"/>
  <c r="G237" i="1"/>
  <c r="S236" i="1"/>
  <c r="O236" i="1"/>
  <c r="N236" i="1"/>
  <c r="P236" i="1"/>
  <c r="Q236" i="1" s="1"/>
  <c r="G236" i="1"/>
  <c r="H236" i="1" s="1"/>
  <c r="S235" i="1"/>
  <c r="N235" i="1"/>
  <c r="O235" i="1" s="1"/>
  <c r="P235" i="1"/>
  <c r="Q235" i="1" s="1"/>
  <c r="G235" i="1"/>
  <c r="H235" i="1" s="1"/>
  <c r="S234" i="1"/>
  <c r="Q234" i="1"/>
  <c r="P234" i="1"/>
  <c r="N234" i="1"/>
  <c r="O234" i="1" s="1"/>
  <c r="R234" i="1" s="1"/>
  <c r="G234" i="1"/>
  <c r="H234" i="1" s="1"/>
  <c r="S233" i="1"/>
  <c r="O233" i="1"/>
  <c r="N233" i="1"/>
  <c r="P233" i="1"/>
  <c r="Q233" i="1" s="1"/>
  <c r="G233" i="1"/>
  <c r="H233" i="1" s="1"/>
  <c r="S232" i="1"/>
  <c r="N232" i="1"/>
  <c r="O232" i="1" s="1"/>
  <c r="S231" i="1"/>
  <c r="N231" i="1"/>
  <c r="O231" i="1" s="1"/>
  <c r="G231" i="1"/>
  <c r="H231" i="1" s="1"/>
  <c r="P231" i="1" s="1"/>
  <c r="Q231" i="1" s="1"/>
  <c r="S230" i="1"/>
  <c r="N230" i="1"/>
  <c r="O230" i="1" s="1"/>
  <c r="G230" i="1"/>
  <c r="H230" i="1" s="1"/>
  <c r="P230" i="1" s="1"/>
  <c r="Q230" i="1" s="1"/>
  <c r="S229" i="1"/>
  <c r="P229" i="1"/>
  <c r="Q229" i="1" s="1"/>
  <c r="N229" i="1"/>
  <c r="O229" i="1" s="1"/>
  <c r="G229" i="1"/>
  <c r="H229" i="1" s="1"/>
  <c r="S228" i="1"/>
  <c r="O228" i="1"/>
  <c r="N228" i="1"/>
  <c r="G228" i="1"/>
  <c r="H228" i="1" s="1"/>
  <c r="P228" i="1" s="1"/>
  <c r="Q228" i="1" s="1"/>
  <c r="R228" i="1" s="1"/>
  <c r="J228" i="1" s="1"/>
  <c r="S227" i="1"/>
  <c r="N227" i="1"/>
  <c r="O227" i="1" s="1"/>
  <c r="G227" i="1"/>
  <c r="H227" i="1" s="1"/>
  <c r="P227" i="1" s="1"/>
  <c r="Q227" i="1" s="1"/>
  <c r="S226" i="1"/>
  <c r="N226" i="1"/>
  <c r="O226" i="1" s="1"/>
  <c r="G226" i="1"/>
  <c r="H226" i="1" s="1"/>
  <c r="P226" i="1" s="1"/>
  <c r="Q226" i="1" s="1"/>
  <c r="S225" i="1"/>
  <c r="N225" i="1"/>
  <c r="O225" i="1" s="1"/>
  <c r="G225" i="1"/>
  <c r="H225" i="1" s="1"/>
  <c r="P225" i="1" s="1"/>
  <c r="Q225" i="1" s="1"/>
  <c r="S224" i="1"/>
  <c r="N224" i="1"/>
  <c r="O224" i="1" s="1"/>
  <c r="G224" i="1"/>
  <c r="H224" i="1" s="1"/>
  <c r="P224" i="1" s="1"/>
  <c r="Q224" i="1" s="1"/>
  <c r="S223" i="1"/>
  <c r="O223" i="1"/>
  <c r="N223" i="1"/>
  <c r="S222" i="1"/>
  <c r="N222" i="1"/>
  <c r="O222" i="1" s="1"/>
  <c r="G222" i="1"/>
  <c r="H222" i="1" s="1"/>
  <c r="P222" i="1" s="1"/>
  <c r="Q222" i="1" s="1"/>
  <c r="S221" i="1"/>
  <c r="N221" i="1"/>
  <c r="O221" i="1" s="1"/>
  <c r="G221" i="1"/>
  <c r="H221" i="1" s="1"/>
  <c r="P221" i="1" s="1"/>
  <c r="Q221" i="1" s="1"/>
  <c r="S220" i="1"/>
  <c r="O220" i="1"/>
  <c r="N220" i="1"/>
  <c r="S219" i="1"/>
  <c r="N219" i="1"/>
  <c r="O219" i="1" s="1"/>
  <c r="G219" i="1"/>
  <c r="H219" i="1" s="1"/>
  <c r="P219" i="1" s="1"/>
  <c r="Q219" i="1" s="1"/>
  <c r="S218" i="1"/>
  <c r="O218" i="1"/>
  <c r="N218" i="1"/>
  <c r="G218" i="1"/>
  <c r="H218" i="1" s="1"/>
  <c r="P218" i="1" s="1"/>
  <c r="Q218" i="1" s="1"/>
  <c r="S217" i="1"/>
  <c r="O217" i="1"/>
  <c r="N217" i="1"/>
  <c r="G217" i="1"/>
  <c r="H217" i="1" s="1"/>
  <c r="P217" i="1" s="1"/>
  <c r="Q217" i="1" s="1"/>
  <c r="S216" i="1"/>
  <c r="O216" i="1"/>
  <c r="N216" i="1"/>
  <c r="P216" i="1"/>
  <c r="Q216" i="1" s="1"/>
  <c r="G216" i="1"/>
  <c r="H216" i="1" s="1"/>
  <c r="S215" i="1"/>
  <c r="N215" i="1"/>
  <c r="O215" i="1" s="1"/>
  <c r="H215" i="1"/>
  <c r="P215" i="1" s="1"/>
  <c r="Q215" i="1" s="1"/>
  <c r="G215" i="1"/>
  <c r="S214" i="1"/>
  <c r="O214" i="1"/>
  <c r="N214" i="1"/>
  <c r="H214" i="1"/>
  <c r="P214" i="1" s="1"/>
  <c r="Q214" i="1" s="1"/>
  <c r="G214" i="1"/>
  <c r="S213" i="1"/>
  <c r="O213" i="1"/>
  <c r="N213" i="1"/>
  <c r="G213" i="1"/>
  <c r="H213" i="1" s="1"/>
  <c r="P213" i="1" s="1"/>
  <c r="Q213" i="1" s="1"/>
  <c r="S212" i="1"/>
  <c r="N212" i="1"/>
  <c r="O212" i="1" s="1"/>
  <c r="G212" i="1"/>
  <c r="H212" i="1" s="1"/>
  <c r="P212" i="1" s="1"/>
  <c r="Q212" i="1" s="1"/>
  <c r="S211" i="1"/>
  <c r="P211" i="1"/>
  <c r="Q211" i="1" s="1"/>
  <c r="O211" i="1"/>
  <c r="N211" i="1"/>
  <c r="G211" i="1"/>
  <c r="H211" i="1" s="1"/>
  <c r="S210" i="1"/>
  <c r="N210" i="1"/>
  <c r="O210" i="1" s="1"/>
  <c r="G210" i="1"/>
  <c r="H210" i="1" s="1"/>
  <c r="P210" i="1" s="1"/>
  <c r="Q210" i="1" s="1"/>
  <c r="S209" i="1"/>
  <c r="N209" i="1"/>
  <c r="O209" i="1" s="1"/>
  <c r="R209" i="1" s="1"/>
  <c r="J209" i="1" s="1"/>
  <c r="G209" i="1"/>
  <c r="H209" i="1" s="1"/>
  <c r="P209" i="1" s="1"/>
  <c r="Q209" i="1" s="1"/>
  <c r="S208" i="1"/>
  <c r="N208" i="1"/>
  <c r="O208" i="1" s="1"/>
  <c r="S207" i="1"/>
  <c r="N207" i="1"/>
  <c r="O207" i="1" s="1"/>
  <c r="G207" i="1"/>
  <c r="H207" i="1" s="1"/>
  <c r="P207" i="1" s="1"/>
  <c r="Q207" i="1" s="1"/>
  <c r="S206" i="1"/>
  <c r="N206" i="1"/>
  <c r="O206" i="1" s="1"/>
  <c r="G206" i="1"/>
  <c r="H206" i="1" s="1"/>
  <c r="P206" i="1" s="1"/>
  <c r="Q206" i="1" s="1"/>
  <c r="S205" i="1"/>
  <c r="O205" i="1"/>
  <c r="N205" i="1"/>
  <c r="H205" i="1"/>
  <c r="P205" i="1" s="1"/>
  <c r="Q205" i="1" s="1"/>
  <c r="G205" i="1"/>
  <c r="S204" i="1"/>
  <c r="O204" i="1"/>
  <c r="N204" i="1"/>
  <c r="G204" i="1"/>
  <c r="H204" i="1" s="1"/>
  <c r="P204" i="1" s="1"/>
  <c r="Q204" i="1" s="1"/>
  <c r="S203" i="1"/>
  <c r="N203" i="1"/>
  <c r="O203" i="1" s="1"/>
  <c r="G203" i="1"/>
  <c r="H203" i="1" s="1"/>
  <c r="P203" i="1" s="1"/>
  <c r="Q203" i="1" s="1"/>
  <c r="S202" i="1"/>
  <c r="N202" i="1"/>
  <c r="O202" i="1" s="1"/>
  <c r="S201" i="1"/>
  <c r="N201" i="1"/>
  <c r="O201" i="1" s="1"/>
  <c r="G201" i="1"/>
  <c r="H201" i="1" s="1"/>
  <c r="P201" i="1" s="1"/>
  <c r="Q201" i="1" s="1"/>
  <c r="S200" i="1"/>
  <c r="N200" i="1"/>
  <c r="O200" i="1" s="1"/>
  <c r="G200" i="1"/>
  <c r="H200" i="1" s="1"/>
  <c r="P200" i="1" s="1"/>
  <c r="Q200" i="1" s="1"/>
  <c r="S199" i="1"/>
  <c r="N199" i="1"/>
  <c r="O199" i="1" s="1"/>
  <c r="G199" i="1"/>
  <c r="H199" i="1" s="1"/>
  <c r="P199" i="1" s="1"/>
  <c r="Q199" i="1" s="1"/>
  <c r="S198" i="1"/>
  <c r="O198" i="1"/>
  <c r="R198" i="1" s="1"/>
  <c r="J198" i="1" s="1"/>
  <c r="N198" i="1"/>
  <c r="G198" i="1"/>
  <c r="H198" i="1" s="1"/>
  <c r="P198" i="1" s="1"/>
  <c r="Q198" i="1" s="1"/>
  <c r="S197" i="1"/>
  <c r="N197" i="1"/>
  <c r="O197" i="1" s="1"/>
  <c r="G197" i="1"/>
  <c r="H197" i="1" s="1"/>
  <c r="P197" i="1" s="1"/>
  <c r="Q197" i="1" s="1"/>
  <c r="S196" i="1"/>
  <c r="N196" i="1"/>
  <c r="O196" i="1" s="1"/>
  <c r="S195" i="1"/>
  <c r="N195" i="1"/>
  <c r="O195" i="1" s="1"/>
  <c r="G195" i="1"/>
  <c r="H195" i="1" s="1"/>
  <c r="P195" i="1" s="1"/>
  <c r="Q195" i="1" s="1"/>
  <c r="S194" i="1"/>
  <c r="N194" i="1"/>
  <c r="O194" i="1" s="1"/>
  <c r="G194" i="1"/>
  <c r="H194" i="1" s="1"/>
  <c r="P194" i="1" s="1"/>
  <c r="Q194" i="1" s="1"/>
  <c r="S193" i="1"/>
  <c r="N193" i="1"/>
  <c r="O193" i="1" s="1"/>
  <c r="G193" i="1"/>
  <c r="H193" i="1" s="1"/>
  <c r="P193" i="1" s="1"/>
  <c r="Q193" i="1" s="1"/>
  <c r="S192" i="1"/>
  <c r="O192" i="1"/>
  <c r="N192" i="1"/>
  <c r="G192" i="1"/>
  <c r="H192" i="1" s="1"/>
  <c r="P192" i="1" s="1"/>
  <c r="Q192" i="1" s="1"/>
  <c r="R192" i="1" s="1"/>
  <c r="J192" i="1" s="1"/>
  <c r="S191" i="1"/>
  <c r="N191" i="1"/>
  <c r="O191" i="1" s="1"/>
  <c r="G191" i="1"/>
  <c r="H191" i="1" s="1"/>
  <c r="P191" i="1" s="1"/>
  <c r="Q191" i="1" s="1"/>
  <c r="R191" i="1" s="1"/>
  <c r="J191" i="1" s="1"/>
  <c r="S190" i="1"/>
  <c r="N190" i="1"/>
  <c r="O190" i="1" s="1"/>
  <c r="G190" i="1"/>
  <c r="H190" i="1" s="1"/>
  <c r="P190" i="1" s="1"/>
  <c r="Q190" i="1" s="1"/>
  <c r="S189" i="1"/>
  <c r="N189" i="1"/>
  <c r="O189" i="1" s="1"/>
  <c r="G189" i="1"/>
  <c r="H189" i="1" s="1"/>
  <c r="P189" i="1" s="1"/>
  <c r="Q189" i="1" s="1"/>
  <c r="S188" i="1"/>
  <c r="N188" i="1"/>
  <c r="O188" i="1" s="1"/>
  <c r="G188" i="1"/>
  <c r="H188" i="1" s="1"/>
  <c r="P188" i="1" s="1"/>
  <c r="Q188" i="1" s="1"/>
  <c r="S187" i="1"/>
  <c r="N187" i="1"/>
  <c r="O187" i="1" s="1"/>
  <c r="S186" i="1"/>
  <c r="N186" i="1"/>
  <c r="O186" i="1" s="1"/>
  <c r="G186" i="1"/>
  <c r="H186" i="1" s="1"/>
  <c r="P186" i="1" s="1"/>
  <c r="Q186" i="1" s="1"/>
  <c r="S185" i="1"/>
  <c r="N185" i="1"/>
  <c r="O185" i="1" s="1"/>
  <c r="G185" i="1"/>
  <c r="H185" i="1" s="1"/>
  <c r="P185" i="1" s="1"/>
  <c r="Q185" i="1" s="1"/>
  <c r="S184" i="1"/>
  <c r="N184" i="1"/>
  <c r="O184" i="1" s="1"/>
  <c r="G184" i="1"/>
  <c r="H184" i="1" s="1"/>
  <c r="P184" i="1" s="1"/>
  <c r="Q184" i="1" s="1"/>
  <c r="S183" i="1"/>
  <c r="N183" i="1"/>
  <c r="O183" i="1" s="1"/>
  <c r="G183" i="1"/>
  <c r="H183" i="1" s="1"/>
  <c r="P183" i="1" s="1"/>
  <c r="Q183" i="1" s="1"/>
  <c r="S182" i="1"/>
  <c r="N182" i="1"/>
  <c r="O182" i="1" s="1"/>
  <c r="G182" i="1"/>
  <c r="H182" i="1" s="1"/>
  <c r="P182" i="1" s="1"/>
  <c r="Q182" i="1" s="1"/>
  <c r="S181" i="1"/>
  <c r="O181" i="1"/>
  <c r="N181" i="1"/>
  <c r="G181" i="1"/>
  <c r="H181" i="1" s="1"/>
  <c r="P181" i="1" s="1"/>
  <c r="Q181" i="1" s="1"/>
  <c r="S180" i="1"/>
  <c r="N180" i="1"/>
  <c r="O180" i="1" s="1"/>
  <c r="G180" i="1"/>
  <c r="H180" i="1" s="1"/>
  <c r="P180" i="1" s="1"/>
  <c r="Q180" i="1" s="1"/>
  <c r="S179" i="1"/>
  <c r="R179" i="1"/>
  <c r="J179" i="1" s="1"/>
  <c r="N179" i="1"/>
  <c r="O179" i="1" s="1"/>
  <c r="G179" i="1"/>
  <c r="H179" i="1" s="1"/>
  <c r="P179" i="1" s="1"/>
  <c r="Q179" i="1" s="1"/>
  <c r="S178" i="1"/>
  <c r="N178" i="1"/>
  <c r="O178" i="1" s="1"/>
  <c r="G178" i="1"/>
  <c r="H178" i="1" s="1"/>
  <c r="P178" i="1" s="1"/>
  <c r="Q178" i="1" s="1"/>
  <c r="S177" i="1"/>
  <c r="P177" i="1"/>
  <c r="Q177" i="1" s="1"/>
  <c r="N177" i="1"/>
  <c r="O177" i="1" s="1"/>
  <c r="R177" i="1" s="1"/>
  <c r="J177" i="1" s="1"/>
  <c r="G177" i="1"/>
  <c r="H177" i="1" s="1"/>
  <c r="S176" i="1"/>
  <c r="N176" i="1"/>
  <c r="O176" i="1" s="1"/>
  <c r="R176" i="1" s="1"/>
  <c r="J176" i="1" s="1"/>
  <c r="G176" i="1"/>
  <c r="H176" i="1" s="1"/>
  <c r="P176" i="1" s="1"/>
  <c r="Q176" i="1" s="1"/>
  <c r="S175" i="1"/>
  <c r="O175" i="1"/>
  <c r="N175" i="1"/>
  <c r="G175" i="1"/>
  <c r="H175" i="1" s="1"/>
  <c r="P175" i="1" s="1"/>
  <c r="Q175" i="1" s="1"/>
  <c r="S174" i="1"/>
  <c r="P174" i="1"/>
  <c r="Q174" i="1" s="1"/>
  <c r="N174" i="1"/>
  <c r="O174" i="1" s="1"/>
  <c r="G174" i="1"/>
  <c r="H174" i="1" s="1"/>
  <c r="S173" i="1"/>
  <c r="Q173" i="1"/>
  <c r="N173" i="1"/>
  <c r="O173" i="1" s="1"/>
  <c r="G173" i="1"/>
  <c r="H173" i="1" s="1"/>
  <c r="P173" i="1" s="1"/>
  <c r="S172" i="1"/>
  <c r="N172" i="1"/>
  <c r="O172" i="1" s="1"/>
  <c r="G172" i="1"/>
  <c r="H172" i="1" s="1"/>
  <c r="P172" i="1" s="1"/>
  <c r="Q172" i="1" s="1"/>
  <c r="S171" i="1"/>
  <c r="N171" i="1"/>
  <c r="O171" i="1" s="1"/>
  <c r="G171" i="1"/>
  <c r="H171" i="1" s="1"/>
  <c r="P171" i="1" s="1"/>
  <c r="Q171" i="1" s="1"/>
  <c r="S170" i="1"/>
  <c r="N170" i="1"/>
  <c r="O170" i="1" s="1"/>
  <c r="G170" i="1"/>
  <c r="H170" i="1" s="1"/>
  <c r="P170" i="1" s="1"/>
  <c r="Q170" i="1" s="1"/>
  <c r="S169" i="1"/>
  <c r="N169" i="1"/>
  <c r="O169" i="1" s="1"/>
  <c r="G169" i="1"/>
  <c r="H169" i="1" s="1"/>
  <c r="P169" i="1" s="1"/>
  <c r="Q169" i="1" s="1"/>
  <c r="S168" i="1"/>
  <c r="Q168" i="1"/>
  <c r="R168" i="1" s="1"/>
  <c r="J168" i="1" s="1"/>
  <c r="N168" i="1"/>
  <c r="O168" i="1" s="1"/>
  <c r="G168" i="1"/>
  <c r="H168" i="1" s="1"/>
  <c r="P168" i="1" s="1"/>
  <c r="S167" i="1"/>
  <c r="P167" i="1"/>
  <c r="Q167" i="1" s="1"/>
  <c r="N167" i="1"/>
  <c r="O167" i="1" s="1"/>
  <c r="R167" i="1" s="1"/>
  <c r="S166" i="1"/>
  <c r="P166" i="1"/>
  <c r="Q166" i="1" s="1"/>
  <c r="N166" i="1"/>
  <c r="O166" i="1" s="1"/>
  <c r="G166" i="1"/>
  <c r="H166" i="1" s="1"/>
  <c r="S165" i="1"/>
  <c r="P165" i="1"/>
  <c r="Q165" i="1" s="1"/>
  <c r="N165" i="1"/>
  <c r="O165" i="1" s="1"/>
  <c r="G165" i="1"/>
  <c r="H165" i="1" s="1"/>
  <c r="S164" i="1"/>
  <c r="N164" i="1"/>
  <c r="O164" i="1" s="1"/>
  <c r="G164" i="1"/>
  <c r="H164" i="1" s="1"/>
  <c r="P164" i="1" s="1"/>
  <c r="Q164" i="1" s="1"/>
  <c r="S163" i="1"/>
  <c r="N163" i="1"/>
  <c r="O163" i="1" s="1"/>
  <c r="G163" i="1"/>
  <c r="H163" i="1" s="1"/>
  <c r="P163" i="1" s="1"/>
  <c r="Q163" i="1" s="1"/>
  <c r="S162" i="1"/>
  <c r="N162" i="1"/>
  <c r="O162" i="1" s="1"/>
  <c r="G162" i="1"/>
  <c r="H162" i="1" s="1"/>
  <c r="P162" i="1" s="1"/>
  <c r="Q162" i="1" s="1"/>
  <c r="S161" i="1"/>
  <c r="N161" i="1"/>
  <c r="O161" i="1" s="1"/>
  <c r="G161" i="1"/>
  <c r="H161" i="1" s="1"/>
  <c r="P161" i="1" s="1"/>
  <c r="Q161" i="1" s="1"/>
  <c r="S160" i="1"/>
  <c r="N160" i="1"/>
  <c r="O160" i="1" s="1"/>
  <c r="G160" i="1"/>
  <c r="H160" i="1" s="1"/>
  <c r="P160" i="1" s="1"/>
  <c r="Q160" i="1" s="1"/>
  <c r="S159" i="1"/>
  <c r="N159" i="1"/>
  <c r="O159" i="1" s="1"/>
  <c r="G159" i="1"/>
  <c r="H159" i="1" s="1"/>
  <c r="P159" i="1" s="1"/>
  <c r="Q159" i="1" s="1"/>
  <c r="S158" i="1"/>
  <c r="N158" i="1"/>
  <c r="O158" i="1" s="1"/>
  <c r="G158" i="1"/>
  <c r="H158" i="1" s="1"/>
  <c r="P158" i="1" s="1"/>
  <c r="Q158" i="1" s="1"/>
  <c r="S157" i="1"/>
  <c r="N157" i="1"/>
  <c r="O157" i="1" s="1"/>
  <c r="G157" i="1"/>
  <c r="H157" i="1" s="1"/>
  <c r="P157" i="1" s="1"/>
  <c r="Q157" i="1" s="1"/>
  <c r="S156" i="1"/>
  <c r="N156" i="1"/>
  <c r="O156" i="1" s="1"/>
  <c r="G156" i="1"/>
  <c r="H156" i="1" s="1"/>
  <c r="P156" i="1" s="1"/>
  <c r="Q156" i="1" s="1"/>
  <c r="S155" i="1"/>
  <c r="N155" i="1"/>
  <c r="O155" i="1" s="1"/>
  <c r="S154" i="1"/>
  <c r="N154" i="1"/>
  <c r="O154" i="1" s="1"/>
  <c r="G154" i="1"/>
  <c r="H154" i="1" s="1"/>
  <c r="P154" i="1" s="1"/>
  <c r="Q154" i="1" s="1"/>
  <c r="S153" i="1"/>
  <c r="P153" i="1"/>
  <c r="Q153" i="1" s="1"/>
  <c r="N153" i="1"/>
  <c r="O153" i="1" s="1"/>
  <c r="R153" i="1" s="1"/>
  <c r="G153" i="1"/>
  <c r="H153" i="1" s="1"/>
  <c r="S152" i="1"/>
  <c r="N152" i="1"/>
  <c r="O152" i="1" s="1"/>
  <c r="G152" i="1"/>
  <c r="H152" i="1" s="1"/>
  <c r="P152" i="1" s="1"/>
  <c r="Q152" i="1" s="1"/>
  <c r="S151" i="1"/>
  <c r="P151" i="1"/>
  <c r="Q151" i="1" s="1"/>
  <c r="N151" i="1"/>
  <c r="O151" i="1" s="1"/>
  <c r="G151" i="1"/>
  <c r="H151" i="1" s="1"/>
  <c r="S150" i="1"/>
  <c r="N150" i="1"/>
  <c r="O150" i="1" s="1"/>
  <c r="G150" i="1"/>
  <c r="H150" i="1" s="1"/>
  <c r="P150" i="1" s="1"/>
  <c r="Q150" i="1" s="1"/>
  <c r="S149" i="1"/>
  <c r="N149" i="1"/>
  <c r="O149" i="1" s="1"/>
  <c r="G149" i="1"/>
  <c r="H149" i="1" s="1"/>
  <c r="P149" i="1" s="1"/>
  <c r="Q149" i="1" s="1"/>
  <c r="S148" i="1"/>
  <c r="N148" i="1"/>
  <c r="O148" i="1" s="1"/>
  <c r="H148" i="1"/>
  <c r="P148" i="1" s="1"/>
  <c r="Q148" i="1" s="1"/>
  <c r="G148" i="1"/>
  <c r="S147" i="1"/>
  <c r="N147" i="1"/>
  <c r="O147" i="1" s="1"/>
  <c r="G147" i="1"/>
  <c r="H147" i="1" s="1"/>
  <c r="P147" i="1" s="1"/>
  <c r="Q147" i="1" s="1"/>
  <c r="S146" i="1"/>
  <c r="O146" i="1"/>
  <c r="N146" i="1"/>
  <c r="H146" i="1"/>
  <c r="P146" i="1" s="1"/>
  <c r="Q146" i="1" s="1"/>
  <c r="G146" i="1"/>
  <c r="S145" i="1"/>
  <c r="N145" i="1"/>
  <c r="O145" i="1" s="1"/>
  <c r="P145" i="1"/>
  <c r="Q145" i="1" s="1"/>
  <c r="G145" i="1"/>
  <c r="H145" i="1" s="1"/>
  <c r="S144" i="1"/>
  <c r="N144" i="1"/>
  <c r="O144" i="1" s="1"/>
  <c r="H144" i="1"/>
  <c r="P144" i="1" s="1"/>
  <c r="Q144" i="1" s="1"/>
  <c r="G144" i="1"/>
  <c r="S143" i="1"/>
  <c r="N143" i="1"/>
  <c r="O143" i="1" s="1"/>
  <c r="S142" i="1"/>
  <c r="P142" i="1"/>
  <c r="Q142" i="1" s="1"/>
  <c r="N142" i="1"/>
  <c r="O142" i="1" s="1"/>
  <c r="R142" i="1" s="1"/>
  <c r="J142" i="1" s="1"/>
  <c r="G142" i="1"/>
  <c r="H142" i="1" s="1"/>
  <c r="S141" i="1"/>
  <c r="O141" i="1"/>
  <c r="N141" i="1"/>
  <c r="G141" i="1"/>
  <c r="H141" i="1" s="1"/>
  <c r="P141" i="1" s="1"/>
  <c r="Q141" i="1" s="1"/>
  <c r="S140" i="1"/>
  <c r="P140" i="1"/>
  <c r="Q140" i="1" s="1"/>
  <c r="N140" i="1"/>
  <c r="O140" i="1" s="1"/>
  <c r="G140" i="1"/>
  <c r="H140" i="1" s="1"/>
  <c r="S139" i="1"/>
  <c r="O139" i="1"/>
  <c r="N139" i="1"/>
  <c r="G139" i="1"/>
  <c r="H139" i="1" s="1"/>
  <c r="P139" i="1" s="1"/>
  <c r="Q139" i="1" s="1"/>
  <c r="S138" i="1"/>
  <c r="N138" i="1"/>
  <c r="O138" i="1" s="1"/>
  <c r="G138" i="1"/>
  <c r="H138" i="1" s="1"/>
  <c r="P138" i="1" s="1"/>
  <c r="Q138" i="1" s="1"/>
  <c r="S137" i="1"/>
  <c r="P137" i="1"/>
  <c r="Q137" i="1" s="1"/>
  <c r="N137" i="1"/>
  <c r="O137" i="1" s="1"/>
  <c r="H137" i="1"/>
  <c r="G137" i="1"/>
  <c r="S136" i="1"/>
  <c r="P136" i="1"/>
  <c r="Q136" i="1" s="1"/>
  <c r="N136" i="1"/>
  <c r="O136" i="1" s="1"/>
  <c r="R136" i="1" s="1"/>
  <c r="J136" i="1" s="1"/>
  <c r="G136" i="1"/>
  <c r="H136" i="1" s="1"/>
  <c r="S135" i="1"/>
  <c r="O135" i="1"/>
  <c r="N135" i="1"/>
  <c r="G135" i="1"/>
  <c r="H135" i="1" s="1"/>
  <c r="P135" i="1" s="1"/>
  <c r="Q135" i="1" s="1"/>
  <c r="S134" i="1"/>
  <c r="N134" i="1"/>
  <c r="O134" i="1" s="1"/>
  <c r="G134" i="1"/>
  <c r="H134" i="1" s="1"/>
  <c r="P134" i="1" s="1"/>
  <c r="Q134" i="1" s="1"/>
  <c r="S133" i="1"/>
  <c r="O133" i="1"/>
  <c r="N133" i="1"/>
  <c r="G133" i="1"/>
  <c r="H133" i="1" s="1"/>
  <c r="P133" i="1" s="1"/>
  <c r="Q133" i="1" s="1"/>
  <c r="R133" i="1" s="1"/>
  <c r="J133" i="1" s="1"/>
  <c r="S132" i="1"/>
  <c r="N132" i="1"/>
  <c r="O132" i="1" s="1"/>
  <c r="G132" i="1"/>
  <c r="H132" i="1" s="1"/>
  <c r="P132" i="1" s="1"/>
  <c r="Q132" i="1" s="1"/>
  <c r="R132" i="1" s="1"/>
  <c r="J132" i="1" s="1"/>
  <c r="S131" i="1"/>
  <c r="N131" i="1"/>
  <c r="O131" i="1" s="1"/>
  <c r="G131" i="1"/>
  <c r="H131" i="1" s="1"/>
  <c r="P131" i="1" s="1"/>
  <c r="Q131" i="1" s="1"/>
  <c r="S130" i="1"/>
  <c r="O130" i="1"/>
  <c r="N130" i="1"/>
  <c r="G130" i="1"/>
  <c r="H130" i="1" s="1"/>
  <c r="P130" i="1" s="1"/>
  <c r="Q130" i="1" s="1"/>
  <c r="R130" i="1" s="1"/>
  <c r="J130" i="1" s="1"/>
  <c r="S129" i="1"/>
  <c r="P129" i="1"/>
  <c r="Q129" i="1" s="1"/>
  <c r="R129" i="1" s="1"/>
  <c r="J129" i="1" s="1"/>
  <c r="N129" i="1"/>
  <c r="O129" i="1" s="1"/>
  <c r="G129" i="1"/>
  <c r="H129" i="1" s="1"/>
  <c r="S128" i="1"/>
  <c r="O128" i="1"/>
  <c r="N128" i="1"/>
  <c r="G128" i="1"/>
  <c r="H128" i="1" s="1"/>
  <c r="P128" i="1" s="1"/>
  <c r="Q128" i="1" s="1"/>
  <c r="S127" i="1"/>
  <c r="N127" i="1"/>
  <c r="O127" i="1" s="1"/>
  <c r="G127" i="1"/>
  <c r="H127" i="1" s="1"/>
  <c r="P127" i="1" s="1"/>
  <c r="Q127" i="1" s="1"/>
  <c r="S126" i="1"/>
  <c r="N126" i="1"/>
  <c r="O126" i="1" s="1"/>
  <c r="G126" i="1"/>
  <c r="H126" i="1" s="1"/>
  <c r="P126" i="1" s="1"/>
  <c r="Q126" i="1" s="1"/>
  <c r="S125" i="1"/>
  <c r="O125" i="1"/>
  <c r="N125" i="1"/>
  <c r="G125" i="1"/>
  <c r="H125" i="1" s="1"/>
  <c r="P125" i="1" s="1"/>
  <c r="Q125" i="1" s="1"/>
  <c r="R125" i="1" s="1"/>
  <c r="J125" i="1" s="1"/>
  <c r="S124" i="1"/>
  <c r="P124" i="1"/>
  <c r="Q124" i="1" s="1"/>
  <c r="N124" i="1"/>
  <c r="O124" i="1" s="1"/>
  <c r="R124" i="1" s="1"/>
  <c r="S123" i="1"/>
  <c r="N123" i="1"/>
  <c r="O123" i="1" s="1"/>
  <c r="G123" i="1"/>
  <c r="H123" i="1" s="1"/>
  <c r="P123" i="1" s="1"/>
  <c r="Q123" i="1" s="1"/>
  <c r="S122" i="1"/>
  <c r="N122" i="1"/>
  <c r="O122" i="1" s="1"/>
  <c r="G122" i="1"/>
  <c r="H122" i="1" s="1"/>
  <c r="P122" i="1" s="1"/>
  <c r="Q122" i="1" s="1"/>
  <c r="S121" i="1"/>
  <c r="O121" i="1"/>
  <c r="N121" i="1"/>
  <c r="G121" i="1"/>
  <c r="H121" i="1" s="1"/>
  <c r="P121" i="1" s="1"/>
  <c r="Q121" i="1" s="1"/>
  <c r="S120" i="1"/>
  <c r="N120" i="1"/>
  <c r="O120" i="1" s="1"/>
  <c r="G120" i="1"/>
  <c r="H120" i="1" s="1"/>
  <c r="P120" i="1" s="1"/>
  <c r="Q120" i="1" s="1"/>
  <c r="S119" i="1"/>
  <c r="N119" i="1"/>
  <c r="O119" i="1" s="1"/>
  <c r="S118" i="1"/>
  <c r="O118" i="1"/>
  <c r="N118" i="1"/>
  <c r="G118" i="1"/>
  <c r="H118" i="1" s="1"/>
  <c r="P118" i="1" s="1"/>
  <c r="Q118" i="1" s="1"/>
  <c r="S117" i="1"/>
  <c r="N117" i="1"/>
  <c r="O117" i="1" s="1"/>
  <c r="G117" i="1"/>
  <c r="H117" i="1" s="1"/>
  <c r="P117" i="1" s="1"/>
  <c r="Q117" i="1" s="1"/>
  <c r="S116" i="1"/>
  <c r="O116" i="1"/>
  <c r="N116" i="1"/>
  <c r="G116" i="1"/>
  <c r="H116" i="1" s="1"/>
  <c r="P116" i="1" s="1"/>
  <c r="Q116" i="1" s="1"/>
  <c r="S115" i="1"/>
  <c r="N115" i="1"/>
  <c r="O115" i="1" s="1"/>
  <c r="G115" i="1"/>
  <c r="H115" i="1" s="1"/>
  <c r="P115" i="1" s="1"/>
  <c r="Q115" i="1" s="1"/>
  <c r="S114" i="1"/>
  <c r="N114" i="1"/>
  <c r="O114" i="1" s="1"/>
  <c r="G114" i="1"/>
  <c r="H114" i="1" s="1"/>
  <c r="P114" i="1" s="1"/>
  <c r="Q114" i="1" s="1"/>
  <c r="S113" i="1"/>
  <c r="O113" i="1"/>
  <c r="N113" i="1"/>
  <c r="G113" i="1"/>
  <c r="H113" i="1" s="1"/>
  <c r="P113" i="1" s="1"/>
  <c r="Q113" i="1" s="1"/>
  <c r="S112" i="1"/>
  <c r="N112" i="1"/>
  <c r="O112" i="1" s="1"/>
  <c r="G112" i="1"/>
  <c r="H112" i="1" s="1"/>
  <c r="P112" i="1" s="1"/>
  <c r="Q112" i="1" s="1"/>
  <c r="S111" i="1"/>
  <c r="O111" i="1"/>
  <c r="N111" i="1"/>
  <c r="G111" i="1"/>
  <c r="H111" i="1" s="1"/>
  <c r="P111" i="1" s="1"/>
  <c r="Q111" i="1" s="1"/>
  <c r="S110" i="1"/>
  <c r="N110" i="1"/>
  <c r="O110" i="1" s="1"/>
  <c r="G110" i="1"/>
  <c r="H110" i="1" s="1"/>
  <c r="P110" i="1" s="1"/>
  <c r="Q110" i="1" s="1"/>
  <c r="S109" i="1"/>
  <c r="N109" i="1"/>
  <c r="O109" i="1" s="1"/>
  <c r="G109" i="1"/>
  <c r="H109" i="1" s="1"/>
  <c r="P109" i="1" s="1"/>
  <c r="Q109" i="1" s="1"/>
  <c r="S108" i="1"/>
  <c r="N108" i="1"/>
  <c r="O108" i="1" s="1"/>
  <c r="G108" i="1"/>
  <c r="H108" i="1" s="1"/>
  <c r="P108" i="1" s="1"/>
  <c r="Q108" i="1" s="1"/>
  <c r="S107" i="1"/>
  <c r="O107" i="1"/>
  <c r="N107" i="1"/>
  <c r="G107" i="1"/>
  <c r="H107" i="1" s="1"/>
  <c r="P107" i="1" s="1"/>
  <c r="Q107" i="1" s="1"/>
  <c r="S106" i="1"/>
  <c r="O106" i="1"/>
  <c r="N106" i="1"/>
  <c r="G106" i="1"/>
  <c r="H106" i="1" s="1"/>
  <c r="P106" i="1" s="1"/>
  <c r="Q106" i="1" s="1"/>
  <c r="S105" i="1"/>
  <c r="P105" i="1"/>
  <c r="Q105" i="1" s="1"/>
  <c r="N105" i="1"/>
  <c r="O105" i="1" s="1"/>
  <c r="G105" i="1"/>
  <c r="H105" i="1" s="1"/>
  <c r="S104" i="1"/>
  <c r="N104" i="1"/>
  <c r="O104" i="1" s="1"/>
  <c r="G104" i="1"/>
  <c r="H104" i="1" s="1"/>
  <c r="P104" i="1" s="1"/>
  <c r="Q104" i="1" s="1"/>
  <c r="S103" i="1"/>
  <c r="O103" i="1"/>
  <c r="N103" i="1"/>
  <c r="G103" i="1"/>
  <c r="H103" i="1" s="1"/>
  <c r="P103" i="1" s="1"/>
  <c r="Q103" i="1" s="1"/>
  <c r="S102" i="1"/>
  <c r="R102" i="1"/>
  <c r="Q102" i="1"/>
  <c r="P102" i="1"/>
  <c r="N102" i="1"/>
  <c r="O102" i="1" s="1"/>
  <c r="G102" i="1"/>
  <c r="H102" i="1" s="1"/>
  <c r="S101" i="1"/>
  <c r="O101" i="1"/>
  <c r="N101" i="1"/>
  <c r="G101" i="1"/>
  <c r="H101" i="1" s="1"/>
  <c r="P101" i="1" s="1"/>
  <c r="Q101" i="1" s="1"/>
  <c r="S100" i="1"/>
  <c r="N100" i="1"/>
  <c r="O100" i="1" s="1"/>
  <c r="S99" i="1"/>
  <c r="N99" i="1"/>
  <c r="O99" i="1" s="1"/>
  <c r="S98" i="1"/>
  <c r="N98" i="1"/>
  <c r="O98" i="1" s="1"/>
  <c r="G98" i="1"/>
  <c r="H98" i="1" s="1"/>
  <c r="P98" i="1" s="1"/>
  <c r="Q98" i="1" s="1"/>
  <c r="S97" i="1"/>
  <c r="O97" i="1"/>
  <c r="N97" i="1"/>
  <c r="G97" i="1"/>
  <c r="H97" i="1" s="1"/>
  <c r="P97" i="1" s="1"/>
  <c r="Q97" i="1" s="1"/>
  <c r="S96" i="1"/>
  <c r="N96" i="1"/>
  <c r="O96" i="1" s="1"/>
  <c r="G96" i="1"/>
  <c r="H96" i="1" s="1"/>
  <c r="P96" i="1" s="1"/>
  <c r="Q96" i="1" s="1"/>
  <c r="S95" i="1"/>
  <c r="N95" i="1"/>
  <c r="O95" i="1" s="1"/>
  <c r="G95" i="1"/>
  <c r="H95" i="1" s="1"/>
  <c r="P95" i="1" s="1"/>
  <c r="Q95" i="1" s="1"/>
  <c r="S94" i="1"/>
  <c r="N94" i="1"/>
  <c r="O94" i="1" s="1"/>
  <c r="P94" i="1"/>
  <c r="Q94" i="1" s="1"/>
  <c r="G94" i="1"/>
  <c r="H94" i="1" s="1"/>
  <c r="S93" i="1"/>
  <c r="N93" i="1"/>
  <c r="O93" i="1" s="1"/>
  <c r="G93" i="1"/>
  <c r="H93" i="1" s="1"/>
  <c r="P93" i="1" s="1"/>
  <c r="Q93" i="1" s="1"/>
  <c r="S92" i="1"/>
  <c r="R92" i="1"/>
  <c r="Q92" i="1"/>
  <c r="P92" i="1"/>
  <c r="O92" i="1"/>
  <c r="N92" i="1"/>
  <c r="G92" i="1"/>
  <c r="H92" i="1" s="1"/>
  <c r="S91" i="1"/>
  <c r="N91" i="1"/>
  <c r="O91" i="1" s="1"/>
  <c r="H91" i="1"/>
  <c r="P91" i="1" s="1"/>
  <c r="Q91" i="1" s="1"/>
  <c r="G91" i="1"/>
  <c r="S90" i="1"/>
  <c r="N90" i="1"/>
  <c r="O90" i="1" s="1"/>
  <c r="S89" i="1"/>
  <c r="O89" i="1"/>
  <c r="N89" i="1"/>
  <c r="S88" i="1"/>
  <c r="O88" i="1"/>
  <c r="N88" i="1"/>
  <c r="G88" i="1"/>
  <c r="H88" i="1" s="1"/>
  <c r="P88" i="1" s="1"/>
  <c r="Q88" i="1" s="1"/>
  <c r="S87" i="1"/>
  <c r="N87" i="1"/>
  <c r="O87" i="1" s="1"/>
  <c r="G87" i="1"/>
  <c r="H87" i="1" s="1"/>
  <c r="P87" i="1" s="1"/>
  <c r="Q87" i="1" s="1"/>
  <c r="S86" i="1"/>
  <c r="N86" i="1"/>
  <c r="O86" i="1" s="1"/>
  <c r="G86" i="1"/>
  <c r="H86" i="1" s="1"/>
  <c r="P86" i="1" s="1"/>
  <c r="Q86" i="1" s="1"/>
  <c r="S85" i="1"/>
  <c r="N85" i="1"/>
  <c r="O85" i="1" s="1"/>
  <c r="G85" i="1"/>
  <c r="H85" i="1" s="1"/>
  <c r="P85" i="1" s="1"/>
  <c r="Q85" i="1" s="1"/>
  <c r="S84" i="1"/>
  <c r="P84" i="1"/>
  <c r="Q84" i="1" s="1"/>
  <c r="N84" i="1"/>
  <c r="O84" i="1" s="1"/>
  <c r="G84" i="1"/>
  <c r="H84" i="1" s="1"/>
  <c r="S83" i="1"/>
  <c r="P83" i="1"/>
  <c r="Q83" i="1" s="1"/>
  <c r="N83" i="1"/>
  <c r="O83" i="1" s="1"/>
  <c r="S82" i="1"/>
  <c r="P82" i="1"/>
  <c r="Q82" i="1" s="1"/>
  <c r="O82" i="1"/>
  <c r="N82" i="1"/>
  <c r="G82" i="1"/>
  <c r="H82" i="1" s="1"/>
  <c r="S81" i="1"/>
  <c r="N81" i="1"/>
  <c r="O81" i="1" s="1"/>
  <c r="G81" i="1"/>
  <c r="H81" i="1" s="1"/>
  <c r="P81" i="1" s="1"/>
  <c r="Q81" i="1" s="1"/>
  <c r="S80" i="1"/>
  <c r="O80" i="1"/>
  <c r="N80" i="1"/>
  <c r="H80" i="1"/>
  <c r="P80" i="1" s="1"/>
  <c r="Q80" i="1" s="1"/>
  <c r="G80" i="1"/>
  <c r="S79" i="1"/>
  <c r="O79" i="1"/>
  <c r="N79" i="1"/>
  <c r="H79" i="1"/>
  <c r="P79" i="1" s="1"/>
  <c r="Q79" i="1" s="1"/>
  <c r="G79" i="1"/>
  <c r="S78" i="1"/>
  <c r="N78" i="1"/>
  <c r="O78" i="1" s="1"/>
  <c r="G78" i="1"/>
  <c r="H78" i="1" s="1"/>
  <c r="P78" i="1" s="1"/>
  <c r="Q78" i="1" s="1"/>
  <c r="R78" i="1" s="1"/>
  <c r="J78" i="1" s="1"/>
  <c r="S77" i="1"/>
  <c r="N77" i="1"/>
  <c r="O77" i="1" s="1"/>
  <c r="G77" i="1"/>
  <c r="H77" i="1" s="1"/>
  <c r="P77" i="1" s="1"/>
  <c r="Q77" i="1" s="1"/>
  <c r="S76" i="1"/>
  <c r="P76" i="1"/>
  <c r="Q76" i="1" s="1"/>
  <c r="N76" i="1"/>
  <c r="O76" i="1" s="1"/>
  <c r="R76" i="1" s="1"/>
  <c r="G76" i="1"/>
  <c r="H76" i="1" s="1"/>
  <c r="S75" i="1"/>
  <c r="Q75" i="1"/>
  <c r="P75" i="1"/>
  <c r="O75" i="1"/>
  <c r="N75" i="1"/>
  <c r="G75" i="1"/>
  <c r="H75" i="1" s="1"/>
  <c r="S74" i="1"/>
  <c r="P74" i="1"/>
  <c r="Q74" i="1" s="1"/>
  <c r="N74" i="1"/>
  <c r="O74" i="1" s="1"/>
  <c r="G74" i="1"/>
  <c r="H74" i="1" s="1"/>
  <c r="S73" i="1"/>
  <c r="N73" i="1"/>
  <c r="O73" i="1" s="1"/>
  <c r="H73" i="1"/>
  <c r="P73" i="1" s="1"/>
  <c r="Q73" i="1" s="1"/>
  <c r="G73" i="1"/>
  <c r="S72" i="1"/>
  <c r="N72" i="1"/>
  <c r="O72" i="1" s="1"/>
  <c r="G72" i="1"/>
  <c r="H72" i="1" s="1"/>
  <c r="P72" i="1" s="1"/>
  <c r="Q72" i="1" s="1"/>
  <c r="S71" i="1"/>
  <c r="P71" i="1"/>
  <c r="Q71" i="1" s="1"/>
  <c r="N71" i="1"/>
  <c r="O71" i="1" s="1"/>
  <c r="H71" i="1"/>
  <c r="G71" i="1"/>
  <c r="S70" i="1"/>
  <c r="N70" i="1"/>
  <c r="O70" i="1" s="1"/>
  <c r="P70" i="1"/>
  <c r="Q70" i="1" s="1"/>
  <c r="G70" i="1"/>
  <c r="H70" i="1" s="1"/>
  <c r="S69" i="1"/>
  <c r="N69" i="1"/>
  <c r="O69" i="1" s="1"/>
  <c r="G69" i="1"/>
  <c r="H69" i="1" s="1"/>
  <c r="P69" i="1" s="1"/>
  <c r="Q69" i="1" s="1"/>
  <c r="S68" i="1"/>
  <c r="O68" i="1"/>
  <c r="N68" i="1"/>
  <c r="G68" i="1"/>
  <c r="H68" i="1" s="1"/>
  <c r="P68" i="1" s="1"/>
  <c r="Q68" i="1" s="1"/>
  <c r="S67" i="1"/>
  <c r="N67" i="1"/>
  <c r="O67" i="1" s="1"/>
  <c r="S66" i="1"/>
  <c r="N66" i="1"/>
  <c r="O66" i="1" s="1"/>
  <c r="G66" i="1"/>
  <c r="H66" i="1" s="1"/>
  <c r="P66" i="1" s="1"/>
  <c r="Q66" i="1" s="1"/>
  <c r="S65" i="1"/>
  <c r="N65" i="1"/>
  <c r="O65" i="1" s="1"/>
  <c r="S64" i="1"/>
  <c r="P64" i="1"/>
  <c r="Q64" i="1" s="1"/>
  <c r="N64" i="1"/>
  <c r="O64" i="1" s="1"/>
  <c r="R64" i="1" s="1"/>
  <c r="S63" i="1"/>
  <c r="N63" i="1"/>
  <c r="O63" i="1" s="1"/>
  <c r="G63" i="1"/>
  <c r="H63" i="1" s="1"/>
  <c r="P63" i="1" s="1"/>
  <c r="Q63" i="1" s="1"/>
  <c r="S62" i="1"/>
  <c r="N62" i="1"/>
  <c r="O62" i="1" s="1"/>
  <c r="G62" i="1"/>
  <c r="H62" i="1" s="1"/>
  <c r="P62" i="1" s="1"/>
  <c r="Q62" i="1" s="1"/>
  <c r="S61" i="1"/>
  <c r="P61" i="1"/>
  <c r="Q61" i="1" s="1"/>
  <c r="N61" i="1"/>
  <c r="O61" i="1" s="1"/>
  <c r="G61" i="1"/>
  <c r="H61" i="1" s="1"/>
  <c r="S60" i="1"/>
  <c r="Q60" i="1"/>
  <c r="P60" i="1"/>
  <c r="N60" i="1"/>
  <c r="O60" i="1" s="1"/>
  <c r="R60" i="1" s="1"/>
  <c r="G60" i="1"/>
  <c r="H60" i="1" s="1"/>
  <c r="S59" i="1"/>
  <c r="Q59" i="1"/>
  <c r="P59" i="1"/>
  <c r="N59" i="1"/>
  <c r="O59" i="1" s="1"/>
  <c r="H59" i="1"/>
  <c r="G59" i="1"/>
  <c r="S58" i="1"/>
  <c r="N58" i="1"/>
  <c r="O58" i="1" s="1"/>
  <c r="P58" i="1"/>
  <c r="Q58" i="1" s="1"/>
  <c r="G58" i="1"/>
  <c r="H58" i="1" s="1"/>
  <c r="S57" i="1"/>
  <c r="N57" i="1"/>
  <c r="O57" i="1" s="1"/>
  <c r="G57" i="1"/>
  <c r="H57" i="1" s="1"/>
  <c r="P57" i="1" s="1"/>
  <c r="Q57" i="1" s="1"/>
  <c r="S56" i="1"/>
  <c r="N56" i="1"/>
  <c r="O56" i="1" s="1"/>
  <c r="G56" i="1"/>
  <c r="H56" i="1" s="1"/>
  <c r="P56" i="1" s="1"/>
  <c r="Q56" i="1" s="1"/>
  <c r="S55" i="1"/>
  <c r="O55" i="1"/>
  <c r="N55" i="1"/>
  <c r="P55" i="1"/>
  <c r="Q55" i="1" s="1"/>
  <c r="R55" i="1" s="1"/>
  <c r="J55" i="1" s="1"/>
  <c r="G55" i="1"/>
  <c r="H55" i="1" s="1"/>
  <c r="S54" i="1"/>
  <c r="N54" i="1"/>
  <c r="O54" i="1" s="1"/>
  <c r="S53" i="1"/>
  <c r="P53" i="1"/>
  <c r="Q53" i="1" s="1"/>
  <c r="N53" i="1"/>
  <c r="O53" i="1" s="1"/>
  <c r="G53" i="1"/>
  <c r="H53" i="1" s="1"/>
  <c r="S52" i="1"/>
  <c r="O52" i="1"/>
  <c r="N52" i="1"/>
  <c r="G52" i="1"/>
  <c r="H52" i="1" s="1"/>
  <c r="P52" i="1" s="1"/>
  <c r="Q52" i="1" s="1"/>
  <c r="S51" i="1"/>
  <c r="P51" i="1"/>
  <c r="Q51" i="1" s="1"/>
  <c r="N51" i="1"/>
  <c r="O51" i="1" s="1"/>
  <c r="G51" i="1"/>
  <c r="H51" i="1" s="1"/>
  <c r="S50" i="1"/>
  <c r="O50" i="1"/>
  <c r="N50" i="1"/>
  <c r="G50" i="1"/>
  <c r="H50" i="1" s="1"/>
  <c r="P50" i="1" s="1"/>
  <c r="Q50" i="1" s="1"/>
  <c r="S49" i="1"/>
  <c r="N49" i="1"/>
  <c r="O49" i="1" s="1"/>
  <c r="G49" i="1"/>
  <c r="H49" i="1" s="1"/>
  <c r="P49" i="1" s="1"/>
  <c r="Q49" i="1" s="1"/>
  <c r="S48" i="1"/>
  <c r="O48" i="1"/>
  <c r="N48" i="1"/>
  <c r="G48" i="1"/>
  <c r="H48" i="1" s="1"/>
  <c r="P48" i="1" s="1"/>
  <c r="Q48" i="1" s="1"/>
  <c r="S47" i="1"/>
  <c r="N47" i="1"/>
  <c r="O47" i="1" s="1"/>
  <c r="G47" i="1"/>
  <c r="H47" i="1" s="1"/>
  <c r="P47" i="1" s="1"/>
  <c r="Q47" i="1" s="1"/>
  <c r="R47" i="1" s="1"/>
  <c r="J47" i="1" s="1"/>
  <c r="S46" i="1"/>
  <c r="N46" i="1"/>
  <c r="O46" i="1" s="1"/>
  <c r="G46" i="1"/>
  <c r="H46" i="1" s="1"/>
  <c r="P46" i="1" s="1"/>
  <c r="Q46" i="1" s="1"/>
  <c r="S45" i="1"/>
  <c r="N45" i="1"/>
  <c r="O45" i="1" s="1"/>
  <c r="G45" i="1"/>
  <c r="H45" i="1" s="1"/>
  <c r="P45" i="1" s="1"/>
  <c r="Q45" i="1" s="1"/>
  <c r="S44" i="1"/>
  <c r="N44" i="1"/>
  <c r="O44" i="1" s="1"/>
  <c r="G44" i="1"/>
  <c r="H44" i="1" s="1"/>
  <c r="P44" i="1" s="1"/>
  <c r="Q44" i="1" s="1"/>
  <c r="R44" i="1" s="1"/>
  <c r="J44" i="1" s="1"/>
  <c r="S43" i="1"/>
  <c r="N43" i="1"/>
  <c r="O43" i="1" s="1"/>
  <c r="G43" i="1"/>
  <c r="H43" i="1" s="1"/>
  <c r="P43" i="1" s="1"/>
  <c r="Q43" i="1" s="1"/>
  <c r="S42" i="1"/>
  <c r="R42" i="1"/>
  <c r="J42" i="1" s="1"/>
  <c r="N42" i="1"/>
  <c r="O42" i="1" s="1"/>
  <c r="G42" i="1"/>
  <c r="H42" i="1" s="1"/>
  <c r="P42" i="1" s="1"/>
  <c r="Q42" i="1" s="1"/>
  <c r="S41" i="1"/>
  <c r="Q41" i="1"/>
  <c r="N41" i="1"/>
  <c r="O41" i="1" s="1"/>
  <c r="G41" i="1"/>
  <c r="H41" i="1" s="1"/>
  <c r="P41" i="1" s="1"/>
  <c r="S40" i="1"/>
  <c r="P40" i="1"/>
  <c r="Q40" i="1" s="1"/>
  <c r="N40" i="1"/>
  <c r="O40" i="1" s="1"/>
  <c r="G40" i="1"/>
  <c r="H40" i="1" s="1"/>
  <c r="S39" i="1"/>
  <c r="P39" i="1"/>
  <c r="Q39" i="1" s="1"/>
  <c r="N39" i="1"/>
  <c r="O39" i="1" s="1"/>
  <c r="R39" i="1" s="1"/>
  <c r="G39" i="1"/>
  <c r="H39" i="1" s="1"/>
  <c r="S38" i="1"/>
  <c r="N38" i="1"/>
  <c r="O38" i="1" s="1"/>
  <c r="R38" i="1" s="1"/>
  <c r="J38" i="1" s="1"/>
  <c r="G38" i="1"/>
  <c r="H38" i="1" s="1"/>
  <c r="P38" i="1" s="1"/>
  <c r="Q38" i="1" s="1"/>
  <c r="S37" i="1"/>
  <c r="N37" i="1"/>
  <c r="O37" i="1" s="1"/>
  <c r="G37" i="1"/>
  <c r="H37" i="1" s="1"/>
  <c r="P37" i="1" s="1"/>
  <c r="Q37" i="1" s="1"/>
  <c r="S36" i="1"/>
  <c r="P36" i="1"/>
  <c r="Q36" i="1" s="1"/>
  <c r="N36" i="1"/>
  <c r="O36" i="1" s="1"/>
  <c r="R36" i="1" s="1"/>
  <c r="J36" i="1" s="1"/>
  <c r="G36" i="1"/>
  <c r="H36" i="1" s="1"/>
  <c r="S35" i="1"/>
  <c r="O35" i="1"/>
  <c r="N35" i="1"/>
  <c r="G35" i="1"/>
  <c r="H35" i="1" s="1"/>
  <c r="P35" i="1" s="1"/>
  <c r="Q35" i="1" s="1"/>
  <c r="S34" i="1"/>
  <c r="N34" i="1"/>
  <c r="O34" i="1" s="1"/>
  <c r="G34" i="1"/>
  <c r="H34" i="1" s="1"/>
  <c r="P34" i="1" s="1"/>
  <c r="Q34" i="1" s="1"/>
  <c r="S33" i="1"/>
  <c r="N33" i="1"/>
  <c r="O33" i="1" s="1"/>
  <c r="G33" i="1"/>
  <c r="H33" i="1" s="1"/>
  <c r="P33" i="1" s="1"/>
  <c r="Q33" i="1" s="1"/>
  <c r="S32" i="1"/>
  <c r="P32" i="1"/>
  <c r="Q32" i="1" s="1"/>
  <c r="N32" i="1"/>
  <c r="O32" i="1" s="1"/>
  <c r="R32" i="1" s="1"/>
  <c r="J32" i="1" s="1"/>
  <c r="G32" i="1"/>
  <c r="H32" i="1" s="1"/>
  <c r="S31" i="1"/>
  <c r="O31" i="1"/>
  <c r="N31" i="1"/>
  <c r="G31" i="1"/>
  <c r="H31" i="1" s="1"/>
  <c r="P31" i="1" s="1"/>
  <c r="Q31" i="1" s="1"/>
  <c r="S30" i="1"/>
  <c r="N30" i="1"/>
  <c r="O30" i="1" s="1"/>
  <c r="G30" i="1"/>
  <c r="H30" i="1" s="1"/>
  <c r="P30" i="1" s="1"/>
  <c r="Q30" i="1" s="1"/>
  <c r="S29" i="1"/>
  <c r="N29" i="1"/>
  <c r="O29" i="1" s="1"/>
  <c r="R29" i="1" s="1"/>
  <c r="J29" i="1" s="1"/>
  <c r="G29" i="1"/>
  <c r="H29" i="1" s="1"/>
  <c r="P29" i="1" s="1"/>
  <c r="Q29" i="1" s="1"/>
  <c r="S28" i="1"/>
  <c r="N28" i="1"/>
  <c r="O28" i="1" s="1"/>
  <c r="G28" i="1"/>
  <c r="H28" i="1" s="1"/>
  <c r="P28" i="1" s="1"/>
  <c r="Q28" i="1" s="1"/>
  <c r="S27" i="1"/>
  <c r="P27" i="1"/>
  <c r="Q27" i="1" s="1"/>
  <c r="N27" i="1"/>
  <c r="O27" i="1" s="1"/>
  <c r="G27" i="1"/>
  <c r="H27" i="1" s="1"/>
  <c r="S26" i="1"/>
  <c r="N26" i="1"/>
  <c r="O26" i="1" s="1"/>
  <c r="G26" i="1"/>
  <c r="H26" i="1" s="1"/>
  <c r="P26" i="1" s="1"/>
  <c r="Q26" i="1" s="1"/>
  <c r="S25" i="1"/>
  <c r="N25" i="1"/>
  <c r="O25" i="1" s="1"/>
  <c r="G25" i="1"/>
  <c r="H25" i="1" s="1"/>
  <c r="P25" i="1" s="1"/>
  <c r="Q25" i="1" s="1"/>
  <c r="S24" i="1"/>
  <c r="N24" i="1"/>
  <c r="O24" i="1" s="1"/>
  <c r="G24" i="1"/>
  <c r="H24" i="1" s="1"/>
  <c r="P24" i="1" s="1"/>
  <c r="Q24" i="1" s="1"/>
  <c r="S23" i="1"/>
  <c r="N23" i="1"/>
  <c r="O23" i="1" s="1"/>
  <c r="G23" i="1"/>
  <c r="H23" i="1" s="1"/>
  <c r="P23" i="1" s="1"/>
  <c r="Q23" i="1" s="1"/>
  <c r="S22" i="1"/>
  <c r="N22" i="1"/>
  <c r="O22" i="1" s="1"/>
  <c r="G22" i="1"/>
  <c r="H22" i="1" s="1"/>
  <c r="P22" i="1" s="1"/>
  <c r="Q22" i="1" s="1"/>
  <c r="S21" i="1"/>
  <c r="N21" i="1"/>
  <c r="O21" i="1" s="1"/>
  <c r="G21" i="1"/>
  <c r="H21" i="1" s="1"/>
  <c r="P21" i="1" s="1"/>
  <c r="Q21" i="1" s="1"/>
  <c r="S20" i="1"/>
  <c r="O20" i="1"/>
  <c r="N20" i="1"/>
  <c r="G20" i="1"/>
  <c r="H20" i="1" s="1"/>
  <c r="P20" i="1" s="1"/>
  <c r="Q20" i="1" s="1"/>
  <c r="R20" i="1" s="1"/>
  <c r="J20" i="1" s="1"/>
  <c r="S19" i="1"/>
  <c r="N19" i="1"/>
  <c r="O19" i="1" s="1"/>
  <c r="G19" i="1"/>
  <c r="H19" i="1" s="1"/>
  <c r="P19" i="1" s="1"/>
  <c r="Q19" i="1" s="1"/>
  <c r="R19" i="1" s="1"/>
  <c r="J19" i="1" s="1"/>
  <c r="S18" i="1"/>
  <c r="N18" i="1"/>
  <c r="O18" i="1" s="1"/>
  <c r="G18" i="1"/>
  <c r="H18" i="1" s="1"/>
  <c r="P18" i="1" s="1"/>
  <c r="Q18" i="1" s="1"/>
  <c r="R18" i="1" s="1"/>
  <c r="J18" i="1" s="1"/>
  <c r="S17" i="1"/>
  <c r="N17" i="1"/>
  <c r="O17" i="1" s="1"/>
  <c r="R17" i="1" s="1"/>
  <c r="J17" i="1" s="1"/>
  <c r="G17" i="1"/>
  <c r="H17" i="1" s="1"/>
  <c r="P17" i="1" s="1"/>
  <c r="Q17" i="1" s="1"/>
  <c r="S16" i="1"/>
  <c r="N16" i="1"/>
  <c r="O16" i="1" s="1"/>
  <c r="G16" i="1"/>
  <c r="H16" i="1" s="1"/>
  <c r="P16" i="1" s="1"/>
  <c r="Q16" i="1" s="1"/>
  <c r="S15" i="1"/>
  <c r="N15" i="1"/>
  <c r="O15" i="1" s="1"/>
  <c r="R15" i="1" s="1"/>
  <c r="J15" i="1" s="1"/>
  <c r="G15" i="1"/>
  <c r="H15" i="1" s="1"/>
  <c r="P15" i="1" s="1"/>
  <c r="Q15" i="1" s="1"/>
  <c r="S14" i="1"/>
  <c r="N14" i="1"/>
  <c r="O14" i="1" s="1"/>
  <c r="G14" i="1"/>
  <c r="H14" i="1" s="1"/>
  <c r="P14" i="1" s="1"/>
  <c r="Q14" i="1" s="1"/>
  <c r="S13" i="1"/>
  <c r="N13" i="1"/>
  <c r="O13" i="1" s="1"/>
  <c r="G13" i="1"/>
  <c r="H13" i="1" s="1"/>
  <c r="P13" i="1" s="1"/>
  <c r="Q13" i="1" s="1"/>
  <c r="S12" i="1"/>
  <c r="N12" i="1"/>
  <c r="O12" i="1" s="1"/>
  <c r="G12" i="1"/>
  <c r="H12" i="1" s="1"/>
  <c r="P12" i="1" s="1"/>
  <c r="Q12" i="1" s="1"/>
  <c r="S11" i="1"/>
  <c r="O11" i="1"/>
  <c r="N11" i="1"/>
  <c r="G11" i="1"/>
  <c r="H11" i="1" s="1"/>
  <c r="P11" i="1" s="1"/>
  <c r="Q11" i="1" s="1"/>
  <c r="S10" i="1"/>
  <c r="N10" i="1"/>
  <c r="O10" i="1" s="1"/>
  <c r="G10" i="1"/>
  <c r="H10" i="1" s="1"/>
  <c r="P10" i="1" s="1"/>
  <c r="Q10" i="1" s="1"/>
  <c r="S9" i="1"/>
  <c r="O9" i="1"/>
  <c r="N9" i="1"/>
  <c r="G9" i="1"/>
  <c r="H9" i="1" s="1"/>
  <c r="P9" i="1" s="1"/>
  <c r="Q9" i="1" s="1"/>
  <c r="S8" i="1"/>
  <c r="N8" i="1"/>
  <c r="O8" i="1" s="1"/>
  <c r="G8" i="1"/>
  <c r="H8" i="1" s="1"/>
  <c r="P8" i="1" s="1"/>
  <c r="Q8" i="1" s="1"/>
  <c r="R51" i="1" l="1"/>
  <c r="R178" i="1"/>
  <c r="J178" i="1" s="1"/>
  <c r="R25" i="1"/>
  <c r="J25" i="1" s="1"/>
  <c r="R27" i="1"/>
  <c r="J27" i="1" s="1"/>
  <c r="J39" i="1"/>
  <c r="R43" i="1"/>
  <c r="J43" i="1" s="1"/>
  <c r="J76" i="1"/>
  <c r="R131" i="1"/>
  <c r="J131" i="1" s="1"/>
  <c r="R158" i="1"/>
  <c r="J158" i="1" s="1"/>
  <c r="R172" i="1"/>
  <c r="J172" i="1" s="1"/>
  <c r="R244" i="1"/>
  <c r="J244" i="1" s="1"/>
  <c r="R273" i="1"/>
  <c r="J273" i="1" s="1"/>
  <c r="R354" i="1"/>
  <c r="J354" i="1" s="1"/>
  <c r="R454" i="1"/>
  <c r="R548" i="1"/>
  <c r="J548" i="1" s="1"/>
  <c r="R569" i="1"/>
  <c r="J569" i="1" s="1"/>
  <c r="R41" i="1"/>
  <c r="J41" i="1" s="1"/>
  <c r="R59" i="1"/>
  <c r="R128" i="1"/>
  <c r="J128" i="1" s="1"/>
  <c r="R181" i="1"/>
  <c r="J181" i="1" s="1"/>
  <c r="R259" i="1"/>
  <c r="J259" i="1" s="1"/>
  <c r="R275" i="1"/>
  <c r="J275" i="1" s="1"/>
  <c r="R53" i="1"/>
  <c r="R37" i="1"/>
  <c r="J37" i="1" s="1"/>
  <c r="R85" i="1"/>
  <c r="J85" i="1" s="1"/>
  <c r="J102" i="1"/>
  <c r="R122" i="1"/>
  <c r="J122" i="1" s="1"/>
  <c r="R126" i="1"/>
  <c r="J126" i="1" s="1"/>
  <c r="R287" i="1"/>
  <c r="J287" i="1" s="1"/>
  <c r="J59" i="1"/>
  <c r="R101" i="1"/>
  <c r="J101" i="1" s="1"/>
  <c r="R52" i="1"/>
  <c r="J52" i="1" s="1"/>
  <c r="R151" i="1"/>
  <c r="R93" i="1"/>
  <c r="J93" i="1" s="1"/>
  <c r="R529" i="1"/>
  <c r="J529" i="1" s="1"/>
  <c r="R40" i="1"/>
  <c r="J40" i="1" s="1"/>
  <c r="R63" i="1"/>
  <c r="J63" i="1" s="1"/>
  <c r="R159" i="1"/>
  <c r="J159" i="1" s="1"/>
  <c r="R162" i="1"/>
  <c r="J162" i="1" s="1"/>
  <c r="R217" i="1"/>
  <c r="J217" i="1" s="1"/>
  <c r="R231" i="1"/>
  <c r="J231" i="1" s="1"/>
  <c r="R252" i="1"/>
  <c r="J252" i="1" s="1"/>
  <c r="R71" i="1"/>
  <c r="J71" i="1" s="1"/>
  <c r="R61" i="1"/>
  <c r="R77" i="1"/>
  <c r="J77" i="1" s="1"/>
  <c r="R82" i="1"/>
  <c r="J82" i="1" s="1"/>
  <c r="R84" i="1"/>
  <c r="J84" i="1" s="1"/>
  <c r="R91" i="1"/>
  <c r="J91" i="1" s="1"/>
  <c r="R94" i="1"/>
  <c r="J94" i="1" s="1"/>
  <c r="R114" i="1"/>
  <c r="J114" i="1" s="1"/>
  <c r="R127" i="1"/>
  <c r="J127" i="1" s="1"/>
  <c r="R180" i="1"/>
  <c r="J180" i="1" s="1"/>
  <c r="R182" i="1"/>
  <c r="J182" i="1" s="1"/>
  <c r="J234" i="1"/>
  <c r="R239" i="1"/>
  <c r="J239" i="1" s="1"/>
  <c r="R241" i="1"/>
  <c r="J241" i="1" s="1"/>
  <c r="J278" i="1"/>
  <c r="R373" i="1"/>
  <c r="J373" i="1" s="1"/>
  <c r="R665" i="1"/>
  <c r="J665" i="1" s="1"/>
  <c r="R163" i="1"/>
  <c r="J163" i="1" s="1"/>
  <c r="R165" i="1"/>
  <c r="J165" i="1" s="1"/>
  <c r="R197" i="1"/>
  <c r="J197" i="1" s="1"/>
  <c r="R230" i="1"/>
  <c r="J230" i="1" s="1"/>
  <c r="R243" i="1"/>
  <c r="J243" i="1" s="1"/>
  <c r="R277" i="1"/>
  <c r="J277" i="1" s="1"/>
  <c r="R294" i="1"/>
  <c r="J294" i="1" s="1"/>
  <c r="R315" i="1"/>
  <c r="J315" i="1" s="1"/>
  <c r="R333" i="1"/>
  <c r="J333" i="1" s="1"/>
  <c r="R341" i="1"/>
  <c r="J341" i="1" s="1"/>
  <c r="R349" i="1"/>
  <c r="J349" i="1" s="1"/>
  <c r="R370" i="1"/>
  <c r="J370" i="1" s="1"/>
  <c r="R381" i="1"/>
  <c r="J381" i="1" s="1"/>
  <c r="R441" i="1"/>
  <c r="J441" i="1" s="1"/>
  <c r="R482" i="1"/>
  <c r="J482" i="1" s="1"/>
  <c r="R487" i="1"/>
  <c r="J487" i="1" s="1"/>
  <c r="R497" i="1"/>
  <c r="J497" i="1" s="1"/>
  <c r="R514" i="1"/>
  <c r="J514" i="1" s="1"/>
  <c r="R533" i="1"/>
  <c r="J533" i="1" s="1"/>
  <c r="R550" i="1"/>
  <c r="J550" i="1" s="1"/>
  <c r="R559" i="1"/>
  <c r="J559" i="1" s="1"/>
  <c r="R562" i="1"/>
  <c r="J562" i="1" s="1"/>
  <c r="R581" i="1"/>
  <c r="J581" i="1" s="1"/>
  <c r="R597" i="1"/>
  <c r="J597" i="1" s="1"/>
  <c r="R211" i="1"/>
  <c r="J211" i="1" s="1"/>
  <c r="R216" i="1"/>
  <c r="J216" i="1" s="1"/>
  <c r="R221" i="1"/>
  <c r="J221" i="1" s="1"/>
  <c r="R264" i="1"/>
  <c r="J264" i="1" s="1"/>
  <c r="R268" i="1"/>
  <c r="J268" i="1" s="1"/>
  <c r="R274" i="1"/>
  <c r="J274" i="1" s="1"/>
  <c r="R313" i="1"/>
  <c r="J313" i="1" s="1"/>
  <c r="R335" i="1"/>
  <c r="J335" i="1" s="1"/>
  <c r="R338" i="1"/>
  <c r="J338" i="1" s="1"/>
  <c r="R351" i="1"/>
  <c r="J351" i="1" s="1"/>
  <c r="R374" i="1"/>
  <c r="J374" i="1" s="1"/>
  <c r="R417" i="1"/>
  <c r="J417" i="1" s="1"/>
  <c r="R465" i="1"/>
  <c r="J465" i="1" s="1"/>
  <c r="R471" i="1"/>
  <c r="J471" i="1" s="1"/>
  <c r="R502" i="1"/>
  <c r="J502" i="1" s="1"/>
  <c r="R511" i="1"/>
  <c r="J511" i="1" s="1"/>
  <c r="R547" i="1"/>
  <c r="J547" i="1" s="1"/>
  <c r="R564" i="1"/>
  <c r="J564" i="1" s="1"/>
  <c r="R595" i="1"/>
  <c r="J595" i="1" s="1"/>
  <c r="R604" i="1"/>
  <c r="J604" i="1" s="1"/>
  <c r="R617" i="1"/>
  <c r="J617" i="1" s="1"/>
  <c r="R645" i="1"/>
  <c r="J645" i="1" s="1"/>
  <c r="J359" i="1"/>
  <c r="R430" i="1"/>
  <c r="J430" i="1" s="1"/>
  <c r="R490" i="1"/>
  <c r="J490" i="1" s="1"/>
  <c r="R513" i="1"/>
  <c r="J513" i="1" s="1"/>
  <c r="R577" i="1"/>
  <c r="J577" i="1" s="1"/>
  <c r="R258" i="1"/>
  <c r="J258" i="1" s="1"/>
  <c r="R298" i="1"/>
  <c r="J298" i="1" s="1"/>
  <c r="R353" i="1"/>
  <c r="R357" i="1"/>
  <c r="J357" i="1" s="1"/>
  <c r="R359" i="1"/>
  <c r="R385" i="1"/>
  <c r="J385" i="1" s="1"/>
  <c r="R389" i="1"/>
  <c r="J389" i="1" s="1"/>
  <c r="R414" i="1"/>
  <c r="J414" i="1" s="1"/>
  <c r="R429" i="1"/>
  <c r="J429" i="1" s="1"/>
  <c r="R475" i="1"/>
  <c r="J475" i="1" s="1"/>
  <c r="R520" i="1"/>
  <c r="J520" i="1" s="1"/>
  <c r="R526" i="1"/>
  <c r="J526" i="1" s="1"/>
  <c r="R535" i="1"/>
  <c r="J535" i="1" s="1"/>
  <c r="R538" i="1"/>
  <c r="J538" i="1" s="1"/>
  <c r="R553" i="1"/>
  <c r="J553" i="1" s="1"/>
  <c r="R560" i="1"/>
  <c r="J560" i="1" s="1"/>
  <c r="R625" i="1"/>
  <c r="J625" i="1" s="1"/>
  <c r="R628" i="1"/>
  <c r="J628" i="1" s="1"/>
  <c r="R666" i="1"/>
  <c r="J666" i="1" s="1"/>
  <c r="R166" i="1"/>
  <c r="R219" i="1"/>
  <c r="J219" i="1" s="1"/>
  <c r="R224" i="1"/>
  <c r="J224" i="1" s="1"/>
  <c r="R229" i="1"/>
  <c r="J229" i="1" s="1"/>
  <c r="R265" i="1"/>
  <c r="J265" i="1" s="1"/>
  <c r="R269" i="1"/>
  <c r="J269" i="1" s="1"/>
  <c r="R276" i="1"/>
  <c r="J276" i="1" s="1"/>
  <c r="R310" i="1"/>
  <c r="J310" i="1" s="1"/>
  <c r="R316" i="1"/>
  <c r="J316" i="1" s="1"/>
  <c r="R342" i="1"/>
  <c r="J342" i="1" s="1"/>
  <c r="R371" i="1"/>
  <c r="J371" i="1" s="1"/>
  <c r="R485" i="1"/>
  <c r="J485" i="1" s="1"/>
  <c r="R532" i="1"/>
  <c r="J532" i="1" s="1"/>
  <c r="R541" i="1"/>
  <c r="J541" i="1" s="1"/>
  <c r="R589" i="1"/>
  <c r="J589" i="1" s="1"/>
  <c r="R598" i="1"/>
  <c r="J598" i="1" s="1"/>
  <c r="R600" i="1"/>
  <c r="J600" i="1" s="1"/>
  <c r="R633" i="1"/>
  <c r="J633" i="1" s="1"/>
  <c r="R655" i="1"/>
  <c r="J655" i="1" s="1"/>
  <c r="R295" i="1"/>
  <c r="J295" i="1" s="1"/>
  <c r="R322" i="1"/>
  <c r="J322" i="1" s="1"/>
  <c r="R346" i="1"/>
  <c r="J346" i="1" s="1"/>
  <c r="R384" i="1"/>
  <c r="R387" i="1"/>
  <c r="J387" i="1" s="1"/>
  <c r="R403" i="1"/>
  <c r="J403" i="1" s="1"/>
  <c r="R411" i="1"/>
  <c r="J411" i="1" s="1"/>
  <c r="R420" i="1"/>
  <c r="J420" i="1" s="1"/>
  <c r="R433" i="1"/>
  <c r="J433" i="1" s="1"/>
  <c r="R442" i="1"/>
  <c r="J442" i="1" s="1"/>
  <c r="R484" i="1"/>
  <c r="J484" i="1" s="1"/>
  <c r="R501" i="1"/>
  <c r="J501" i="1" s="1"/>
  <c r="R510" i="1"/>
  <c r="J510" i="1" s="1"/>
  <c r="R525" i="1"/>
  <c r="R561" i="1"/>
  <c r="J561" i="1" s="1"/>
  <c r="R610" i="1"/>
  <c r="J610" i="1" s="1"/>
  <c r="R626" i="1"/>
  <c r="J626" i="1" s="1"/>
  <c r="R632" i="1"/>
  <c r="J632" i="1" s="1"/>
  <c r="R634" i="1"/>
  <c r="J634" i="1" s="1"/>
  <c r="R644" i="1"/>
  <c r="J644" i="1" s="1"/>
  <c r="R660" i="1"/>
  <c r="J660" i="1" s="1"/>
  <c r="R444" i="1"/>
  <c r="J444" i="1" s="1"/>
  <c r="R24" i="1"/>
  <c r="J24" i="1" s="1"/>
  <c r="R33" i="1"/>
  <c r="J33" i="1" s="1"/>
  <c r="R104" i="1"/>
  <c r="J104" i="1" s="1"/>
  <c r="R96" i="1"/>
  <c r="J96" i="1" s="1"/>
  <c r="R28" i="1"/>
  <c r="J28" i="1" s="1"/>
  <c r="R22" i="1"/>
  <c r="J22" i="1" s="1"/>
  <c r="R21" i="1"/>
  <c r="J21" i="1" s="1"/>
  <c r="R23" i="1"/>
  <c r="J23" i="1" s="1"/>
  <c r="R34" i="1"/>
  <c r="J34" i="1" s="1"/>
  <c r="R8" i="1"/>
  <c r="J8" i="1" s="1"/>
  <c r="R46" i="1"/>
  <c r="J46" i="1" s="1"/>
  <c r="R48" i="1"/>
  <c r="J48" i="1" s="1"/>
  <c r="R50" i="1"/>
  <c r="J50" i="1" s="1"/>
  <c r="R56" i="1"/>
  <c r="J56" i="1" s="1"/>
  <c r="G64" i="1"/>
  <c r="H64" i="1" s="1"/>
  <c r="J64" i="1" s="1"/>
  <c r="R16" i="1"/>
  <c r="J16" i="1" s="1"/>
  <c r="R66" i="1"/>
  <c r="J66" i="1" s="1"/>
  <c r="R74" i="1"/>
  <c r="J74" i="1" s="1"/>
  <c r="R109" i="1"/>
  <c r="J109" i="1" s="1"/>
  <c r="R140" i="1"/>
  <c r="J140" i="1" s="1"/>
  <c r="R173" i="1"/>
  <c r="J173" i="1" s="1"/>
  <c r="R98" i="1"/>
  <c r="J98" i="1" s="1"/>
  <c r="R70" i="1"/>
  <c r="J70" i="1" s="1"/>
  <c r="J166" i="1"/>
  <c r="J61" i="1"/>
  <c r="R58" i="1"/>
  <c r="J58" i="1" s="1"/>
  <c r="R62" i="1"/>
  <c r="J62" i="1" s="1"/>
  <c r="G67" i="1"/>
  <c r="H67" i="1" s="1"/>
  <c r="P67" i="1" s="1"/>
  <c r="Q67" i="1" s="1"/>
  <c r="R67" i="1" s="1"/>
  <c r="J67" i="1" s="1"/>
  <c r="R164" i="1"/>
  <c r="J164" i="1" s="1"/>
  <c r="R14" i="1"/>
  <c r="J14" i="1" s="1"/>
  <c r="R31" i="1"/>
  <c r="J31" i="1" s="1"/>
  <c r="R73" i="1"/>
  <c r="J73" i="1" s="1"/>
  <c r="R81" i="1"/>
  <c r="J81" i="1" s="1"/>
  <c r="R86" i="1"/>
  <c r="J86" i="1" s="1"/>
  <c r="R88" i="1"/>
  <c r="J88" i="1" s="1"/>
  <c r="R100" i="1"/>
  <c r="J100" i="1" s="1"/>
  <c r="R204" i="1"/>
  <c r="J204" i="1" s="1"/>
  <c r="R9" i="1"/>
  <c r="J9" i="1" s="1"/>
  <c r="R49" i="1"/>
  <c r="J49" i="1" s="1"/>
  <c r="J51" i="1"/>
  <c r="G65" i="1"/>
  <c r="H65" i="1" s="1"/>
  <c r="P65" i="1" s="1"/>
  <c r="Q65" i="1" s="1"/>
  <c r="R65" i="1" s="1"/>
  <c r="J65" i="1" s="1"/>
  <c r="R83" i="1"/>
  <c r="J83" i="1" s="1"/>
  <c r="R95" i="1"/>
  <c r="J95" i="1" s="1"/>
  <c r="R105" i="1"/>
  <c r="J105" i="1" s="1"/>
  <c r="R30" i="1"/>
  <c r="J30" i="1" s="1"/>
  <c r="R13" i="1"/>
  <c r="J13" i="1" s="1"/>
  <c r="R72" i="1"/>
  <c r="J72" i="1" s="1"/>
  <c r="J53" i="1"/>
  <c r="J60" i="1"/>
  <c r="R152" i="1"/>
  <c r="J152" i="1" s="1"/>
  <c r="R169" i="1"/>
  <c r="J169" i="1" s="1"/>
  <c r="R10" i="1"/>
  <c r="J10" i="1" s="1"/>
  <c r="R12" i="1"/>
  <c r="J12" i="1" s="1"/>
  <c r="R26" i="1"/>
  <c r="J26" i="1" s="1"/>
  <c r="R35" i="1"/>
  <c r="J35" i="1" s="1"/>
  <c r="R45" i="1"/>
  <c r="J45" i="1" s="1"/>
  <c r="R97" i="1"/>
  <c r="J97" i="1" s="1"/>
  <c r="R11" i="1"/>
  <c r="J11" i="1" s="1"/>
  <c r="R57" i="1"/>
  <c r="J57" i="1" s="1"/>
  <c r="G89" i="1"/>
  <c r="H89" i="1" s="1"/>
  <c r="P89" i="1" s="1"/>
  <c r="Q89" i="1" s="1"/>
  <c r="R89" i="1" s="1"/>
  <c r="J89" i="1" s="1"/>
  <c r="R110" i="1"/>
  <c r="J110" i="1" s="1"/>
  <c r="R134" i="1"/>
  <c r="J134" i="1" s="1"/>
  <c r="R194" i="1"/>
  <c r="J194" i="1" s="1"/>
  <c r="R80" i="1"/>
  <c r="J80" i="1" s="1"/>
  <c r="R103" i="1"/>
  <c r="J103" i="1" s="1"/>
  <c r="R148" i="1"/>
  <c r="J148" i="1" s="1"/>
  <c r="R154" i="1"/>
  <c r="J154" i="1" s="1"/>
  <c r="R160" i="1"/>
  <c r="J160" i="1" s="1"/>
  <c r="R175" i="1"/>
  <c r="J175" i="1" s="1"/>
  <c r="R184" i="1"/>
  <c r="J184" i="1" s="1"/>
  <c r="R306" i="1"/>
  <c r="J306" i="1" s="1"/>
  <c r="R115" i="1"/>
  <c r="J115" i="1" s="1"/>
  <c r="R75" i="1"/>
  <c r="J75" i="1" s="1"/>
  <c r="R79" i="1"/>
  <c r="J79" i="1" s="1"/>
  <c r="G100" i="1"/>
  <c r="H100" i="1" s="1"/>
  <c r="P100" i="1" s="1"/>
  <c r="Q100" i="1" s="1"/>
  <c r="R139" i="1"/>
  <c r="J139" i="1" s="1"/>
  <c r="R206" i="1"/>
  <c r="J206" i="1" s="1"/>
  <c r="R215" i="1"/>
  <c r="J215" i="1" s="1"/>
  <c r="R218" i="1"/>
  <c r="J218" i="1" s="1"/>
  <c r="R226" i="1"/>
  <c r="J226" i="1" s="1"/>
  <c r="R145" i="1"/>
  <c r="J145" i="1" s="1"/>
  <c r="R118" i="1"/>
  <c r="J118" i="1" s="1"/>
  <c r="R135" i="1"/>
  <c r="J135" i="1" s="1"/>
  <c r="J151" i="1"/>
  <c r="R156" i="1"/>
  <c r="J156" i="1" s="1"/>
  <c r="R186" i="1"/>
  <c r="J186" i="1" s="1"/>
  <c r="R210" i="1"/>
  <c r="J210" i="1" s="1"/>
  <c r="R69" i="1"/>
  <c r="J69" i="1" s="1"/>
  <c r="G83" i="1"/>
  <c r="H83" i="1" s="1"/>
  <c r="G99" i="1"/>
  <c r="H99" i="1" s="1"/>
  <c r="P99" i="1" s="1"/>
  <c r="Q99" i="1" s="1"/>
  <c r="R99" i="1" s="1"/>
  <c r="J99" i="1" s="1"/>
  <c r="R108" i="1"/>
  <c r="J108" i="1" s="1"/>
  <c r="R121" i="1"/>
  <c r="J121" i="1" s="1"/>
  <c r="R141" i="1"/>
  <c r="J141" i="1" s="1"/>
  <c r="R144" i="1"/>
  <c r="J144" i="1" s="1"/>
  <c r="R174" i="1"/>
  <c r="J174" i="1" s="1"/>
  <c r="R193" i="1"/>
  <c r="J193" i="1" s="1"/>
  <c r="R195" i="1"/>
  <c r="J195" i="1" s="1"/>
  <c r="R199" i="1"/>
  <c r="J199" i="1" s="1"/>
  <c r="R246" i="1"/>
  <c r="J246" i="1" s="1"/>
  <c r="R330" i="1"/>
  <c r="J330" i="1" s="1"/>
  <c r="R340" i="1"/>
  <c r="J340" i="1" s="1"/>
  <c r="R68" i="1"/>
  <c r="J68" i="1" s="1"/>
  <c r="J92" i="1"/>
  <c r="R107" i="1"/>
  <c r="J107" i="1" s="1"/>
  <c r="R113" i="1"/>
  <c r="J113" i="1" s="1"/>
  <c r="R138" i="1"/>
  <c r="J138" i="1" s="1"/>
  <c r="R147" i="1"/>
  <c r="J147" i="1" s="1"/>
  <c r="R150" i="1"/>
  <c r="J150" i="1" s="1"/>
  <c r="J153" i="1"/>
  <c r="R171" i="1"/>
  <c r="J171" i="1" s="1"/>
  <c r="R188" i="1"/>
  <c r="J188" i="1" s="1"/>
  <c r="R87" i="1"/>
  <c r="J87" i="1" s="1"/>
  <c r="R117" i="1"/>
  <c r="J117" i="1" s="1"/>
  <c r="G119" i="1"/>
  <c r="H119" i="1" s="1"/>
  <c r="P119" i="1" s="1"/>
  <c r="Q119" i="1" s="1"/>
  <c r="R119" i="1" s="1"/>
  <c r="J119" i="1" s="1"/>
  <c r="R161" i="1"/>
  <c r="J161" i="1" s="1"/>
  <c r="G202" i="1"/>
  <c r="H202" i="1" s="1"/>
  <c r="P202" i="1" s="1"/>
  <c r="Q202" i="1" s="1"/>
  <c r="R106" i="1"/>
  <c r="J106" i="1" s="1"/>
  <c r="R112" i="1"/>
  <c r="J112" i="1" s="1"/>
  <c r="R183" i="1"/>
  <c r="J183" i="1" s="1"/>
  <c r="R190" i="1"/>
  <c r="J190" i="1" s="1"/>
  <c r="R205" i="1"/>
  <c r="J205" i="1" s="1"/>
  <c r="R227" i="1"/>
  <c r="J227" i="1" s="1"/>
  <c r="R305" i="1"/>
  <c r="J305" i="1" s="1"/>
  <c r="R120" i="1"/>
  <c r="J120" i="1" s="1"/>
  <c r="R170" i="1"/>
  <c r="J170" i="1" s="1"/>
  <c r="R185" i="1"/>
  <c r="J185" i="1" s="1"/>
  <c r="R207" i="1"/>
  <c r="J207" i="1" s="1"/>
  <c r="R189" i="1"/>
  <c r="J189" i="1" s="1"/>
  <c r="R325" i="1"/>
  <c r="J325" i="1" s="1"/>
  <c r="G54" i="1"/>
  <c r="H54" i="1" s="1"/>
  <c r="P54" i="1" s="1"/>
  <c r="Q54" i="1" s="1"/>
  <c r="R54" i="1" s="1"/>
  <c r="J54" i="1" s="1"/>
  <c r="G90" i="1"/>
  <c r="H90" i="1" s="1"/>
  <c r="P90" i="1" s="1"/>
  <c r="Q90" i="1" s="1"/>
  <c r="R90" i="1" s="1"/>
  <c r="J90" i="1" s="1"/>
  <c r="R116" i="1"/>
  <c r="J116" i="1" s="1"/>
  <c r="G124" i="1"/>
  <c r="H124" i="1" s="1"/>
  <c r="J124" i="1" s="1"/>
  <c r="R137" i="1"/>
  <c r="J137" i="1" s="1"/>
  <c r="R146" i="1"/>
  <c r="J146" i="1" s="1"/>
  <c r="R149" i="1"/>
  <c r="J149" i="1" s="1"/>
  <c r="R157" i="1"/>
  <c r="J157" i="1" s="1"/>
  <c r="R200" i="1"/>
  <c r="J200" i="1" s="1"/>
  <c r="R225" i="1"/>
  <c r="J225" i="1" s="1"/>
  <c r="R235" i="1"/>
  <c r="J235" i="1" s="1"/>
  <c r="R238" i="1"/>
  <c r="J238" i="1" s="1"/>
  <c r="R282" i="1"/>
  <c r="J282" i="1" s="1"/>
  <c r="R292" i="1"/>
  <c r="J292" i="1" s="1"/>
  <c r="R308" i="1"/>
  <c r="J308" i="1" s="1"/>
  <c r="R478" i="1"/>
  <c r="J478" i="1" s="1"/>
  <c r="R480" i="1"/>
  <c r="J480" i="1" s="1"/>
  <c r="G167" i="1"/>
  <c r="H167" i="1" s="1"/>
  <c r="J167" i="1" s="1"/>
  <c r="R249" i="1"/>
  <c r="J249" i="1" s="1"/>
  <c r="G260" i="1"/>
  <c r="H260" i="1" s="1"/>
  <c r="P260" i="1" s="1"/>
  <c r="Q260" i="1" s="1"/>
  <c r="R263" i="1"/>
  <c r="J263" i="1" s="1"/>
  <c r="G299" i="1"/>
  <c r="H299" i="1" s="1"/>
  <c r="P299" i="1" s="1"/>
  <c r="Q299" i="1" s="1"/>
  <c r="R299" i="1" s="1"/>
  <c r="J299" i="1" s="1"/>
  <c r="R327" i="1"/>
  <c r="J327" i="1" s="1"/>
  <c r="R400" i="1"/>
  <c r="J400" i="1" s="1"/>
  <c r="R111" i="1"/>
  <c r="J111" i="1" s="1"/>
  <c r="R214" i="1"/>
  <c r="J214" i="1" s="1"/>
  <c r="R254" i="1"/>
  <c r="J254" i="1" s="1"/>
  <c r="R270" i="1"/>
  <c r="J270" i="1" s="1"/>
  <c r="R286" i="1"/>
  <c r="J286" i="1" s="1"/>
  <c r="R377" i="1"/>
  <c r="J377" i="1" s="1"/>
  <c r="R203" i="1"/>
  <c r="J203" i="1" s="1"/>
  <c r="R288" i="1"/>
  <c r="J288" i="1" s="1"/>
  <c r="R302" i="1"/>
  <c r="J302" i="1" s="1"/>
  <c r="R307" i="1"/>
  <c r="J307" i="1" s="1"/>
  <c r="R329" i="1"/>
  <c r="J329" i="1" s="1"/>
  <c r="R222" i="1"/>
  <c r="J222" i="1" s="1"/>
  <c r="R237" i="1"/>
  <c r="J237" i="1" s="1"/>
  <c r="R272" i="1"/>
  <c r="J272" i="1" s="1"/>
  <c r="R291" i="1"/>
  <c r="J291" i="1" s="1"/>
  <c r="G328" i="1"/>
  <c r="H328" i="1" s="1"/>
  <c r="P328" i="1" s="1"/>
  <c r="Q328" i="1" s="1"/>
  <c r="R328" i="1" s="1"/>
  <c r="J328" i="1" s="1"/>
  <c r="R409" i="1"/>
  <c r="J409" i="1" s="1"/>
  <c r="G143" i="1"/>
  <c r="H143" i="1" s="1"/>
  <c r="P143" i="1" s="1"/>
  <c r="Q143" i="1" s="1"/>
  <c r="R143" i="1" s="1"/>
  <c r="J143" i="1" s="1"/>
  <c r="R202" i="1"/>
  <c r="J202" i="1" s="1"/>
  <c r="G208" i="1"/>
  <c r="H208" i="1" s="1"/>
  <c r="P208" i="1" s="1"/>
  <c r="Q208" i="1" s="1"/>
  <c r="R208" i="1" s="1"/>
  <c r="J208" i="1" s="1"/>
  <c r="R213" i="1"/>
  <c r="J213" i="1" s="1"/>
  <c r="R283" i="1"/>
  <c r="J283" i="1" s="1"/>
  <c r="J353" i="1"/>
  <c r="R123" i="1"/>
  <c r="J123" i="1" s="1"/>
  <c r="R201" i="1"/>
  <c r="J201" i="1" s="1"/>
  <c r="R242" i="1"/>
  <c r="J242" i="1" s="1"/>
  <c r="G261" i="1"/>
  <c r="H261" i="1" s="1"/>
  <c r="P261" i="1" s="1"/>
  <c r="Q261" i="1" s="1"/>
  <c r="R261" i="1" s="1"/>
  <c r="J261" i="1" s="1"/>
  <c r="R285" i="1"/>
  <c r="J285" i="1" s="1"/>
  <c r="R343" i="1"/>
  <c r="J343" i="1" s="1"/>
  <c r="R395" i="1"/>
  <c r="J395" i="1" s="1"/>
  <c r="J525" i="1"/>
  <c r="R212" i="1"/>
  <c r="J212" i="1" s="1"/>
  <c r="R236" i="1"/>
  <c r="J236" i="1" s="1"/>
  <c r="R253" i="1"/>
  <c r="J253" i="1" s="1"/>
  <c r="R255" i="1"/>
  <c r="J255" i="1" s="1"/>
  <c r="R290" i="1"/>
  <c r="J290" i="1" s="1"/>
  <c r="R296" i="1"/>
  <c r="J296" i="1" s="1"/>
  <c r="R326" i="1"/>
  <c r="J326" i="1" s="1"/>
  <c r="R406" i="1"/>
  <c r="J406" i="1" s="1"/>
  <c r="G155" i="1"/>
  <c r="H155" i="1" s="1"/>
  <c r="P155" i="1" s="1"/>
  <c r="Q155" i="1" s="1"/>
  <c r="R155" i="1" s="1"/>
  <c r="J155" i="1" s="1"/>
  <c r="G187" i="1"/>
  <c r="H187" i="1" s="1"/>
  <c r="P187" i="1" s="1"/>
  <c r="Q187" i="1" s="1"/>
  <c r="R187" i="1" s="1"/>
  <c r="J187" i="1" s="1"/>
  <c r="G223" i="1"/>
  <c r="H223" i="1" s="1"/>
  <c r="P223" i="1" s="1"/>
  <c r="Q223" i="1" s="1"/>
  <c r="R223" i="1" s="1"/>
  <c r="J223" i="1" s="1"/>
  <c r="R233" i="1"/>
  <c r="J233" i="1" s="1"/>
  <c r="R250" i="1"/>
  <c r="J250" i="1" s="1"/>
  <c r="R280" i="1"/>
  <c r="J280" i="1" s="1"/>
  <c r="G284" i="1"/>
  <c r="H284" i="1" s="1"/>
  <c r="P284" i="1" s="1"/>
  <c r="Q284" i="1" s="1"/>
  <c r="R318" i="1"/>
  <c r="J318" i="1" s="1"/>
  <c r="R376" i="1"/>
  <c r="J376" i="1" s="1"/>
  <c r="G196" i="1"/>
  <c r="H196" i="1" s="1"/>
  <c r="P196" i="1" s="1"/>
  <c r="Q196" i="1" s="1"/>
  <c r="R196" i="1" s="1"/>
  <c r="J196" i="1" s="1"/>
  <c r="G232" i="1"/>
  <c r="H232" i="1" s="1"/>
  <c r="P232" i="1" s="1"/>
  <c r="Q232" i="1" s="1"/>
  <c r="R232" i="1" s="1"/>
  <c r="J232" i="1" s="1"/>
  <c r="R361" i="1"/>
  <c r="J361" i="1" s="1"/>
  <c r="R422" i="1"/>
  <c r="J422" i="1" s="1"/>
  <c r="R554" i="1"/>
  <c r="J554" i="1" s="1"/>
  <c r="R301" i="1"/>
  <c r="J301" i="1" s="1"/>
  <c r="J355" i="1"/>
  <c r="R366" i="1"/>
  <c r="J366" i="1" s="1"/>
  <c r="G394" i="1"/>
  <c r="H394" i="1" s="1"/>
  <c r="P394" i="1" s="1"/>
  <c r="Q394" i="1" s="1"/>
  <c r="R394" i="1" s="1"/>
  <c r="J394" i="1" s="1"/>
  <c r="R397" i="1"/>
  <c r="J397" i="1" s="1"/>
  <c r="R435" i="1"/>
  <c r="J435" i="1" s="1"/>
  <c r="R545" i="1"/>
  <c r="J545" i="1" s="1"/>
  <c r="R262" i="1"/>
  <c r="J262" i="1" s="1"/>
  <c r="R363" i="1"/>
  <c r="J363" i="1" s="1"/>
  <c r="R402" i="1"/>
  <c r="J402" i="1" s="1"/>
  <c r="R424" i="1"/>
  <c r="J424" i="1" s="1"/>
  <c r="G256" i="1"/>
  <c r="H256" i="1" s="1"/>
  <c r="P256" i="1" s="1"/>
  <c r="Q256" i="1" s="1"/>
  <c r="R369" i="1"/>
  <c r="J369" i="1" s="1"/>
  <c r="R399" i="1"/>
  <c r="J399" i="1" s="1"/>
  <c r="R452" i="1"/>
  <c r="J452" i="1" s="1"/>
  <c r="R284" i="1"/>
  <c r="J284" i="1" s="1"/>
  <c r="G304" i="1"/>
  <c r="H304" i="1" s="1"/>
  <c r="P304" i="1" s="1"/>
  <c r="Q304" i="1" s="1"/>
  <c r="R304" i="1" s="1"/>
  <c r="J304" i="1" s="1"/>
  <c r="R405" i="1"/>
  <c r="J405" i="1" s="1"/>
  <c r="R365" i="1"/>
  <c r="J365" i="1" s="1"/>
  <c r="R421" i="1"/>
  <c r="J421" i="1" s="1"/>
  <c r="G530" i="1"/>
  <c r="H530" i="1" s="1"/>
  <c r="P530" i="1" s="1"/>
  <c r="Q530" i="1" s="1"/>
  <c r="R530" i="1" s="1"/>
  <c r="J530" i="1" s="1"/>
  <c r="R248" i="1"/>
  <c r="J248" i="1" s="1"/>
  <c r="R332" i="1"/>
  <c r="J332" i="1" s="1"/>
  <c r="R379" i="1"/>
  <c r="J379" i="1" s="1"/>
  <c r="R396" i="1"/>
  <c r="J396" i="1" s="1"/>
  <c r="R401" i="1"/>
  <c r="J401" i="1" s="1"/>
  <c r="R407" i="1"/>
  <c r="J407" i="1" s="1"/>
  <c r="R437" i="1"/>
  <c r="J437" i="1" s="1"/>
  <c r="R528" i="1"/>
  <c r="J528" i="1" s="1"/>
  <c r="G321" i="1"/>
  <c r="H321" i="1" s="1"/>
  <c r="P321" i="1" s="1"/>
  <c r="Q321" i="1" s="1"/>
  <c r="R321" i="1" s="1"/>
  <c r="J321" i="1" s="1"/>
  <c r="R331" i="1"/>
  <c r="J331" i="1" s="1"/>
  <c r="R344" i="1"/>
  <c r="J344" i="1" s="1"/>
  <c r="R362" i="1"/>
  <c r="J362" i="1" s="1"/>
  <c r="G427" i="1"/>
  <c r="H427" i="1" s="1"/>
  <c r="P427" i="1" s="1"/>
  <c r="Q427" i="1" s="1"/>
  <c r="R427" i="1" s="1"/>
  <c r="J427" i="1" s="1"/>
  <c r="R469" i="1"/>
  <c r="J469" i="1" s="1"/>
  <c r="G220" i="1"/>
  <c r="H220" i="1" s="1"/>
  <c r="P220" i="1" s="1"/>
  <c r="Q220" i="1" s="1"/>
  <c r="R220" i="1" s="1"/>
  <c r="J220" i="1" s="1"/>
  <c r="R256" i="1"/>
  <c r="J256" i="1" s="1"/>
  <c r="G300" i="1"/>
  <c r="H300" i="1" s="1"/>
  <c r="P300" i="1" s="1"/>
  <c r="Q300" i="1" s="1"/>
  <c r="R300" i="1" s="1"/>
  <c r="J300" i="1" s="1"/>
  <c r="G320" i="1"/>
  <c r="H320" i="1" s="1"/>
  <c r="P320" i="1" s="1"/>
  <c r="Q320" i="1" s="1"/>
  <c r="R320" i="1" s="1"/>
  <c r="J320" i="1" s="1"/>
  <c r="G358" i="1"/>
  <c r="H358" i="1" s="1"/>
  <c r="P358" i="1" s="1"/>
  <c r="Q358" i="1" s="1"/>
  <c r="R358" i="1" s="1"/>
  <c r="J358" i="1" s="1"/>
  <c r="R398" i="1"/>
  <c r="J398" i="1" s="1"/>
  <c r="R428" i="1"/>
  <c r="J428" i="1" s="1"/>
  <c r="R439" i="1"/>
  <c r="J439" i="1" s="1"/>
  <c r="R494" i="1"/>
  <c r="J494" i="1" s="1"/>
  <c r="R260" i="1"/>
  <c r="J260" i="1" s="1"/>
  <c r="G348" i="1"/>
  <c r="H348" i="1" s="1"/>
  <c r="P348" i="1" s="1"/>
  <c r="Q348" i="1" s="1"/>
  <c r="R348" i="1" s="1"/>
  <c r="J348" i="1" s="1"/>
  <c r="G352" i="1"/>
  <c r="H352" i="1" s="1"/>
  <c r="P352" i="1" s="1"/>
  <c r="Q352" i="1" s="1"/>
  <c r="R352" i="1" s="1"/>
  <c r="J352" i="1" s="1"/>
  <c r="G384" i="1"/>
  <c r="H384" i="1" s="1"/>
  <c r="J384" i="1" s="1"/>
  <c r="G388" i="1"/>
  <c r="H388" i="1" s="1"/>
  <c r="P388" i="1" s="1"/>
  <c r="Q388" i="1" s="1"/>
  <c r="G454" i="1"/>
  <c r="H454" i="1" s="1"/>
  <c r="R472" i="1"/>
  <c r="J472" i="1" s="1"/>
  <c r="R489" i="1"/>
  <c r="J489" i="1" s="1"/>
  <c r="R516" i="1"/>
  <c r="J516" i="1" s="1"/>
  <c r="R542" i="1"/>
  <c r="J542" i="1" s="1"/>
  <c r="R571" i="1"/>
  <c r="J571" i="1" s="1"/>
  <c r="R448" i="1"/>
  <c r="J448" i="1" s="1"/>
  <c r="R455" i="1"/>
  <c r="J455" i="1" s="1"/>
  <c r="R474" i="1"/>
  <c r="J474" i="1" s="1"/>
  <c r="R368" i="1"/>
  <c r="J368" i="1" s="1"/>
  <c r="R404" i="1"/>
  <c r="J404" i="1" s="1"/>
  <c r="R468" i="1"/>
  <c r="J468" i="1" s="1"/>
  <c r="R602" i="1"/>
  <c r="J602" i="1" s="1"/>
  <c r="R637" i="1"/>
  <c r="J637" i="1" s="1"/>
  <c r="R641" i="1"/>
  <c r="J641" i="1" s="1"/>
  <c r="G543" i="1"/>
  <c r="H543" i="1" s="1"/>
  <c r="P543" i="1" s="1"/>
  <c r="Q543" i="1" s="1"/>
  <c r="R563" i="1"/>
  <c r="J563" i="1" s="1"/>
  <c r="R585" i="1"/>
  <c r="J585" i="1" s="1"/>
  <c r="G372" i="1"/>
  <c r="H372" i="1" s="1"/>
  <c r="P372" i="1" s="1"/>
  <c r="Q372" i="1" s="1"/>
  <c r="R372" i="1" s="1"/>
  <c r="J372" i="1" s="1"/>
  <c r="G408" i="1"/>
  <c r="H408" i="1" s="1"/>
  <c r="P408" i="1" s="1"/>
  <c r="Q408" i="1" s="1"/>
  <c r="R408" i="1" s="1"/>
  <c r="J408" i="1" s="1"/>
  <c r="R426" i="1"/>
  <c r="J426" i="1" s="1"/>
  <c r="R447" i="1"/>
  <c r="J447" i="1" s="1"/>
  <c r="R479" i="1"/>
  <c r="J479" i="1" s="1"/>
  <c r="R481" i="1"/>
  <c r="J481" i="1" s="1"/>
  <c r="R505" i="1"/>
  <c r="J505" i="1" s="1"/>
  <c r="R524" i="1"/>
  <c r="J524" i="1" s="1"/>
  <c r="R556" i="1"/>
  <c r="J556" i="1" s="1"/>
  <c r="R565" i="1"/>
  <c r="J565" i="1" s="1"/>
  <c r="R576" i="1"/>
  <c r="J576" i="1" s="1"/>
  <c r="R578" i="1"/>
  <c r="J578" i="1" s="1"/>
  <c r="R615" i="1"/>
  <c r="J615" i="1" s="1"/>
  <c r="G423" i="1"/>
  <c r="H423" i="1" s="1"/>
  <c r="P423" i="1" s="1"/>
  <c r="Q423" i="1" s="1"/>
  <c r="R423" i="1" s="1"/>
  <c r="J423" i="1" s="1"/>
  <c r="G431" i="1"/>
  <c r="H431" i="1" s="1"/>
  <c r="P431" i="1" s="1"/>
  <c r="Q431" i="1" s="1"/>
  <c r="R431" i="1" s="1"/>
  <c r="J431" i="1" s="1"/>
  <c r="R457" i="1"/>
  <c r="J457" i="1" s="1"/>
  <c r="R512" i="1"/>
  <c r="J512" i="1" s="1"/>
  <c r="R534" i="1"/>
  <c r="J534" i="1" s="1"/>
  <c r="R549" i="1"/>
  <c r="J549" i="1" s="1"/>
  <c r="R572" i="1"/>
  <c r="J572" i="1" s="1"/>
  <c r="R356" i="1"/>
  <c r="J356" i="1" s="1"/>
  <c r="R388" i="1"/>
  <c r="J388" i="1" s="1"/>
  <c r="R392" i="1"/>
  <c r="J392" i="1" s="1"/>
  <c r="R419" i="1"/>
  <c r="J419" i="1" s="1"/>
  <c r="R425" i="1"/>
  <c r="J425" i="1" s="1"/>
  <c r="G456" i="1"/>
  <c r="H456" i="1" s="1"/>
  <c r="P456" i="1" s="1"/>
  <c r="Q456" i="1" s="1"/>
  <c r="R456" i="1" s="1"/>
  <c r="J456" i="1" s="1"/>
  <c r="R473" i="1"/>
  <c r="J473" i="1" s="1"/>
  <c r="R443" i="1"/>
  <c r="J443" i="1" s="1"/>
  <c r="R450" i="1"/>
  <c r="J450" i="1" s="1"/>
  <c r="J454" i="1"/>
  <c r="R467" i="1"/>
  <c r="J467" i="1" s="1"/>
  <c r="R493" i="1"/>
  <c r="J493" i="1" s="1"/>
  <c r="R495" i="1"/>
  <c r="J495" i="1" s="1"/>
  <c r="G360" i="1"/>
  <c r="H360" i="1" s="1"/>
  <c r="P360" i="1" s="1"/>
  <c r="Q360" i="1" s="1"/>
  <c r="R360" i="1" s="1"/>
  <c r="J360" i="1" s="1"/>
  <c r="G364" i="1"/>
  <c r="H364" i="1" s="1"/>
  <c r="P364" i="1" s="1"/>
  <c r="Q364" i="1" s="1"/>
  <c r="R364" i="1" s="1"/>
  <c r="J364" i="1" s="1"/>
  <c r="G396" i="1"/>
  <c r="H396" i="1" s="1"/>
  <c r="P396" i="1" s="1"/>
  <c r="Q396" i="1" s="1"/>
  <c r="G400" i="1"/>
  <c r="H400" i="1" s="1"/>
  <c r="P400" i="1" s="1"/>
  <c r="Q400" i="1" s="1"/>
  <c r="G445" i="1"/>
  <c r="H445" i="1" s="1"/>
  <c r="P445" i="1" s="1"/>
  <c r="Q445" i="1" s="1"/>
  <c r="R445" i="1" s="1"/>
  <c r="J445" i="1" s="1"/>
  <c r="G458" i="1"/>
  <c r="H458" i="1" s="1"/>
  <c r="P458" i="1" s="1"/>
  <c r="Q458" i="1" s="1"/>
  <c r="R458" i="1" s="1"/>
  <c r="J458" i="1" s="1"/>
  <c r="R459" i="1"/>
  <c r="J459" i="1" s="1"/>
  <c r="R464" i="1"/>
  <c r="J464" i="1" s="1"/>
  <c r="R470" i="1"/>
  <c r="J470" i="1" s="1"/>
  <c r="R498" i="1"/>
  <c r="J498" i="1" s="1"/>
  <c r="R521" i="1"/>
  <c r="J521" i="1" s="1"/>
  <c r="G594" i="1"/>
  <c r="H594" i="1" s="1"/>
  <c r="P594" i="1" s="1"/>
  <c r="Q594" i="1" s="1"/>
  <c r="R594" i="1" s="1"/>
  <c r="J594" i="1" s="1"/>
  <c r="G596" i="1"/>
  <c r="H596" i="1" s="1"/>
  <c r="P596" i="1" s="1"/>
  <c r="Q596" i="1" s="1"/>
  <c r="R596" i="1" s="1"/>
  <c r="J596" i="1" s="1"/>
  <c r="R608" i="1"/>
  <c r="J608" i="1" s="1"/>
  <c r="G488" i="1"/>
  <c r="H488" i="1" s="1"/>
  <c r="P488" i="1" s="1"/>
  <c r="Q488" i="1" s="1"/>
  <c r="R488" i="1" s="1"/>
  <c r="J488" i="1" s="1"/>
  <c r="R657" i="1"/>
  <c r="J657" i="1" s="1"/>
  <c r="G463" i="1"/>
  <c r="H463" i="1" s="1"/>
  <c r="P463" i="1" s="1"/>
  <c r="Q463" i="1" s="1"/>
  <c r="R463" i="1" s="1"/>
  <c r="J463" i="1" s="1"/>
  <c r="R492" i="1"/>
  <c r="J492" i="1" s="1"/>
  <c r="G503" i="1"/>
  <c r="H503" i="1" s="1"/>
  <c r="P503" i="1" s="1"/>
  <c r="Q503" i="1" s="1"/>
  <c r="R503" i="1" s="1"/>
  <c r="J503" i="1" s="1"/>
  <c r="G527" i="1"/>
  <c r="H527" i="1" s="1"/>
  <c r="P527" i="1" s="1"/>
  <c r="Q527" i="1" s="1"/>
  <c r="R527" i="1" s="1"/>
  <c r="J527" i="1" s="1"/>
  <c r="G536" i="1"/>
  <c r="H536" i="1" s="1"/>
  <c r="P536" i="1" s="1"/>
  <c r="Q536" i="1" s="1"/>
  <c r="R536" i="1" s="1"/>
  <c r="J536" i="1" s="1"/>
  <c r="R544" i="1"/>
  <c r="J544" i="1" s="1"/>
  <c r="R552" i="1"/>
  <c r="J552" i="1" s="1"/>
  <c r="G640" i="1"/>
  <c r="H640" i="1" s="1"/>
  <c r="P640" i="1" s="1"/>
  <c r="Q640" i="1" s="1"/>
  <c r="R640" i="1" s="1"/>
  <c r="J640" i="1" s="1"/>
  <c r="R653" i="1"/>
  <c r="J653" i="1" s="1"/>
  <c r="R483" i="1"/>
  <c r="J483" i="1" s="1"/>
  <c r="R531" i="1"/>
  <c r="J531" i="1" s="1"/>
  <c r="R557" i="1"/>
  <c r="J557" i="1" s="1"/>
  <c r="R570" i="1"/>
  <c r="J570" i="1" s="1"/>
  <c r="R573" i="1"/>
  <c r="J573" i="1" s="1"/>
  <c r="R579" i="1"/>
  <c r="J579" i="1" s="1"/>
  <c r="R612" i="1"/>
  <c r="J612" i="1" s="1"/>
  <c r="R624" i="1"/>
  <c r="J624" i="1" s="1"/>
  <c r="G446" i="1"/>
  <c r="H446" i="1" s="1"/>
  <c r="P446" i="1" s="1"/>
  <c r="Q446" i="1" s="1"/>
  <c r="R446" i="1" s="1"/>
  <c r="J446" i="1" s="1"/>
  <c r="G462" i="1"/>
  <c r="H462" i="1" s="1"/>
  <c r="P462" i="1" s="1"/>
  <c r="Q462" i="1" s="1"/>
  <c r="R462" i="1" s="1"/>
  <c r="J462" i="1" s="1"/>
  <c r="G486" i="1"/>
  <c r="H486" i="1" s="1"/>
  <c r="P486" i="1" s="1"/>
  <c r="Q486" i="1" s="1"/>
  <c r="R486" i="1" s="1"/>
  <c r="J486" i="1" s="1"/>
  <c r="R543" i="1"/>
  <c r="J543" i="1" s="1"/>
  <c r="R607" i="1"/>
  <c r="J607" i="1" s="1"/>
  <c r="R630" i="1"/>
  <c r="J630" i="1" s="1"/>
  <c r="R588" i="1"/>
  <c r="J588" i="1" s="1"/>
  <c r="R601" i="1"/>
  <c r="J601" i="1" s="1"/>
  <c r="R609" i="1"/>
  <c r="J609" i="1" s="1"/>
  <c r="R638" i="1"/>
  <c r="J638" i="1" s="1"/>
  <c r="I8" i="2"/>
  <c r="K8" i="2" s="1"/>
  <c r="I96" i="2"/>
  <c r="K96" i="2" s="1"/>
  <c r="R504" i="1"/>
  <c r="J504" i="1" s="1"/>
  <c r="J647" i="1"/>
  <c r="G539" i="1"/>
  <c r="H539" i="1" s="1"/>
  <c r="P539" i="1" s="1"/>
  <c r="Q539" i="1" s="1"/>
  <c r="R539" i="1" s="1"/>
  <c r="J539" i="1" s="1"/>
  <c r="G558" i="1"/>
  <c r="H558" i="1" s="1"/>
  <c r="P558" i="1" s="1"/>
  <c r="Q558" i="1" s="1"/>
  <c r="R558" i="1" s="1"/>
  <c r="J558" i="1" s="1"/>
  <c r="R616" i="1"/>
  <c r="J616" i="1" s="1"/>
  <c r="R642" i="1"/>
  <c r="J642" i="1" s="1"/>
  <c r="R477" i="1"/>
  <c r="J477" i="1" s="1"/>
  <c r="R519" i="1"/>
  <c r="J519" i="1" s="1"/>
  <c r="R555" i="1"/>
  <c r="J555" i="1" s="1"/>
  <c r="R593" i="1"/>
  <c r="J593" i="1" s="1"/>
  <c r="G491" i="1"/>
  <c r="H491" i="1" s="1"/>
  <c r="P491" i="1" s="1"/>
  <c r="Q491" i="1" s="1"/>
  <c r="R491" i="1" s="1"/>
  <c r="J491" i="1" s="1"/>
  <c r="G500" i="1"/>
  <c r="H500" i="1" s="1"/>
  <c r="P500" i="1" s="1"/>
  <c r="Q500" i="1" s="1"/>
  <c r="R500" i="1" s="1"/>
  <c r="J500" i="1" s="1"/>
  <c r="R508" i="1"/>
  <c r="J508" i="1" s="1"/>
  <c r="G522" i="1"/>
  <c r="H522" i="1" s="1"/>
  <c r="P522" i="1" s="1"/>
  <c r="Q522" i="1" s="1"/>
  <c r="R522" i="1" s="1"/>
  <c r="J522" i="1" s="1"/>
  <c r="R606" i="1"/>
  <c r="J606" i="1" s="1"/>
  <c r="R629" i="1"/>
  <c r="J629" i="1" s="1"/>
  <c r="G515" i="1"/>
  <c r="H515" i="1" s="1"/>
  <c r="P515" i="1" s="1"/>
  <c r="Q515" i="1" s="1"/>
  <c r="R515" i="1" s="1"/>
  <c r="J515" i="1" s="1"/>
  <c r="G551" i="1"/>
  <c r="H551" i="1" s="1"/>
  <c r="P551" i="1" s="1"/>
  <c r="Q551" i="1" s="1"/>
  <c r="R551" i="1" s="1"/>
  <c r="J551" i="1" s="1"/>
  <c r="G587" i="1"/>
  <c r="H587" i="1" s="1"/>
  <c r="P587" i="1" s="1"/>
  <c r="Q587" i="1" s="1"/>
  <c r="R587" i="1" s="1"/>
  <c r="J587" i="1" s="1"/>
  <c r="G623" i="1"/>
  <c r="H623" i="1" s="1"/>
  <c r="P623" i="1" s="1"/>
  <c r="Q623" i="1" s="1"/>
  <c r="R623" i="1" s="1"/>
  <c r="J623" i="1" s="1"/>
  <c r="R652" i="1"/>
  <c r="J652" i="1" s="1"/>
  <c r="G668" i="1"/>
  <c r="H668" i="1" s="1"/>
  <c r="P668" i="1" s="1"/>
  <c r="Q668" i="1" s="1"/>
  <c r="R668" i="1" s="1"/>
  <c r="J668" i="1" s="1"/>
  <c r="R651" i="1"/>
  <c r="J651" i="1" s="1"/>
  <c r="R664" i="1"/>
  <c r="J664" i="1" s="1"/>
  <c r="I72" i="2"/>
  <c r="K72" i="2" s="1"/>
  <c r="I105" i="2"/>
  <c r="K105" i="2" s="1"/>
  <c r="R567" i="1"/>
  <c r="J567" i="1" s="1"/>
  <c r="R603" i="1"/>
  <c r="J603" i="1" s="1"/>
  <c r="R650" i="1"/>
  <c r="J650" i="1" s="1"/>
  <c r="R649" i="1"/>
  <c r="J649" i="1" s="1"/>
  <c r="R663" i="1"/>
  <c r="J663" i="1" s="1"/>
  <c r="G575" i="1"/>
  <c r="H575" i="1" s="1"/>
  <c r="P575" i="1" s="1"/>
  <c r="Q575" i="1" s="1"/>
  <c r="R575" i="1" s="1"/>
  <c r="J575" i="1" s="1"/>
  <c r="G611" i="1"/>
  <c r="H611" i="1" s="1"/>
  <c r="P611" i="1" s="1"/>
  <c r="Q611" i="1" s="1"/>
  <c r="R611" i="1" s="1"/>
  <c r="J611" i="1" s="1"/>
  <c r="R627" i="1"/>
  <c r="J627" i="1" s="1"/>
  <c r="G631" i="1"/>
  <c r="H631" i="1" s="1"/>
  <c r="P631" i="1" s="1"/>
  <c r="Q631" i="1" s="1"/>
  <c r="R631" i="1" s="1"/>
  <c r="J631" i="1" s="1"/>
  <c r="R639" i="1"/>
  <c r="J639" i="1" s="1"/>
  <c r="G643" i="1"/>
  <c r="H643" i="1" s="1"/>
  <c r="P643" i="1" s="1"/>
  <c r="Q643" i="1" s="1"/>
  <c r="R643" i="1" s="1"/>
  <c r="J643" i="1" s="1"/>
  <c r="R648" i="1"/>
  <c r="J648" i="1" s="1"/>
  <c r="R656" i="1"/>
  <c r="J656" i="1" s="1"/>
  <c r="K14" i="2"/>
  <c r="R662" i="1"/>
  <c r="J662" i="1" s="1"/>
  <c r="K125" i="2"/>
  <c r="R591" i="1"/>
  <c r="J591" i="1" s="1"/>
  <c r="I10" i="2"/>
  <c r="K10" i="2" s="1"/>
  <c r="G658" i="1"/>
  <c r="H658" i="1" s="1"/>
  <c r="P658" i="1" s="1"/>
  <c r="Q658" i="1" s="1"/>
  <c r="R658" i="1" s="1"/>
  <c r="J658" i="1" s="1"/>
  <c r="R661" i="1"/>
  <c r="J661" i="1" s="1"/>
  <c r="R667" i="1"/>
  <c r="J667" i="1" s="1"/>
  <c r="I26" i="2"/>
  <c r="K26" i="2" s="1"/>
  <c r="G599" i="1"/>
  <c r="H599" i="1" s="1"/>
  <c r="P599" i="1" s="1"/>
  <c r="Q599" i="1" s="1"/>
  <c r="R599" i="1" s="1"/>
  <c r="J599" i="1" s="1"/>
  <c r="R635" i="1"/>
  <c r="J635" i="1" s="1"/>
  <c r="R636" i="1"/>
  <c r="J636" i="1" s="1"/>
  <c r="I13" i="2"/>
  <c r="K13" i="2" s="1"/>
  <c r="I137" i="2"/>
  <c r="K137" i="2" s="1"/>
  <c r="I9" i="2"/>
  <c r="K9" i="2" s="1"/>
  <c r="I33" i="2"/>
  <c r="K33" i="2" s="1"/>
  <c r="I57" i="2"/>
  <c r="K57" i="2" s="1"/>
  <c r="I81" i="2"/>
  <c r="K81" i="2" s="1"/>
  <c r="I126" i="2"/>
  <c r="K126" i="2" s="1"/>
  <c r="I124" i="2"/>
  <c r="K124" i="2" s="1"/>
  <c r="I27" i="2"/>
  <c r="K27" i="2" s="1"/>
  <c r="I51" i="2"/>
  <c r="K51" i="2" s="1"/>
  <c r="I75" i="2"/>
  <c r="K75" i="2" s="1"/>
  <c r="I145" i="2"/>
  <c r="K145" i="2" s="1"/>
  <c r="I150" i="2"/>
  <c r="K150" i="2" s="1"/>
  <c r="I193" i="2"/>
  <c r="K193" i="2" s="1"/>
  <c r="I25" i="2"/>
  <c r="K25" i="2" s="1"/>
  <c r="I49" i="2"/>
  <c r="K49" i="2" s="1"/>
  <c r="I73" i="2"/>
  <c r="K73" i="2" s="1"/>
  <c r="I163" i="2"/>
  <c r="K163" i="2" s="1"/>
  <c r="I23" i="2"/>
  <c r="K23" i="2" s="1"/>
  <c r="I47" i="2"/>
  <c r="K47" i="2" s="1"/>
  <c r="I71" i="2"/>
  <c r="K71" i="2" s="1"/>
  <c r="I97" i="2"/>
  <c r="K97" i="2" s="1"/>
  <c r="I120" i="2"/>
  <c r="K120" i="2" s="1"/>
  <c r="I127" i="2"/>
  <c r="K127" i="2" s="1"/>
  <c r="I136" i="2"/>
  <c r="K136" i="2" s="1"/>
  <c r="I153" i="2"/>
  <c r="K153" i="2" s="1"/>
  <c r="I95" i="2"/>
  <c r="K95" i="2" s="1"/>
  <c r="I102" i="2"/>
  <c r="K102" i="2" s="1"/>
  <c r="I156" i="2"/>
  <c r="K156" i="2" s="1"/>
  <c r="I161" i="2"/>
  <c r="K161" i="2" s="1"/>
  <c r="I169" i="2"/>
  <c r="K169" i="2" s="1"/>
  <c r="I191" i="2"/>
  <c r="K191" i="2" s="1"/>
  <c r="I17" i="2"/>
  <c r="K17" i="2" s="1"/>
  <c r="I41" i="2"/>
  <c r="K41" i="2" s="1"/>
  <c r="I65" i="2"/>
  <c r="K65" i="2" s="1"/>
  <c r="I100" i="2"/>
  <c r="K100" i="2" s="1"/>
  <c r="I116" i="2"/>
  <c r="K116" i="2" s="1"/>
  <c r="I15" i="2"/>
  <c r="K15" i="2" s="1"/>
  <c r="I39" i="2"/>
  <c r="K39" i="2" s="1"/>
  <c r="I63" i="2"/>
  <c r="K63" i="2" s="1"/>
  <c r="I87" i="2"/>
  <c r="K87" i="2" s="1"/>
  <c r="I89" i="2"/>
  <c r="K89" i="2" s="1"/>
  <c r="I98" i="2"/>
  <c r="K98" i="2" s="1"/>
  <c r="I114" i="2"/>
  <c r="K114" i="2" s="1"/>
  <c r="I130" i="2"/>
  <c r="K130" i="2" s="1"/>
  <c r="I154" i="2"/>
  <c r="K154" i="2" s="1"/>
  <c r="I167" i="2"/>
  <c r="K167" i="2" s="1"/>
  <c r="I104" i="2"/>
  <c r="K104" i="2" s="1"/>
  <c r="I128" i="2"/>
  <c r="K128" i="2" s="1"/>
  <c r="I152" i="2"/>
  <c r="K152" i="2" s="1"/>
  <c r="I176" i="2"/>
  <c r="K176" i="2" s="1"/>
  <c r="I200" i="2"/>
  <c r="K200" i="2" s="1"/>
  <c r="I224" i="2"/>
  <c r="K224" i="2" s="1"/>
  <c r="I280" i="2"/>
  <c r="K280" i="2" s="1"/>
  <c r="I293" i="2"/>
  <c r="K293" i="2" s="1"/>
  <c r="I174" i="2"/>
  <c r="K174" i="2" s="1"/>
  <c r="I198" i="2"/>
  <c r="K198" i="2" s="1"/>
  <c r="I222" i="2"/>
  <c r="K222" i="2" s="1"/>
  <c r="K251" i="2"/>
  <c r="K307" i="2"/>
  <c r="I322" i="2"/>
  <c r="K322" i="2" s="1"/>
  <c r="I146" i="2"/>
  <c r="K146" i="2" s="1"/>
  <c r="I170" i="2"/>
  <c r="K170" i="2" s="1"/>
  <c r="I218" i="2"/>
  <c r="K218" i="2" s="1"/>
  <c r="K252" i="2"/>
  <c r="I278" i="2"/>
  <c r="K278" i="2" s="1"/>
  <c r="I281" i="2"/>
  <c r="K281" i="2" s="1"/>
  <c r="I435" i="2"/>
  <c r="K435" i="2" s="1"/>
  <c r="I166" i="2"/>
  <c r="K166" i="2" s="1"/>
  <c r="I190" i="2"/>
  <c r="K190" i="2" s="1"/>
  <c r="I245" i="2"/>
  <c r="K245" i="2" s="1"/>
  <c r="I268" i="2"/>
  <c r="K268" i="2" s="1"/>
  <c r="K275" i="2"/>
  <c r="K297" i="2"/>
  <c r="I164" i="2"/>
  <c r="K164" i="2" s="1"/>
  <c r="I188" i="2"/>
  <c r="K188" i="2" s="1"/>
  <c r="I212" i="2"/>
  <c r="K212" i="2" s="1"/>
  <c r="K248" i="2"/>
  <c r="K253" i="2"/>
  <c r="K309" i="2"/>
  <c r="K415" i="2"/>
  <c r="I160" i="2"/>
  <c r="K160" i="2" s="1"/>
  <c r="I184" i="2"/>
  <c r="K184" i="2" s="1"/>
  <c r="I208" i="2"/>
  <c r="K208" i="2" s="1"/>
  <c r="K261" i="2"/>
  <c r="I341" i="2"/>
  <c r="K341" i="2" s="1"/>
  <c r="I110" i="2"/>
  <c r="K110" i="2" s="1"/>
  <c r="I134" i="2"/>
  <c r="K134" i="2" s="1"/>
  <c r="I158" i="2"/>
  <c r="K158" i="2" s="1"/>
  <c r="I182" i="2"/>
  <c r="K182" i="2" s="1"/>
  <c r="I206" i="2"/>
  <c r="K206" i="2" s="1"/>
  <c r="I256" i="2"/>
  <c r="K256" i="2" s="1"/>
  <c r="I269" i="2"/>
  <c r="K269" i="2" s="1"/>
  <c r="I298" i="2"/>
  <c r="K298" i="2" s="1"/>
  <c r="K321" i="2"/>
  <c r="I296" i="2"/>
  <c r="K296" i="2" s="1"/>
  <c r="I308" i="2"/>
  <c r="K308" i="2" s="1"/>
  <c r="I320" i="2"/>
  <c r="K320" i="2" s="1"/>
  <c r="I332" i="2"/>
  <c r="K332" i="2" s="1"/>
  <c r="I344" i="2"/>
  <c r="K344" i="2" s="1"/>
  <c r="I356" i="2"/>
  <c r="K356" i="2" s="1"/>
  <c r="I368" i="2"/>
  <c r="K368" i="2" s="1"/>
  <c r="K408" i="2"/>
  <c r="I411" i="2"/>
  <c r="K411" i="2" s="1"/>
  <c r="K478" i="2"/>
  <c r="K454" i="2"/>
  <c r="I294" i="2"/>
  <c r="K294" i="2" s="1"/>
  <c r="I306" i="2"/>
  <c r="K306" i="2" s="1"/>
  <c r="I318" i="2"/>
  <c r="K318" i="2" s="1"/>
  <c r="I330" i="2"/>
  <c r="K330" i="2" s="1"/>
  <c r="I342" i="2"/>
  <c r="K342" i="2" s="1"/>
  <c r="I354" i="2"/>
  <c r="K354" i="2" s="1"/>
  <c r="K363" i="2"/>
  <c r="I366" i="2"/>
  <c r="K366" i="2" s="1"/>
  <c r="I376" i="2"/>
  <c r="K376" i="2" s="1"/>
  <c r="K387" i="2"/>
  <c r="K430" i="2"/>
  <c r="I304" i="2"/>
  <c r="K304" i="2" s="1"/>
  <c r="I316" i="2"/>
  <c r="K316" i="2" s="1"/>
  <c r="I328" i="2"/>
  <c r="K328" i="2" s="1"/>
  <c r="I340" i="2"/>
  <c r="K340" i="2" s="1"/>
  <c r="I352" i="2"/>
  <c r="K352" i="2" s="1"/>
  <c r="I364" i="2"/>
  <c r="K364" i="2" s="1"/>
  <c r="I409" i="2"/>
  <c r="K409" i="2" s="1"/>
  <c r="K582" i="2"/>
  <c r="I302" i="2"/>
  <c r="K302" i="2" s="1"/>
  <c r="I314" i="2"/>
  <c r="K314" i="2" s="1"/>
  <c r="I326" i="2"/>
  <c r="K326" i="2" s="1"/>
  <c r="K406" i="2"/>
  <c r="I459" i="2"/>
  <c r="K459" i="2" s="1"/>
  <c r="K480" i="2"/>
  <c r="I300" i="2"/>
  <c r="K300" i="2" s="1"/>
  <c r="I312" i="2"/>
  <c r="K312" i="2" s="1"/>
  <c r="I324" i="2"/>
  <c r="K324" i="2" s="1"/>
  <c r="I336" i="2"/>
  <c r="K336" i="2" s="1"/>
  <c r="I348" i="2"/>
  <c r="K348" i="2" s="1"/>
  <c r="I360" i="2"/>
  <c r="K360" i="2" s="1"/>
  <c r="I372" i="2"/>
  <c r="K372" i="2" s="1"/>
  <c r="K456" i="2"/>
  <c r="I472" i="2"/>
  <c r="K472" i="2" s="1"/>
  <c r="I552" i="2"/>
  <c r="K552" i="2" s="1"/>
  <c r="K586" i="2"/>
  <c r="I563" i="2"/>
  <c r="K563" i="2" s="1"/>
  <c r="K514" i="2"/>
  <c r="I517" i="2"/>
  <c r="K517" i="2" s="1"/>
  <c r="I576" i="2"/>
  <c r="K576" i="2" s="1"/>
  <c r="K593" i="2"/>
  <c r="I528" i="2"/>
  <c r="K528" i="2" s="1"/>
  <c r="I554" i="2"/>
  <c r="K554" i="2" s="1"/>
  <c r="K619" i="2"/>
  <c r="K651" i="2"/>
  <c r="I602" i="2"/>
  <c r="K602" i="2" s="1"/>
  <c r="I610" i="2"/>
  <c r="K610" i="2" s="1"/>
  <c r="I618" i="2"/>
  <c r="K618" i="2" s="1"/>
  <c r="I626" i="2"/>
  <c r="K626" i="2" s="1"/>
  <c r="I634" i="2"/>
  <c r="K634" i="2" s="1"/>
  <c r="I642" i="2"/>
  <c r="K642" i="2" s="1"/>
  <c r="I650" i="2"/>
  <c r="K650" i="2" s="1"/>
  <c r="I658" i="2"/>
  <c r="K658" i="2" s="1"/>
  <c r="I661" i="2"/>
  <c r="K661" i="2" s="1"/>
  <c r="I664" i="2"/>
  <c r="K664" i="2" s="1"/>
  <c r="I667" i="2"/>
  <c r="K667" i="2" s="1"/>
  <c r="K548" i="2"/>
  <c r="K572" i="2"/>
  <c r="K592" i="2"/>
  <c r="I600" i="2"/>
  <c r="K600" i="2" s="1"/>
  <c r="I608" i="2"/>
  <c r="K608" i="2" s="1"/>
  <c r="I632" i="2"/>
  <c r="K632" i="2" s="1"/>
  <c r="I640" i="2"/>
  <c r="K640" i="2" s="1"/>
  <c r="I648" i="2"/>
  <c r="K648" i="2" s="1"/>
  <c r="I656" i="2"/>
  <c r="K656" i="2" s="1"/>
  <c r="K518" i="2"/>
  <c r="K542" i="2"/>
  <c r="I606" i="2"/>
  <c r="K606" i="2" s="1"/>
  <c r="I614" i="2"/>
  <c r="K614" i="2" s="1"/>
  <c r="I622" i="2"/>
  <c r="K622" i="2" s="1"/>
  <c r="I630" i="2"/>
  <c r="K630" i="2" s="1"/>
  <c r="I638" i="2"/>
  <c r="K638" i="2" s="1"/>
  <c r="I646" i="2"/>
  <c r="K646" i="2" s="1"/>
  <c r="I654" i="2"/>
  <c r="K654" i="2" s="1"/>
</calcChain>
</file>

<file path=xl/sharedStrings.xml><?xml version="1.0" encoding="utf-8"?>
<sst xmlns="http://schemas.openxmlformats.org/spreadsheetml/2006/main" count="1396" uniqueCount="707">
  <si>
    <t>Staffing Incentive Calculation</t>
  </si>
  <si>
    <t>January 1, 2024 Rate Period</t>
  </si>
  <si>
    <t>Per Diem Reduction Protection Calcualtion</t>
  </si>
  <si>
    <t xml:space="preserve">Provider Name </t>
  </si>
  <si>
    <t>IDPH Facility ID</t>
  </si>
  <si>
    <t>Medicare ID (CCN)</t>
  </si>
  <si>
    <t>Reported Hours Footnote</t>
  </si>
  <si>
    <t>Reported Hours</t>
  </si>
  <si>
    <t>Case Mix Hours</t>
  </si>
  <si>
    <t>Provider % of STRIVE</t>
  </si>
  <si>
    <t>Round Down Provider % of STRIVE</t>
  </si>
  <si>
    <t>Preliminary Staffing Incentive Per Diem</t>
  </si>
  <si>
    <t>Final Staffing Incentive Per Diem (w/ Reduction Protection)</t>
  </si>
  <si>
    <t>Per Diem Percent Change (Prior Period)</t>
  </si>
  <si>
    <t>Greater Than 5% Reduction</t>
  </si>
  <si>
    <t>Per Diem Percent Change (Current Period)</t>
  </si>
  <si>
    <t>Two Consecutive Periods with Greater than 5% reduction</t>
  </si>
  <si>
    <t>95% of Prior Period Per Diem</t>
  </si>
  <si>
    <t>ARCADIA CARE CLIFTON</t>
  </si>
  <si>
    <t>ABBINGTON VILLAGE NURSING AND</t>
  </si>
  <si>
    <t>ELEVATE CARE ABINGTON LLC</t>
  </si>
  <si>
    <t>ACCOLADE HC OF PAXTON ON PELLS</t>
  </si>
  <si>
    <t>ACCOLADE HEALTHCARE OF PONTIAC</t>
  </si>
  <si>
    <t>ACCOLADE PAXTON SENIOR LIVING</t>
  </si>
  <si>
    <t>ADDOLORATA VILLA</t>
  </si>
  <si>
    <t>ALDEN COURTS OF SHOREWOOD, INC</t>
  </si>
  <si>
    <t>ALDEN COURTS OF WATERFORD, LLC</t>
  </si>
  <si>
    <t>ALDEN DEBES REHABILITATION AND</t>
  </si>
  <si>
    <t>ALDEN DES PLAINES REHAB HHC</t>
  </si>
  <si>
    <t>ALDEN ESTATES CTS OF HUNTLEY</t>
  </si>
  <si>
    <t>ALDEN ESTATES OF BARRINGTON</t>
  </si>
  <si>
    <t>ALDEN ESTATES OF EVANSTON</t>
  </si>
  <si>
    <t>ALDEN ESTATES OF NAPERVILLE</t>
  </si>
  <si>
    <t>ALDEN ESTATES OF NORTHMOOR</t>
  </si>
  <si>
    <t>ALDEN ESTATES OF ORLAND PARK</t>
  </si>
  <si>
    <t>ALDEN ESTATES OF SHOREWOOD</t>
  </si>
  <si>
    <t>ALDEN ESTATES OF SKOKIE</t>
  </si>
  <si>
    <t>ALDEN LAKELAND REHAB AND HCC</t>
  </si>
  <si>
    <t>ALDEN LINCOLN PARK REHAB</t>
  </si>
  <si>
    <t>ALDEN LONG GROVE REHAB</t>
  </si>
  <si>
    <t>ALDEN NORTH SHORE REHAB AND HC</t>
  </si>
  <si>
    <t>ALDEN OF WATERFORD</t>
  </si>
  <si>
    <t>ALDEN PARK STRATHMOOR</t>
  </si>
  <si>
    <t>ALDEN POPLAR CR REHAB AND HCC</t>
  </si>
  <si>
    <t>ALDEN TERRACE OF MCHENRY REHAB</t>
  </si>
  <si>
    <t>ALDEN TOWN MANOR REHAB AND HCC</t>
  </si>
  <si>
    <t>ALDEN VALLEY RIDGE REHAB HCC</t>
  </si>
  <si>
    <t>ALEDO REHAB HEALTH CARE CTR</t>
  </si>
  <si>
    <t>ALHAMBRA REHAB AND HEALTHCARE</t>
  </si>
  <si>
    <t>ALL AMERICAN VILLAGE NURSING A</t>
  </si>
  <si>
    <t>ALLURE OF GENESEO, LLC</t>
  </si>
  <si>
    <t>ALLURE OF MT CARROLL, LLC</t>
  </si>
  <si>
    <t>ALLURE OF PROPHETSTOWN, LLC</t>
  </si>
  <si>
    <t>ALPINE FIRESIDE HEALTH CENTER</t>
  </si>
  <si>
    <t>ALTON MEMORIAL REHAB &amp; THERAPY</t>
  </si>
  <si>
    <t>AMBASSADOR NURSING REHAB CTR</t>
  </si>
  <si>
    <t>AMBERWOOD CARE CENTRE</t>
  </si>
  <si>
    <t>APERION CARE BRADLEY</t>
  </si>
  <si>
    <t>APERION CARE BRIDGEPORT</t>
  </si>
  <si>
    <t>APERION CARE BURBANK</t>
  </si>
  <si>
    <t>APERION CARE CAPITOL</t>
  </si>
  <si>
    <t>APERION CARE CHICAGO HEIGHTS</t>
  </si>
  <si>
    <t>APERION CARE DOLTON</t>
  </si>
  <si>
    <t>APERION CARE ELGIN</t>
  </si>
  <si>
    <t>APERION CARE EVANSTON</t>
  </si>
  <si>
    <t>APERION CARE FAIRFIELD</t>
  </si>
  <si>
    <t>APERION CARE FOREST PARK</t>
  </si>
  <si>
    <t>APERION CARE GLENWOOD</t>
  </si>
  <si>
    <t>APERION CARE HIGHWOOD</t>
  </si>
  <si>
    <t>APERION CARE INTERNATIONAL</t>
  </si>
  <si>
    <t>ARCADIA CARE JACKSONVILLE</t>
  </si>
  <si>
    <t>AVENUES AT ARCADIA LITCHFIELD</t>
  </si>
  <si>
    <t>14E264</t>
  </si>
  <si>
    <t>APERION CARE MARSEILLES</t>
  </si>
  <si>
    <t>BRIA OF MASCOUTAH LLC</t>
  </si>
  <si>
    <t>APERION CARE MIDLOTHIAN</t>
  </si>
  <si>
    <t>APERION CARE MORTON VILLA</t>
  </si>
  <si>
    <t>APERION CARE OAK LAWN</t>
  </si>
  <si>
    <t>APERION CARE PEORIA HEIGHTS</t>
  </si>
  <si>
    <t>APERION CARE PLUM GROVE</t>
  </si>
  <si>
    <t>APERION CARE PRINCETON</t>
  </si>
  <si>
    <t>APERION CARE SPRING VALLEY</t>
  </si>
  <si>
    <t>AVENUES AT ARCADIA SPRINGFIELD</t>
  </si>
  <si>
    <t>14E847</t>
  </si>
  <si>
    <t>APERION CARE ST ELMO</t>
  </si>
  <si>
    <t>APERION CARE TOLUCA</t>
  </si>
  <si>
    <t>APERION CARE WEST CHICAGO</t>
  </si>
  <si>
    <t>APERION CARE WEST RIDGE</t>
  </si>
  <si>
    <t>APERION CARE WILMINGTON</t>
  </si>
  <si>
    <t>APOSTOLIC CHRISTIAN HOME</t>
  </si>
  <si>
    <t>APOSTOLIC CHRISTIAN RESTMOR</t>
  </si>
  <si>
    <t>APOSTOLIC CHRISTIAN SKYLINES</t>
  </si>
  <si>
    <t>FARGO HEALTH CARE CENTER</t>
  </si>
  <si>
    <t>ARCADIA CARE BLOOMINGTON</t>
  </si>
  <si>
    <t>ARCADIA CARE DANVILLE</t>
  </si>
  <si>
    <t>ARCOLA HEALTH CARE CENTER</t>
  </si>
  <si>
    <t>ARISTA HEALTHCARE</t>
  </si>
  <si>
    <t>ARTHUR HOME</t>
  </si>
  <si>
    <t>ASBURY COURT NURSING &amp; REHAB</t>
  </si>
  <si>
    <t>ASBURY GARDENS NSG AND REHAB</t>
  </si>
  <si>
    <t>ASPEN REHAB AND HEALTH CARE</t>
  </si>
  <si>
    <t>14E361</t>
  </si>
  <si>
    <t>ASSISI HCC AT CLARE OAKS</t>
  </si>
  <si>
    <t>ASTORIA PLACE LIVING &amp; REHAB</t>
  </si>
  <si>
    <t>ATRIUM HEALTH CARE CENTER</t>
  </si>
  <si>
    <t>ARCADIA CARE AUBURN</t>
  </si>
  <si>
    <t>AUSTIN OASIS, THE</t>
  </si>
  <si>
    <t>AUTUMN MEADOWS OF CAHOKIA</t>
  </si>
  <si>
    <t>AVANTARA EVERGREEN PARK</t>
  </si>
  <si>
    <t>AVANTARA LONG GROVE</t>
  </si>
  <si>
    <t>AVANTARA OF ELGIN</t>
  </si>
  <si>
    <t>AVANTARA PARK RIDGE</t>
  </si>
  <si>
    <t>AVISTON COUNTRYSIDE MANOR</t>
  </si>
  <si>
    <t>AVONDALE ESTATE OF ELGIN</t>
  </si>
  <si>
    <t>BALMORAL NURSING HOME</t>
  </si>
  <si>
    <t>BARRY HEALTHCARE AND SENIOR LI</t>
  </si>
  <si>
    <t>BATAVIA REHAB AND HLTH CARE CT</t>
  </si>
  <si>
    <t>14E095</t>
  </si>
  <si>
    <t>BEACON CARE AND REHABILITATION</t>
  </si>
  <si>
    <t>BEECHER MANOR NURSG AND RHB CT</t>
  </si>
  <si>
    <t>BELHAVEN NURSING REHAB CTR</t>
  </si>
  <si>
    <t>BELLA TERRA MORTON GROVE</t>
  </si>
  <si>
    <t>BELLA TERRA STREAMWOOD</t>
  </si>
  <si>
    <t>BELLA TERRA WHEELING</t>
  </si>
  <si>
    <t>BEMENT HEALTH CARE CENTER</t>
  </si>
  <si>
    <t>BENTON REHAB AND HEALTH CARE C</t>
  </si>
  <si>
    <t>BERKELEY NURSING REHAB CENTER</t>
  </si>
  <si>
    <t>BETHANY REHAB AND HCC</t>
  </si>
  <si>
    <t>PEARL OF MONTCLARE, THE</t>
  </si>
  <si>
    <t>BIG MEADOWS</t>
  </si>
  <si>
    <t>14E701</t>
  </si>
  <si>
    <t>BIRCHWOOD PLAZA</t>
  </si>
  <si>
    <t>BLOOMINGTON REHABILITATION AND</t>
  </si>
  <si>
    <t>BRANDEL HEALTH AND REHAB</t>
  </si>
  <si>
    <t>BREESE NURSING HOME</t>
  </si>
  <si>
    <t>BRIA OF BELLEVILLE</t>
  </si>
  <si>
    <t>BRIA OF CAHOKIA</t>
  </si>
  <si>
    <t>BRIA OF CHICAGO HEIGHTS</t>
  </si>
  <si>
    <t>BRIA OF FOREST EDGE</t>
  </si>
  <si>
    <t>BRIA OF GENEVA</t>
  </si>
  <si>
    <t>BRIA OF PALOS HILLS</t>
  </si>
  <si>
    <t>BRIA OF RIVER OAKS</t>
  </si>
  <si>
    <t>BRIA OF WESTMONT</t>
  </si>
  <si>
    <t>BRIAR PLACE NURSING</t>
  </si>
  <si>
    <t>BRIDGE CARE SUITES, THE</t>
  </si>
  <si>
    <t>PAVILION OF BRIDGEVIEW</t>
  </si>
  <si>
    <t>BRIDGEWAY SENIOR LIVING</t>
  </si>
  <si>
    <t>BUCKINGHAM PAVILION INC</t>
  </si>
  <si>
    <t>BURBANK REHABILITATION CENTER</t>
  </si>
  <si>
    <t>BURGESS SQUARE HEALTHCARE CTR</t>
  </si>
  <si>
    <t>CALHOUN NURSING AND REHAB CTR</t>
  </si>
  <si>
    <t>CALIFORNIA TERRACE</t>
  </si>
  <si>
    <t>RIVER CROSSING OF EDWARDSVILLE</t>
  </si>
  <si>
    <t>CARLINVILLE REHAB AND HLTC</t>
  </si>
  <si>
    <t>CARLTON AT THE LAKE, THE</t>
  </si>
  <si>
    <t>CARLYLE HEALTHCARE AND SR LIVI</t>
  </si>
  <si>
    <t>CARMI MANOR</t>
  </si>
  <si>
    <t>RIVER CROSSING OF ROCKFORD</t>
  </si>
  <si>
    <t>CARRIER MILLS NURSING &amp; REHABI</t>
  </si>
  <si>
    <t>CASEY HEALTH CARE CENTER</t>
  </si>
  <si>
    <t>CASEYVILLE NRSG AND REHAB CTR</t>
  </si>
  <si>
    <t>CEDAR RIDGE HEALTH &amp; REHAB CEN</t>
  </si>
  <si>
    <t>RIVER CROSSING OF MOLINE</t>
  </si>
  <si>
    <t>CENTER HOME HISPANIC ELDERLY</t>
  </si>
  <si>
    <t>CENTRAL BAPTIST VILLAGE</t>
  </si>
  <si>
    <t>CENTRAL NURSING HOME</t>
  </si>
  <si>
    <t>CENTRALIA MANOR</t>
  </si>
  <si>
    <t>CHALET LIVING &amp; REHAB</t>
  </si>
  <si>
    <t>CHAMPAIGN URBANA NURSING REHAB</t>
  </si>
  <si>
    <t>CHARLESTON REHAB HEALTH CARE</t>
  </si>
  <si>
    <t>CHATEAU NURSING AND REHAB</t>
  </si>
  <si>
    <t>CHICAGO RIDGE SNF</t>
  </si>
  <si>
    <t>CISNE REHAB AND HEALTH CARE CT</t>
  </si>
  <si>
    <t>CRESCENT CARE OF ELGIN</t>
  </si>
  <si>
    <t>CITADEL CARE CENTER-KANKAKEE</t>
  </si>
  <si>
    <t>CITADEL CARE CENTER-WILMETTE</t>
  </si>
  <si>
    <t>CITADEL OF NORTHBROOK</t>
  </si>
  <si>
    <t>CITADEL OF SKOKIE, THE</t>
  </si>
  <si>
    <t>CITADEL OF STERLING, THE</t>
  </si>
  <si>
    <t>CITY VIEW MULTICARE CENTER LLC</t>
  </si>
  <si>
    <t>CLARIDGE HEALTHCARE CENTER</t>
  </si>
  <si>
    <t>CLARK MANOR</t>
  </si>
  <si>
    <t>CLINTON MANOR LIVING CENTER</t>
  </si>
  <si>
    <t>COLLINSVILLE REHAB HEALTH CC</t>
  </si>
  <si>
    <t>GOLDWATER CARE DANVILLE</t>
  </si>
  <si>
    <t>COMMUNITY CARE CENTER</t>
  </si>
  <si>
    <t>CONCORDIA VILLAGE CARE CENTER</t>
  </si>
  <si>
    <t>CONTINENTAL NURSING REHAB CTR</t>
  </si>
  <si>
    <t>CORNERSTONE REHAB AND HC</t>
  </si>
  <si>
    <t>COULTERVILLE REHAB AND HCC</t>
  </si>
  <si>
    <t>COUNTRY HEALTH</t>
  </si>
  <si>
    <t>COUNTRYSIDE NURSING AND REHAB</t>
  </si>
  <si>
    <t>COUNTRYVIEW CARE CTR OF MACOMB</t>
  </si>
  <si>
    <t>COVENANT LIVING - WINDSOR PARK</t>
  </si>
  <si>
    <t>CRESTWOOD TERRACE</t>
  </si>
  <si>
    <t>14E177</t>
  </si>
  <si>
    <t>CROSSROADS CARE CTR WOODSTOCK</t>
  </si>
  <si>
    <t>CRYSTAL PINES REHAB AND HCC</t>
  </si>
  <si>
    <t>CUMBERLAND REHAB HEALTH CARE</t>
  </si>
  <si>
    <t>DECATUR REHAB HEALTH CARE CTR</t>
  </si>
  <si>
    <t>14E848</t>
  </si>
  <si>
    <t>DIXON REHAB AND HCC</t>
  </si>
  <si>
    <t>DOBSON PLAZA NURSING &amp; REHAB</t>
  </si>
  <si>
    <t>DOCTORS NURSING AND REHAB CTR</t>
  </si>
  <si>
    <t>RIVER CROSSING OF ST CHARLES</t>
  </si>
  <si>
    <t>DUQUOIN NURSING &amp; REHABILITATI</t>
  </si>
  <si>
    <t>EAST BANK CENTER</t>
  </si>
  <si>
    <t>EASTSIDE HEALTH AND REHAB CENT</t>
  </si>
  <si>
    <t>EASTVIEW TERRACE</t>
  </si>
  <si>
    <t>EDEN VILLAGE</t>
  </si>
  <si>
    <t>EDWARDSVILLE NURSING &amp; REHABIL</t>
  </si>
  <si>
    <t>EFFINGHAM REHAB AND HEALTH CC</t>
  </si>
  <si>
    <t>EL PASO HEALTH CARE CENTER</t>
  </si>
  <si>
    <t>ELDORADO REHAB &amp; HEALTHCARE LL</t>
  </si>
  <si>
    <t>ELEVATE CARE CHICAGO NORTH</t>
  </si>
  <si>
    <t>IRVING PARK LIVING AND REHAB C</t>
  </si>
  <si>
    <t>ELEVATE CARE NILES</t>
  </si>
  <si>
    <t>ELEVATE CARE NORTH BRANCH</t>
  </si>
  <si>
    <t>ELEVATE CARE NORTHBROOK</t>
  </si>
  <si>
    <t>ELEVATE CARE RIVERWOODS</t>
  </si>
  <si>
    <t>ELEVATE CARE WAUKEGAN</t>
  </si>
  <si>
    <t>ELEVATE ST ANDREW LIVING COMM</t>
  </si>
  <si>
    <t>ELMHURST EXTENDED CARE CENTER</t>
  </si>
  <si>
    <t>ELMWOOD NURSING AND REHAB CTR</t>
  </si>
  <si>
    <t>ELMWOOD TERRACE HEALTHCARE CTR</t>
  </si>
  <si>
    <t>ENFIELD REHAB HEALTH CARE</t>
  </si>
  <si>
    <t>ESTATES OF HYDE PARK</t>
  </si>
  <si>
    <t>EVENGLOW LODGE</t>
  </si>
  <si>
    <t>EVERGREEN NURSING AND REHAB CT</t>
  </si>
  <si>
    <t>FAIR HAVENS SENIOR LIVING</t>
  </si>
  <si>
    <t>FAIR OAKS HEALTH CARE CENTER</t>
  </si>
  <si>
    <t>FAIR OAKS REHAB AND HCC</t>
  </si>
  <si>
    <t>FAIRHAVEN CHRISTIAN RET HOME</t>
  </si>
  <si>
    <t>14E345</t>
  </si>
  <si>
    <t>FAIRMONT CARE</t>
  </si>
  <si>
    <t>FAIRVIEW HAVEN NURSING HOME</t>
  </si>
  <si>
    <t>FAIRVIEW REHAB &amp; HEALTHCARE</t>
  </si>
  <si>
    <t>FARMER CITY REHAB AND HEALTH C</t>
  </si>
  <si>
    <t>FARMINGTON VILLAGE NURSING AND</t>
  </si>
  <si>
    <t>FAYETTE COUNTY HOSPITAL NH</t>
  </si>
  <si>
    <t>FIRESIDE HOUSE OF CENTRALIA</t>
  </si>
  <si>
    <t>FLANAGAN REHABILITATION HCC</t>
  </si>
  <si>
    <t>FLORA GARDENS CARE CENTER</t>
  </si>
  <si>
    <t>FLORA REHAB HEALTH CARE CTR</t>
  </si>
  <si>
    <t>FLORENCE NURSING HOME</t>
  </si>
  <si>
    <t>FONDULAC REHAB AND HEALTH CARE</t>
  </si>
  <si>
    <t>FOREST CITY REHAB AND NRSG CTR</t>
  </si>
  <si>
    <t>FOREST VIEW REHAB NURSING CTR</t>
  </si>
  <si>
    <t>FOSTER HEALTH AND REHAB CENTER</t>
  </si>
  <si>
    <t>RIVER CROSSING OF ELGIN</t>
  </si>
  <si>
    <t>FRANCISCAN VILLAGE</t>
  </si>
  <si>
    <t>FRANKFORT HEALTHCARE REHAB CTR</t>
  </si>
  <si>
    <t>FRANKFORT TERRACE</t>
  </si>
  <si>
    <t>14E212</t>
  </si>
  <si>
    <t>FRANKLIN GROVE LIVING REHAB</t>
  </si>
  <si>
    <t>FREEBURG CARE CENTER</t>
  </si>
  <si>
    <t>FRIENDSHIP MANOR</t>
  </si>
  <si>
    <t>FRIENDSHIP MANOR HEALTH CARE</t>
  </si>
  <si>
    <t>FRIENDSHIP VILLAGE OF SCHAUMBU</t>
  </si>
  <si>
    <t>GALENA STAUSS NURSING HOME</t>
  </si>
  <si>
    <t>GALLATIN MANOR</t>
  </si>
  <si>
    <t>GENERATIONS AT APPLEWOOD</t>
  </si>
  <si>
    <t>BRIA OF ELMWOOD PARK</t>
  </si>
  <si>
    <t>LINCOLN VILLAGE HEALTHCARE</t>
  </si>
  <si>
    <t>LOFT REHAB OF DECATUR</t>
  </si>
  <si>
    <t>LOFT REHAB OF ROCK SPRINGS, TH</t>
  </si>
  <si>
    <t>GENERATIONS AT NEIGHBORS</t>
  </si>
  <si>
    <t>GENERATIONS AT OAKTON PAVILLIO</t>
  </si>
  <si>
    <t>ACCOLADE HEALTHCARE OF PEORIA</t>
  </si>
  <si>
    <t>GENERATIONS AT REGENCY</t>
  </si>
  <si>
    <t>ACCOLADE HEALTHCARE OF EAST PE</t>
  </si>
  <si>
    <t>GENERATIONS AT ROCK ISLAND</t>
  </si>
  <si>
    <t>GIBSON COMMUNITY HOSPITAL ANNE</t>
  </si>
  <si>
    <t>GILMAN HEALTHCARE CENTER</t>
  </si>
  <si>
    <t>GLEN VIEW TERRACE NURSING CTR</t>
  </si>
  <si>
    <t>GOLDEN GOOD SHEPHERD HOME</t>
  </si>
  <si>
    <t>GOOD SAMARITAN HOME OF QUINCY</t>
  </si>
  <si>
    <t>GOLDWATER PONTIAC NURSING HOME</t>
  </si>
  <si>
    <t>GOTTLIEB MEMORIAL HOSPITAL</t>
  </si>
  <si>
    <t>GRAHAM HOSP EXT CARE FACILITY</t>
  </si>
  <si>
    <t>GRANITE NURSING AND REHAB CTR</t>
  </si>
  <si>
    <t>GREEK AMERICAN REHAB CARE CTR</t>
  </si>
  <si>
    <t>GREENFIELDS OF GENEVA</t>
  </si>
  <si>
    <t>GREENVILLE NURSING &amp; REHABILIT</t>
  </si>
  <si>
    <t>APERION CARE NILES LLC</t>
  </si>
  <si>
    <t>GROVE AT THE LAKE, THE</t>
  </si>
  <si>
    <t>GROVE OF BERWYN, THE</t>
  </si>
  <si>
    <t>GROVE OF ELMHURST, THE</t>
  </si>
  <si>
    <t>GROVE OF EVANSTON L &amp; R, THE</t>
  </si>
  <si>
    <t>GROVE OF FOX VALLEY</t>
  </si>
  <si>
    <t>GROVE OF LAGRANGE PARK, THE</t>
  </si>
  <si>
    <t>GROVE OF NORTHBROOK, THE</t>
  </si>
  <si>
    <t>GROVE OF SKOKIE, THE</t>
  </si>
  <si>
    <t>GROVE OF ST CHARLES</t>
  </si>
  <si>
    <t>HALLMARK HEALTHCARE OF CARLINV</t>
  </si>
  <si>
    <t>HALLMARK HEALTHCARE OF PEKIN</t>
  </si>
  <si>
    <t>SILVER FOXES SENIOR LIVING AND</t>
  </si>
  <si>
    <t>HAMMOND HENRY DISTRICT HOSPITA</t>
  </si>
  <si>
    <t>HARMONY NURSING AND REHAB CTR</t>
  </si>
  <si>
    <t>HAVANA HEALTH CARE CENTER</t>
  </si>
  <si>
    <t>HAWTHORNE INN OF DANVILLE</t>
  </si>
  <si>
    <t>HEALTHBRIDGE OF ARLINGTON HTS</t>
  </si>
  <si>
    <t>HEARTHSTONE MANOR</t>
  </si>
  <si>
    <t>HEARTLAND NURSING AND REHAB</t>
  </si>
  <si>
    <t>ALLURE OF KNOX COUNTY</t>
  </si>
  <si>
    <t>HENRY REHAB AND NURSING</t>
  </si>
  <si>
    <t>MACOMB POST ACUTE CARE CENTER</t>
  </si>
  <si>
    <t>ALLURE OF THE QUAD CITIES</t>
  </si>
  <si>
    <t>HEARTLAND SENIOR LIVING</t>
  </si>
  <si>
    <t>HEATHER HEALTH CARE CENTER</t>
  </si>
  <si>
    <t>HELIA HEALTHCARE OF BELLEVILLE</t>
  </si>
  <si>
    <t>HELIA HEALTHCARE OF BENTON</t>
  </si>
  <si>
    <t>HELIA HEALTHCARE OF ENERGY</t>
  </si>
  <si>
    <t>HELIA HEALTHCARE OF OLNEY</t>
  </si>
  <si>
    <t>HELIA SOUTHBELT HEALTHCARE</t>
  </si>
  <si>
    <t>HENDERSON CO RETIREMENT CENTER</t>
  </si>
  <si>
    <t>HENRY AND JANE VONDERLIETH CTR</t>
  </si>
  <si>
    <t>GROVE HEALTH AND REHAB CENTER,</t>
  </si>
  <si>
    <t>BEARDSTOWN HEALTH AND REHAB CE</t>
  </si>
  <si>
    <t>GOLDWATER CARE BLOOMINGTON</t>
  </si>
  <si>
    <t>LAKESIDE HEALTH AND REHAB CENT</t>
  </si>
  <si>
    <t>ARC AT CHILLICOTHE</t>
  </si>
  <si>
    <t>ARC AT DWIGHT</t>
  </si>
  <si>
    <t>ARC AT EL PASO</t>
  </si>
  <si>
    <t>APERION CARE FOX RIVER</t>
  </si>
  <si>
    <t>GOLDWATER CARE GIBSON CITY</t>
  </si>
  <si>
    <t>GILLESPIE HEALTH AND REHAB CEN</t>
  </si>
  <si>
    <t>HERITAGE HEALTH HOOPESTON</t>
  </si>
  <si>
    <t>LITCHFIELD HEALTH AND REHAB CE</t>
  </si>
  <si>
    <t>ALLURE OF MENDOTA</t>
  </si>
  <si>
    <t>MOUNT ZION HEALTH AND REHAB CE</t>
  </si>
  <si>
    <t>MOUNT STERLING HEALTH AND REHA</t>
  </si>
  <si>
    <t>ARC AT NORMAL</t>
  </si>
  <si>
    <t>PANA HEALTH AND REHAB CENTER</t>
  </si>
  <si>
    <t>ALLURE OF PERU</t>
  </si>
  <si>
    <t>ROBINSON REHAB AND NURSING</t>
  </si>
  <si>
    <t>STAUNTON HEALTH AND REHAB CENT</t>
  </si>
  <si>
    <t>ARC AT STREATOR</t>
  </si>
  <si>
    <t>ALLURE OF WALNUT</t>
  </si>
  <si>
    <t>HERITAGE SQUARE</t>
  </si>
  <si>
    <t>14A357</t>
  </si>
  <si>
    <t>HICKORY VILLAGE NURSING AND RE</t>
  </si>
  <si>
    <t>HICKORY POINT CHRISTIAN VILL</t>
  </si>
  <si>
    <t>HIGHLAND HEALTH CARE CENTER</t>
  </si>
  <si>
    <t>HIGHLAND OAKS</t>
  </si>
  <si>
    <t>14A383</t>
  </si>
  <si>
    <t>HILLCREST RETIREMENT VILLAGE</t>
  </si>
  <si>
    <t>HILLSBORO REHAB AND HLTC</t>
  </si>
  <si>
    <t>HILLSIDE REHAB AND CARE CENTER</t>
  </si>
  <si>
    <t>HILLTOP SKILLED NURSING AND RE</t>
  </si>
  <si>
    <t>HILLVIEW HEALTH CARE CENTER</t>
  </si>
  <si>
    <t>HITZ MEMORIAL HOME</t>
  </si>
  <si>
    <t>SYMPHONY PALOS PARK</t>
  </si>
  <si>
    <t>HOPE CREEK NURSING AND REHABIL</t>
  </si>
  <si>
    <t>ILLINI HERITAGE REHAB AND HC</t>
  </si>
  <si>
    <t>ILLINI RESTORATIVE CARE</t>
  </si>
  <si>
    <t>IMBODEN CREEK SENIOR LIVING AN</t>
  </si>
  <si>
    <t>BRIA OF ALTON LLC</t>
  </si>
  <si>
    <t>INTEGRITY HC OF ANNA</t>
  </si>
  <si>
    <t>BELLEVILLE HEALTHCARE CENTER L</t>
  </si>
  <si>
    <t>INTEGRITY HC OF CARBONDALE</t>
  </si>
  <si>
    <t>INTEGRITY HC OF COBDEN</t>
  </si>
  <si>
    <t>BRIA OF COLUMBIA LLC</t>
  </si>
  <si>
    <t>BRIA OF GODFREY LLC</t>
  </si>
  <si>
    <t>INTEGRITY HC OF HERRIN</t>
  </si>
  <si>
    <t>INTEGRITY HC OF MARION</t>
  </si>
  <si>
    <t>BRIA OF WOODRIVER LLC</t>
  </si>
  <si>
    <t>INVERNESS HEALTH &amp; REHAB</t>
  </si>
  <si>
    <t>IROQUOIS RESIDENT HOME</t>
  </si>
  <si>
    <t>JACKSONVILLE SKLD NUR &amp; REHAB</t>
  </si>
  <si>
    <t>JENNINGS TERRACE</t>
  </si>
  <si>
    <t>JERSEYVILLE MANOR</t>
  </si>
  <si>
    <t>JERSEYVILLE NSG AND REHAB CTR</t>
  </si>
  <si>
    <t>JOLIET TERRACE</t>
  </si>
  <si>
    <t>14E247</t>
  </si>
  <si>
    <t>JONESBORO REHAB HEALTH CARE</t>
  </si>
  <si>
    <t>KENSINGTON PLACE NRSG REHAB</t>
  </si>
  <si>
    <t>KEWANEE CARE HOME</t>
  </si>
  <si>
    <t>LACON REHAB AND NURSING</t>
  </si>
  <si>
    <t>DEERFIELD CROSSING NORTHBROOK</t>
  </si>
  <si>
    <t>LAKEFRONT NURSING &amp; REHAB CENT</t>
  </si>
  <si>
    <t>LAKELAND REHAB AND HCC</t>
  </si>
  <si>
    <t>RIVER CROSSING OF JOLIET</t>
  </si>
  <si>
    <t>RIVER CROSSING OF EAST PEORIA</t>
  </si>
  <si>
    <t>LAKEVIEW REHAB NURSING CENTER</t>
  </si>
  <si>
    <t>LAKEWOOD NURSING AND REHAB CTR</t>
  </si>
  <si>
    <t>ZAHAV OF DES PLAINES</t>
  </si>
  <si>
    <t>LANDMARK OF RICHTON PARK</t>
  </si>
  <si>
    <t>LEBANON CARE CENTER</t>
  </si>
  <si>
    <t>LEE MANOR NURSING HM</t>
  </si>
  <si>
    <t>LEMONT NURSING AND REHAB CTR</t>
  </si>
  <si>
    <t>LENA LIVING CENTER</t>
  </si>
  <si>
    <t>LEWIS MEMORIAL</t>
  </si>
  <si>
    <t>BELLA TERRA BLOOMINGDALE</t>
  </si>
  <si>
    <t>BELLA TERRA LOMBARD</t>
  </si>
  <si>
    <t>AVANTARA CHICAGO RIDGE</t>
  </si>
  <si>
    <t>BELLA TERRA ELMHURST</t>
  </si>
  <si>
    <t>BELLA TERRA LAGRANGE</t>
  </si>
  <si>
    <t>AVANTARA LAKE ZURICH</t>
  </si>
  <si>
    <t>WARREN BARR ORLAND PARK</t>
  </si>
  <si>
    <t>BELLA TERRA SCHAUMBURG</t>
  </si>
  <si>
    <t>LIBERTYVILLE MANOR EXT CARE</t>
  </si>
  <si>
    <t>WARREN BARR LIEBERMAN</t>
  </si>
  <si>
    <t>LITTLE SISTERS OF PALATINE</t>
  </si>
  <si>
    <t>LITTLE SISTERS OF THE POOR</t>
  </si>
  <si>
    <t>LITTLE VILLAGE NURSING AND REH</t>
  </si>
  <si>
    <t>LOFT REHAB AND NRSG OF CANTON</t>
  </si>
  <si>
    <t>LOFT REHAB AND NRSG OF NORMAL</t>
  </si>
  <si>
    <t>LOFT REHABILITATION AND NURSIN</t>
  </si>
  <si>
    <t>LUTHER OAKS</t>
  </si>
  <si>
    <t>LUTHERAN CARE CTR</t>
  </si>
  <si>
    <t>LUTHERAN HOME FOR THE AGED</t>
  </si>
  <si>
    <t>LUTHERAN HOME INC</t>
  </si>
  <si>
    <t>MADO HEALTHCARE - UPTOWN</t>
  </si>
  <si>
    <t>MANOR COURT OF CARBONDALE</t>
  </si>
  <si>
    <t>MANOR COURT OF CLINTON</t>
  </si>
  <si>
    <t>MANOR COURT OF FREEPORT</t>
  </si>
  <si>
    <t>MANOR COURT OF MARYVILLE</t>
  </si>
  <si>
    <t>MANOR COURT OF PEORIA</t>
  </si>
  <si>
    <t>MANOR COURT OF PERU</t>
  </si>
  <si>
    <t>MANOR COURT OF PRINCETON</t>
  </si>
  <si>
    <t>MANOR COURT OF ROCHELLE</t>
  </si>
  <si>
    <t>PEARL OF ELK GROVE, THE</t>
  </si>
  <si>
    <t>PEARL OF HINSDALE, THE</t>
  </si>
  <si>
    <t>ALIYA OF HOMEWOOD</t>
  </si>
  <si>
    <t>AVANTARA LIBERTYVILLE</t>
  </si>
  <si>
    <t>WARREN BARR OAK LAWN</t>
  </si>
  <si>
    <t>ALIYA OF OAK LAWN</t>
  </si>
  <si>
    <t>AVANTARA PALOS HEIGHTS</t>
  </si>
  <si>
    <t>HARMONY PALOS</t>
  </si>
  <si>
    <t>SYMPHONY MAPLE CREST</t>
  </si>
  <si>
    <t>MAR KA NURSING HOME</t>
  </si>
  <si>
    <t>MARIGOLD REHABILITATION HCC</t>
  </si>
  <si>
    <t>MARSHALL REHAB &amp; NURSING</t>
  </si>
  <si>
    <t>MASON CITY AREA NURSING HOME</t>
  </si>
  <si>
    <t>MATTOON REHAB AND HCC</t>
  </si>
  <si>
    <t>MAYFIELD CARE AND REHAB</t>
  </si>
  <si>
    <t>MCLEANSBORO REHAB &amp; HEALTH CC</t>
  </si>
  <si>
    <t>MEADOWBROOK MANOR</t>
  </si>
  <si>
    <t>MEADOWBROOK MANOR NAPERVILLE</t>
  </si>
  <si>
    <t>MEADOWBROOK MANOR OF LAGRANGE</t>
  </si>
  <si>
    <t>MEADOWBROOK SKILLED NURSING AN</t>
  </si>
  <si>
    <t>MEDINA NURSING CENTER</t>
  </si>
  <si>
    <t>MEMORIAL CARE CENTER</t>
  </si>
  <si>
    <t>MERCER MANOR REHABILITATION</t>
  </si>
  <si>
    <t>MERCY CIRCLE</t>
  </si>
  <si>
    <t>MERCY HARVARD HOSPITAL CR CTR</t>
  </si>
  <si>
    <t>MERCY REHAB AND CARE CENTER, I</t>
  </si>
  <si>
    <t>MERIDIAN VILLAGE CARE CENTER</t>
  </si>
  <si>
    <t>METROPOLIS REHAB AND HCC</t>
  </si>
  <si>
    <t>MICHAELSEN HEALTH CENTER</t>
  </si>
  <si>
    <t>MIDWAY NEUROLOGICAL REHAB CTR</t>
  </si>
  <si>
    <t>MILLER HEALTHCARE CENTER</t>
  </si>
  <si>
    <t>MOMENCE MEADOWS NURSING AND RE</t>
  </si>
  <si>
    <t>MONMOUTH NURSING HOME</t>
  </si>
  <si>
    <t>MONTGOMERY NURSING AND REHAB C</t>
  </si>
  <si>
    <t>MONTGOMERY PLACE</t>
  </si>
  <si>
    <t>MOORINGS OF ARLINGTON HEIGHTS</t>
  </si>
  <si>
    <t>APERION CARE LAKESHORE</t>
  </si>
  <si>
    <t>MOWEAQUA REHAB AND HEALTH CR</t>
  </si>
  <si>
    <t>MT VERNON COUNTRYSIDE MANOR</t>
  </si>
  <si>
    <t>MT VERNON HEALTH CARE CENTER</t>
  </si>
  <si>
    <t>14E812</t>
  </si>
  <si>
    <t>NATURE TRAIL HEALTH AND REHAB</t>
  </si>
  <si>
    <t>ASCENSION LIVING NAZARETHVILLE</t>
  </si>
  <si>
    <t>NEWMAN REHAB HEALTH CARE CTR</t>
  </si>
  <si>
    <t>HELIA HEALTHCARE OF NEWTON</t>
  </si>
  <si>
    <t>NILES NURSING AND REHAB CTR</t>
  </si>
  <si>
    <t>NOKOMIS REHAB HEALTH CARE CTR</t>
  </si>
  <si>
    <t>NORRIDGE GARDENS</t>
  </si>
  <si>
    <t>NORTH AURORA CARE CENTER</t>
  </si>
  <si>
    <t>14E306</t>
  </si>
  <si>
    <t>ACCOLADE HEALTHCARE DANVILLE</t>
  </si>
  <si>
    <t>SYMPHONY NORTHWOODS</t>
  </si>
  <si>
    <t>NORWOOD CROSSING</t>
  </si>
  <si>
    <t>OAK BROOK CARE</t>
  </si>
  <si>
    <t>OAK LAWN RESPIRATORY AND REHAB</t>
  </si>
  <si>
    <t>OAK PARK OASIS</t>
  </si>
  <si>
    <t>APERION CARE HILLSIDE</t>
  </si>
  <si>
    <t>OAKVIEW NURSING AND REHAB</t>
  </si>
  <si>
    <t>ODD FELLOWS REBEKAH HOME</t>
  </si>
  <si>
    <t>ODIN HEALTH AND REHAB CENTER</t>
  </si>
  <si>
    <t>OREGON LIVING AND REHAB CENTER</t>
  </si>
  <si>
    <t>PAVILION OF OTTAWA</t>
  </si>
  <si>
    <t>PA PETERSON AT THE CITADEL</t>
  </si>
  <si>
    <t>PALM TERRACE OF MATTOON</t>
  </si>
  <si>
    <t>PALOS HEIGHTS REHABILITATION</t>
  </si>
  <si>
    <t>PARC JOLIET</t>
  </si>
  <si>
    <t>PARIS HEALTH AND REHAB CENTER</t>
  </si>
  <si>
    <t>PARK PLACE OF BELVIDERE</t>
  </si>
  <si>
    <t>PARK POINTE HEALTHCARE AND REH</t>
  </si>
  <si>
    <t>PARK RIDGE HEALTHCARE CENTER L</t>
  </si>
  <si>
    <t>PARK VIEW REHAB CENTER</t>
  </si>
  <si>
    <t>PARKER NURSING AND REHAB CTR</t>
  </si>
  <si>
    <t>PARKSHORE ESTATES NRSG REHAB</t>
  </si>
  <si>
    <t>PARKWAY MANOR</t>
  </si>
  <si>
    <t>PAUL HOUSE &amp; HEALTHCARE CENTER</t>
  </si>
  <si>
    <t>PAVILION OF WAUKEGAN</t>
  </si>
  <si>
    <t>PEARL OF NAPERVILLE THE</t>
  </si>
  <si>
    <t>PEARL OF ROLLING MEADOWS THE</t>
  </si>
  <si>
    <t>PEARL PAVILION</t>
  </si>
  <si>
    <t>PEKIN MANOR</t>
  </si>
  <si>
    <t>AHVA CARE OF STICKNEY</t>
  </si>
  <si>
    <t>PETERSON PARK HEALTH CARE CTR</t>
  </si>
  <si>
    <t>PINCKNEYVILLE NURSING &amp; REHABI</t>
  </si>
  <si>
    <t>APERION CARE DEKALB</t>
  </si>
  <si>
    <t>PINE CREST HEALTH CARE</t>
  </si>
  <si>
    <t>ALLURE OF PINECREST</t>
  </si>
  <si>
    <t>PIPER CITY REHAB LIVING CTR</t>
  </si>
  <si>
    <t>PITTSFIELD MANOR</t>
  </si>
  <si>
    <t>PLEASANT MEADOWS SENIOR LIVING</t>
  </si>
  <si>
    <t>PLEASANT VIEW LUTHER HOME</t>
  </si>
  <si>
    <t>PLEASANT VIEW REHAB AND HCC</t>
  </si>
  <si>
    <t>POLO REHABILITATION AND HCC</t>
  </si>
  <si>
    <t>PRAIRIE CITY REHAB AND HC</t>
  </si>
  <si>
    <t>PRAIRIE CROSSING LVG AND REHAB</t>
  </si>
  <si>
    <t>PRAIRIE MANOR NURSING REHAB</t>
  </si>
  <si>
    <t>PRAIRIE OASIS</t>
  </si>
  <si>
    <t>PRAIRIE ROSE HEALTH CARE CTR</t>
  </si>
  <si>
    <t>PRAIRIE VLG HEALTHCARE CTR INC</t>
  </si>
  <si>
    <t>PRAIRIEVIEW LUTHERAN HOME</t>
  </si>
  <si>
    <t>CITADEL OF GLENVIEW, THE</t>
  </si>
  <si>
    <t>AVANTARA AURORA</t>
  </si>
  <si>
    <t>CITADEL OF BOURBONNAIS, THE</t>
  </si>
  <si>
    <t>ASCENSION RESURRECTION LIFE</t>
  </si>
  <si>
    <t>ASCENSION RESURRECTION PLACE</t>
  </si>
  <si>
    <t>ASCENSION SAINT BENEDICT</t>
  </si>
  <si>
    <t>ASCENSION SAINT ANNE PLACE</t>
  </si>
  <si>
    <t>ASCENSION SAINT JOSEPH VILLAGE</t>
  </si>
  <si>
    <t>ASCENSION VILLA FRANSISCAN</t>
  </si>
  <si>
    <t>ASCENSION CASA SCALABRINI</t>
  </si>
  <si>
    <t>PRINCETON REHABILITATION AND H</t>
  </si>
  <si>
    <t>DOWNERS GROVE REHAB AND NURSIN</t>
  </si>
  <si>
    <t>RADFORD GREEN</t>
  </si>
  <si>
    <t>REGENCY CARE</t>
  </si>
  <si>
    <t>ARCADIA CARE MORRIS</t>
  </si>
  <si>
    <t>ALLURE OF STERLING</t>
  </si>
  <si>
    <t>RENAISSANCE CARE CENTER</t>
  </si>
  <si>
    <t>RESTHAVE HOME OF WHITESIDE CO</t>
  </si>
  <si>
    <t>RICHLAND NURSING AND REHAB</t>
  </si>
  <si>
    <t>RIDGEVIEW HEALTH AND REHAB CEN</t>
  </si>
  <si>
    <t>RIVER VIEW REHAB CENTER</t>
  </si>
  <si>
    <t>RIVER CROSSING OF ALTON</t>
  </si>
  <si>
    <t>ROBINGS MANOR REHAB AND HC</t>
  </si>
  <si>
    <t>ROCHELLE GARDENS CARE CENTER</t>
  </si>
  <si>
    <t>ROCHELLE REHAB HEALTH CARE</t>
  </si>
  <si>
    <t>ROCK FALLS REHAB HLTH CARE CTR</t>
  </si>
  <si>
    <t>ROCK RIVER GARDENS</t>
  </si>
  <si>
    <t>14E579</t>
  </si>
  <si>
    <t>ROCK RIVER HEALTH CARE</t>
  </si>
  <si>
    <t>ALLURE OF ZION</t>
  </si>
  <si>
    <t>ROSEVILLE REHAB HEALTH CARE</t>
  </si>
  <si>
    <t>ROSICLARE REHAB &amp; HEALTH CC</t>
  </si>
  <si>
    <t>ROYAL OAKS CARE CENTER</t>
  </si>
  <si>
    <t>RUSHVILLE NURSING &amp; REHABILITA</t>
  </si>
  <si>
    <t>SALEM VILLAGE NURSING AND REHA</t>
  </si>
  <si>
    <t>SALINE CARE NURSING &amp; REHABILI</t>
  </si>
  <si>
    <t>SANDWICH REHAB HEALTH CARE</t>
  </si>
  <si>
    <t>SELFHELP HOME OF CHICAGO</t>
  </si>
  <si>
    <t>SEMINARY MANOR</t>
  </si>
  <si>
    <t>ALLURE OF GALESBURG</t>
  </si>
  <si>
    <t>ALLURE OF LAKE STOREY</t>
  </si>
  <si>
    <t>ALLURE OF MOLINE</t>
  </si>
  <si>
    <t>SHARON HEALTH CARE WILLOWS</t>
  </si>
  <si>
    <t>14E888</t>
  </si>
  <si>
    <t>SHARON HEALTHCARE ELMS</t>
  </si>
  <si>
    <t>SHARON HEALTHCARE PINES</t>
  </si>
  <si>
    <t>14E322</t>
  </si>
  <si>
    <t>SHAWNEE ROSE CARE CENTER</t>
  </si>
  <si>
    <t>SHAWNEE SENIOR LIVING</t>
  </si>
  <si>
    <t>SHELBYVILLE MANOR</t>
  </si>
  <si>
    <t>SHELBYVILLE REHAB HEALTH CC</t>
  </si>
  <si>
    <t>SHERIDAN VILLAGE NRSG &amp; RHB</t>
  </si>
  <si>
    <t>SMITH CROSSING</t>
  </si>
  <si>
    <t>SMITH VILLAGE</t>
  </si>
  <si>
    <t>SNYDER VILLAGE</t>
  </si>
  <si>
    <t>SOUTH ELGIN REHAB HEALTH CARE</t>
  </si>
  <si>
    <t>SOUTH HOLLAND MANOR HLTH REHAB</t>
  </si>
  <si>
    <t>SOUTH SUBURBAN REHAB CENTER</t>
  </si>
  <si>
    <t>SOUTHGATE HEALTH CARE CENTER</t>
  </si>
  <si>
    <t>SOUTHPOINT NURSING REHAB CTR</t>
  </si>
  <si>
    <t>SOUTHVIEW MANOR</t>
  </si>
  <si>
    <t>SPRING CREEK</t>
  </si>
  <si>
    <t>PEARL OF CRYSTAL LAKE, THE</t>
  </si>
  <si>
    <t>SPRINGS AT MONARCH LANDING</t>
  </si>
  <si>
    <t>ST ANTHONYS NSG AND REHAB CTR</t>
  </si>
  <si>
    <t>ST CLARAS REHAB &amp; SENIOR CARE</t>
  </si>
  <si>
    <t>ST JAMES WELLNESS REHAB VILLAS</t>
  </si>
  <si>
    <t>ST JOSEPH VILLAGE OF CHICAGO</t>
  </si>
  <si>
    <t>ST PATRICKS RESIDENCE</t>
  </si>
  <si>
    <t>ST PAULS SENIOR COMMUNITY</t>
  </si>
  <si>
    <t>QUINCY HEALTHCARE AND SENIOR L</t>
  </si>
  <si>
    <t>STEARNS NURSING AND REHAB CTR</t>
  </si>
  <si>
    <t>STONEBRIDGE NURSING &amp; REHABILI</t>
  </si>
  <si>
    <t>SULLIVAN REHAB HEALTH CC</t>
  </si>
  <si>
    <t>SUNRISE SKILLED NURSING &amp; REHA</t>
  </si>
  <si>
    <t>SUNSET HOME</t>
  </si>
  <si>
    <t>SUNSET REHAB HEALTH CARE</t>
  </si>
  <si>
    <t>SWANSEA REHAB HEALTH CC</t>
  </si>
  <si>
    <t>SYMPHONY 87TH STREET</t>
  </si>
  <si>
    <t>PEARL OF HILLSIDE, THE</t>
  </si>
  <si>
    <t>ARCHER HEIGHTS HEALTHCARE</t>
  </si>
  <si>
    <t>PEARL AT THE TILLERS</t>
  </si>
  <si>
    <t>PEARL OF EVANSTON, THE</t>
  </si>
  <si>
    <t>SYMPHONY BRONZEVILLE</t>
  </si>
  <si>
    <t>SYMPHONY BUFFALO GROVE</t>
  </si>
  <si>
    <t>SYMPHONY CHICAGO WEST</t>
  </si>
  <si>
    <t>CRESTWOOD REHABILITATION CENTE</t>
  </si>
  <si>
    <t>IGNITE MEDICAL HANOVER PARK</t>
  </si>
  <si>
    <t>PEARL OF JOLIET, THE</t>
  </si>
  <si>
    <t>SYMPHONY LINCOLN PARK</t>
  </si>
  <si>
    <t>MORGAN PARK HEALTHCARE</t>
  </si>
  <si>
    <t>PEARL OF ORCHARD VALLEY, THE</t>
  </si>
  <si>
    <t>SYMPHONY SOUTH SHORE</t>
  </si>
  <si>
    <t>TABOR HILLS HEALTHCARE FACILIT</t>
  </si>
  <si>
    <t>TAYLORVILLE CARE CENTER</t>
  </si>
  <si>
    <t>TAYLORVILLE SKILLED NURSING &amp;</t>
  </si>
  <si>
    <t>TERRACE, THE</t>
  </si>
  <si>
    <t>THREE SPRINGS LODGE NRSG HOME</t>
  </si>
  <si>
    <t>THRIVE OF LAKE COUNTY</t>
  </si>
  <si>
    <t>IGNITE MEDICAL MCHENRY</t>
  </si>
  <si>
    <t>THRIVE OF FOX VALLEY</t>
  </si>
  <si>
    <t>THRIVE OF LISLE</t>
  </si>
  <si>
    <t>TIMBERCREEK REHAB AND HLTH C C</t>
  </si>
  <si>
    <t>TIMBERPOINT HEALTHCARE CENTER</t>
  </si>
  <si>
    <t>TOULON REHAB HEALTH CARE CTR</t>
  </si>
  <si>
    <t>TOWER HILL HEALTHCARE CENTER</t>
  </si>
  <si>
    <t>TRI-STATE VILLAGE NRSG REHAB</t>
  </si>
  <si>
    <t>TUSCOLA HEALTH CARE CENTER</t>
  </si>
  <si>
    <t>TWIN LAKES REHAB HEALTH CARE</t>
  </si>
  <si>
    <t>TWIN WILLOWS NURSING CENTER</t>
  </si>
  <si>
    <t>UNIVERSITY NURSING AND REHABIL</t>
  </si>
  <si>
    <t>RIVER CROSSING OF PEORIA</t>
  </si>
  <si>
    <t>UPTOWN CARE AND REHABILITATION</t>
  </si>
  <si>
    <t>VANDALIA REHAB HEALTH CC</t>
  </si>
  <si>
    <t>ELEVATE CARE PALOS HEIGHTS</t>
  </si>
  <si>
    <t>ELEVATE CARE SOUTH HOLLAND</t>
  </si>
  <si>
    <t>VILLA AT WINDSOR PARK</t>
  </si>
  <si>
    <t>VILLA HEALTH CARE INC EAST</t>
  </si>
  <si>
    <t>VILLAGE AT VICTORY LAKES</t>
  </si>
  <si>
    <t>WABASH CHRISTIAN VILLAGE</t>
  </si>
  <si>
    <t>WALKER NURSING HOME</t>
  </si>
  <si>
    <t>WARREN BARR GOLD COAST</t>
  </si>
  <si>
    <t>WARREN BARR LINCOLN PARK</t>
  </si>
  <si>
    <t>WARREN BARR LINCOLNSHIRE</t>
  </si>
  <si>
    <t>WARREN BARR NORTH SHORE</t>
  </si>
  <si>
    <t>WARREN BARR SOUTH LOOP</t>
  </si>
  <si>
    <t>WARREN PARK HEALTH LIVING CTR</t>
  </si>
  <si>
    <t>WASHINGTON SENIOR LIVING</t>
  </si>
  <si>
    <t>WATERFORD CARE CENTER, THE</t>
  </si>
  <si>
    <t>PAVILION OF SOUTH SHORE</t>
  </si>
  <si>
    <t>WATSEKA REHAB HEALTH CC</t>
  </si>
  <si>
    <t>WAUCONDA CARE</t>
  </si>
  <si>
    <t>ALLURE OF STOCKTON</t>
  </si>
  <si>
    <t>WENTWORTH REHAB AND HCC</t>
  </si>
  <si>
    <t>WESLEY PLACE</t>
  </si>
  <si>
    <t>WESLEY VILLAGE</t>
  </si>
  <si>
    <t>WEST CHICAGO TERRACE</t>
  </si>
  <si>
    <t>14E392</t>
  </si>
  <si>
    <t>WEST SUBURBAN HOSP MED CTR SNF</t>
  </si>
  <si>
    <t>WEST SUBURBAN NURSING REHAB</t>
  </si>
  <si>
    <t>APERION CARE WESTCHESTER</t>
  </si>
  <si>
    <t>WESTMINSTER PLACE</t>
  </si>
  <si>
    <t>WESTMONT MANOR HLTH AND REHAB</t>
  </si>
  <si>
    <t>WESTSIDE REHAB CARE CENTER</t>
  </si>
  <si>
    <t>WESTWOOD VILLAGE NURSING AND R</t>
  </si>
  <si>
    <t>WHEATON VILLAGE NURSING REHAB</t>
  </si>
  <si>
    <t xml:space="preserve">WHITEHALL OF DEERFIELD        </t>
  </si>
  <si>
    <t>WHITE HALL NURSING AND REHAB</t>
  </si>
  <si>
    <t>WHITE OAK REHABILITATION HCC</t>
  </si>
  <si>
    <t>PAVILION ON MAIN STREET</t>
  </si>
  <si>
    <t>WILLOW ROSE REHAB HEALTH CARE</t>
  </si>
  <si>
    <t>WILLOWS HEALTH CENTER</t>
  </si>
  <si>
    <t>ELEVATE CARE COUNTRY CLUB HILL</t>
  </si>
  <si>
    <t>AHVA CARE OF WINFIELD</t>
  </si>
  <si>
    <t>WINNING WHEELS</t>
  </si>
  <si>
    <t>WINSTON MANOR CONVALESCENT N H</t>
  </si>
  <si>
    <t>14E169</t>
  </si>
  <si>
    <t>PAVILION OF LOGAN SQUARE</t>
  </si>
  <si>
    <t>WYNSCAPE HEALTH AND REHABILITA</t>
  </si>
  <si>
    <t>CLAYBERG, THE</t>
  </si>
  <si>
    <t>DEKALB COUNTY REHAB AND NSG</t>
  </si>
  <si>
    <t>DUPAGE CARE CENTER</t>
  </si>
  <si>
    <t>ELMS NURSING HOME</t>
  </si>
  <si>
    <t>HILLCREST HOME</t>
  </si>
  <si>
    <t>KNOX COUNTY NURSING HOME</t>
  </si>
  <si>
    <t>LASALLE COUNTY NURSING HOME</t>
  </si>
  <si>
    <t>MCLEAN COUNTY NURSING HOME</t>
  </si>
  <si>
    <t>OAK HILL</t>
  </si>
  <si>
    <t>PIATT COUNTY NURSING HOME</t>
  </si>
  <si>
    <t>RANDOLPH COUNTY CARE CENTER</t>
  </si>
  <si>
    <t>RIVER BLUFF NURSING HOME</t>
  </si>
  <si>
    <t>SCOTT COUNTY NURSING CENTER</t>
  </si>
  <si>
    <t>STEPHENSON NURSING CENTER</t>
  </si>
  <si>
    <t>SUNNY ACRES NURSING HOME</t>
  </si>
  <si>
    <t>SUNNY HILL NSG HOME OF WILL CO</t>
  </si>
  <si>
    <t>VALLEY HI NURSING HOME</t>
  </si>
  <si>
    <t>Medicaid Utilization % Calculation</t>
  </si>
  <si>
    <t>Day Period Begin</t>
  </si>
  <si>
    <t>Day Period End</t>
  </si>
  <si>
    <t>Medicaid FFS Days</t>
  </si>
  <si>
    <t>Medicaid Managed Care Days 
(Non-MMAI)</t>
  </si>
  <si>
    <t>Medicaid MMAI Days (estimated)</t>
  </si>
  <si>
    <t>Total Medicaid Resident Days Per Annum</t>
  </si>
  <si>
    <t>Total Occupied Bed Days</t>
  </si>
  <si>
    <t>Medicaid Utilization %</t>
  </si>
  <si>
    <t>Illinois Department of HealthCare and Family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</si>
</sst>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/>
    <xf numFmtId="0" fontId="2" fillId="2" borderId="1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/>
    <xf numFmtId="0" fontId="2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0" fillId="3" borderId="3" xfId="0" applyFill="1" applyBorder="1"/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14" fontId="2" fillId="4" borderId="4" xfId="0" applyNumberFormat="1" applyFont="1" applyFill="1" applyBorder="1" applyAlignment="1">
      <alignment horizontal="center" wrapText="1"/>
    </xf>
    <xf numFmtId="14" fontId="2" fillId="4" borderId="5" xfId="0" applyNumberFormat="1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10" fontId="0" fillId="0" borderId="0" xfId="2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1" applyFont="1"/>
    <xf numFmtId="44" fontId="0" fillId="0" borderId="0" xfId="0" applyNumberFormat="1"/>
    <xf numFmtId="1" fontId="3" fillId="0" borderId="0" xfId="0" applyNumberFormat="1" applyFont="1" applyBorder="1" applyAlignment="1">
      <alignment horizontal="center" vertical="top" shrinkToFit="1"/>
    </xf>
    <xf numFmtId="0" fontId="3" fillId="0" borderId="7" xfId="0" applyFont="1" applyBorder="1" applyAlignment="1">
      <alignment horizontal="left" vertical="top"/>
    </xf>
    <xf numFmtId="1" fontId="3" fillId="0" borderId="7" xfId="0" applyNumberFormat="1" applyFont="1" applyBorder="1" applyAlignment="1">
      <alignment horizontal="center" vertical="top" shrinkToFit="1"/>
    </xf>
    <xf numFmtId="0" fontId="0" fillId="0" borderId="7" xfId="0" applyBorder="1" applyAlignment="1">
      <alignment horizontal="center"/>
    </xf>
    <xf numFmtId="10" fontId="0" fillId="0" borderId="7" xfId="2" applyNumberFormat="1" applyFon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44" fontId="0" fillId="0" borderId="7" xfId="1" applyFont="1" applyBorder="1" applyAlignment="1">
      <alignment horizontal="center"/>
    </xf>
    <xf numFmtId="44" fontId="0" fillId="0" borderId="7" xfId="1" applyFont="1" applyBorder="1"/>
    <xf numFmtId="0" fontId="0" fillId="0" borderId="0" xfId="0" applyBorder="1" applyAlignment="1">
      <alignment horizontal="center"/>
    </xf>
    <xf numFmtId="10" fontId="0" fillId="0" borderId="0" xfId="2" applyNumberFormat="1" applyFon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0" xfId="1" applyFont="1" applyBorder="1"/>
    <xf numFmtId="0" fontId="3" fillId="0" borderId="8" xfId="0" applyFont="1" applyBorder="1" applyAlignment="1">
      <alignment horizontal="left" vertical="top"/>
    </xf>
    <xf numFmtId="1" fontId="3" fillId="0" borderId="8" xfId="0" applyNumberFormat="1" applyFont="1" applyBorder="1" applyAlignment="1">
      <alignment horizontal="center" vertical="top" shrinkToFit="1"/>
    </xf>
    <xf numFmtId="0" fontId="0" fillId="0" borderId="8" xfId="0" applyBorder="1" applyAlignment="1">
      <alignment horizontal="center"/>
    </xf>
    <xf numFmtId="10" fontId="0" fillId="0" borderId="8" xfId="2" applyNumberFormat="1" applyFon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44" fontId="0" fillId="0" borderId="8" xfId="1" applyFont="1" applyBorder="1" applyAlignment="1">
      <alignment horizontal="center"/>
    </xf>
    <xf numFmtId="44" fontId="0" fillId="0" borderId="8" xfId="1" applyFont="1" applyBorder="1"/>
    <xf numFmtId="49" fontId="0" fillId="0" borderId="0" xfId="0" applyNumberFormat="1"/>
    <xf numFmtId="3" fontId="0" fillId="0" borderId="0" xfId="0" applyNumberFormat="1"/>
    <xf numFmtId="0" fontId="0" fillId="2" borderId="2" xfId="0" applyFill="1" applyBorder="1"/>
    <xf numFmtId="14" fontId="3" fillId="0" borderId="0" xfId="0" applyNumberFormat="1" applyFont="1" applyBorder="1" applyAlignment="1">
      <alignment horizontal="center" vertical="top"/>
    </xf>
    <xf numFmtId="10" fontId="0" fillId="0" borderId="0" xfId="2" applyNumberFormat="1" applyFont="1"/>
    <xf numFmtId="3" fontId="0" fillId="0" borderId="7" xfId="0" applyNumberFormat="1" applyBorder="1"/>
    <xf numFmtId="10" fontId="0" fillId="0" borderId="7" xfId="2" applyNumberFormat="1" applyFont="1" applyBorder="1"/>
    <xf numFmtId="3" fontId="0" fillId="0" borderId="0" xfId="0" applyNumberFormat="1" applyBorder="1"/>
    <xf numFmtId="10" fontId="0" fillId="0" borderId="0" xfId="2" applyNumberFormat="1" applyFont="1" applyBorder="1"/>
    <xf numFmtId="14" fontId="3" fillId="0" borderId="8" xfId="0" applyNumberFormat="1" applyFont="1" applyBorder="1" applyAlignment="1">
      <alignment horizontal="center" vertical="top"/>
    </xf>
    <xf numFmtId="3" fontId="0" fillId="0" borderId="8" xfId="0" applyNumberFormat="1" applyBorder="1"/>
    <xf numFmtId="10" fontId="0" fillId="0" borderId="8" xfId="2" applyNumberFormat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winser\vol1\Louisiana\Case%20Mix\State%20Facility%20Analyses\July%202004\July%201,%202004%20Rate%20File%20as%20of%208-24-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te calculation"/>
      <sheetName val="rate file"/>
      <sheetName val="direct median array"/>
      <sheetName val="admin median array"/>
      <sheetName val="fac_cmi_01012002_text"/>
      <sheetName val="fac_cmi_04012002_text"/>
      <sheetName val="fac_cmi_01012003_text"/>
      <sheetName val="fac_cmi_04012003"/>
      <sheetName val="fac_cmi_07012003_final_text"/>
      <sheetName val="fac_cmi_10012003_final_text"/>
      <sheetName val="fac_cmi_01012004"/>
      <sheetName val="fac_cmi_04012004"/>
      <sheetName val="general"/>
      <sheetName val="t_21skilled_nursing_facility"/>
      <sheetName val="t_22nursing_facility"/>
      <sheetName val="t_23other_routine_service_cost"/>
      <sheetName val="t_24laboratory"/>
      <sheetName val="t_25respiratory_therapy"/>
      <sheetName val="t_26physical_therapy"/>
      <sheetName val="t_27occupational_therapy"/>
      <sheetName val="t_28speech_pathology"/>
      <sheetName val="t_29med_supplies_charged"/>
      <sheetName val="t_30drugs_charged_to_patients"/>
      <sheetName val="t_31radiology"/>
      <sheetName val="t_32other_reimbursable_ancillar"/>
      <sheetName val="t_33other_nonreimbursable_ancil"/>
      <sheetName val="t_34clinic"/>
      <sheetName val="t_35apartmentsresidential"/>
      <sheetName val="t_36gift_flower_coffee__canteen"/>
      <sheetName val="t_37other_nonreimburs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V668"/>
  <sheetViews>
    <sheetView tabSelected="1" workbookViewId="0">
      <selection activeCell="M7" sqref="M7"/>
    </sheetView>
  </sheetViews>
  <sheetFormatPr defaultRowHeight="14.4" x14ac:dyDescent="0.3"/>
  <cols>
    <col min="1" max="1" width="49.6640625" bestFit="1" customWidth="1"/>
    <col min="2" max="2" width="10" customWidth="1"/>
    <col min="3" max="4" width="10.88671875" customWidth="1"/>
    <col min="5" max="5" width="12.33203125" style="2" customWidth="1"/>
    <col min="6" max="6" width="10.33203125" style="2" customWidth="1"/>
    <col min="7" max="7" width="12.5546875" style="2" customWidth="1"/>
    <col min="8" max="8" width="14.44140625" style="2" customWidth="1"/>
    <col min="9" max="9" width="16.5546875" style="2" customWidth="1"/>
    <col min="10" max="10" width="16.33203125" customWidth="1"/>
    <col min="11" max="11" width="6" customWidth="1"/>
    <col min="12" max="12" width="11.6640625" style="2" customWidth="1"/>
    <col min="13" max="13" width="11" style="2" customWidth="1"/>
    <col min="14" max="14" width="15.33203125" style="2" customWidth="1"/>
    <col min="15" max="15" width="11.44140625" style="2" customWidth="1"/>
    <col min="16" max="16" width="15.44140625" style="2" customWidth="1"/>
    <col min="17" max="17" width="10.5546875" style="2" customWidth="1"/>
    <col min="18" max="18" width="16" style="2" customWidth="1"/>
    <col min="19" max="19" width="12.5546875" customWidth="1"/>
  </cols>
  <sheetData>
    <row r="1" spans="1:22" x14ac:dyDescent="0.3">
      <c r="A1" s="1" t="s">
        <v>706</v>
      </c>
      <c r="B1" s="2"/>
      <c r="C1" s="2"/>
      <c r="D1" s="2"/>
    </row>
    <row r="2" spans="1:22" x14ac:dyDescent="0.3">
      <c r="A2" s="1" t="s">
        <v>0</v>
      </c>
      <c r="B2" s="2"/>
      <c r="C2" s="2"/>
      <c r="D2" s="2"/>
    </row>
    <row r="3" spans="1:22" x14ac:dyDescent="0.3">
      <c r="A3" s="1" t="s">
        <v>1</v>
      </c>
      <c r="B3" s="2"/>
      <c r="C3" s="2"/>
      <c r="D3" s="2"/>
    </row>
    <row r="4" spans="1:22" x14ac:dyDescent="0.3">
      <c r="A4" s="3"/>
      <c r="B4" s="2"/>
      <c r="C4" s="2"/>
      <c r="D4" s="2"/>
    </row>
    <row r="5" spans="1:22" ht="15" thickBot="1" x14ac:dyDescent="0.35">
      <c r="A5" s="3"/>
      <c r="B5" s="2"/>
      <c r="C5" s="2"/>
      <c r="D5" s="2"/>
    </row>
    <row r="6" spans="1:22" ht="15" thickBot="1" x14ac:dyDescent="0.35">
      <c r="A6" s="4" t="s">
        <v>0</v>
      </c>
      <c r="B6" s="5"/>
      <c r="C6" s="5"/>
      <c r="D6" s="5"/>
      <c r="E6" s="6"/>
      <c r="F6" s="6"/>
      <c r="G6" s="6"/>
      <c r="H6" s="6"/>
      <c r="I6" s="6"/>
      <c r="J6" s="7"/>
      <c r="L6" s="8" t="s">
        <v>2</v>
      </c>
      <c r="M6" s="9"/>
      <c r="N6" s="9"/>
      <c r="O6" s="9"/>
      <c r="P6" s="9"/>
      <c r="Q6" s="9"/>
      <c r="R6" s="9"/>
      <c r="S6" s="10"/>
    </row>
    <row r="7" spans="1:22" ht="72.599999999999994" thickBot="1" x14ac:dyDescent="0.35">
      <c r="A7" s="11" t="s">
        <v>3</v>
      </c>
      <c r="B7" s="12" t="s">
        <v>4</v>
      </c>
      <c r="C7" s="12" t="s">
        <v>5</v>
      </c>
      <c r="D7" s="12" t="s">
        <v>6</v>
      </c>
      <c r="E7" s="12" t="s">
        <v>7</v>
      </c>
      <c r="F7" s="12" t="s">
        <v>8</v>
      </c>
      <c r="G7" s="12" t="s">
        <v>9</v>
      </c>
      <c r="H7" s="12" t="s">
        <v>10</v>
      </c>
      <c r="I7" s="12" t="s">
        <v>11</v>
      </c>
      <c r="J7" s="13" t="s">
        <v>12</v>
      </c>
      <c r="L7" s="14">
        <v>44743</v>
      </c>
      <c r="M7" s="15">
        <v>45200</v>
      </c>
      <c r="N7" s="16" t="s">
        <v>13</v>
      </c>
      <c r="O7" s="16" t="s">
        <v>14</v>
      </c>
      <c r="P7" s="16" t="s">
        <v>15</v>
      </c>
      <c r="Q7" s="16" t="s">
        <v>14</v>
      </c>
      <c r="R7" s="17" t="s">
        <v>16</v>
      </c>
      <c r="S7" s="18" t="s">
        <v>17</v>
      </c>
    </row>
    <row r="8" spans="1:22" x14ac:dyDescent="0.3">
      <c r="A8" s="19" t="s">
        <v>18</v>
      </c>
      <c r="B8" s="20">
        <v>6000012</v>
      </c>
      <c r="C8" s="20">
        <v>146085</v>
      </c>
      <c r="D8" s="20">
        <v>0</v>
      </c>
      <c r="E8" s="20">
        <v>3.0283500000000001</v>
      </c>
      <c r="F8" s="20">
        <v>3.5449000000000002</v>
      </c>
      <c r="G8" s="21">
        <f t="shared" ref="G8:G71" si="0">IFERROR(E8/F8,0)</f>
        <v>0.85428361871985103</v>
      </c>
      <c r="H8" s="22">
        <f>ROUNDDOWN(G8,2)</f>
        <v>0.85</v>
      </c>
      <c r="I8" s="23">
        <v>18.600000000000001</v>
      </c>
      <c r="J8" s="24">
        <f>IF(R8="Y",S8,I8)</f>
        <v>18.600000000000001</v>
      </c>
      <c r="L8" s="23">
        <v>18.600000000000001</v>
      </c>
      <c r="M8" s="23">
        <v>29.01</v>
      </c>
      <c r="N8" s="21">
        <f>IFERROR((M8-L8)/L8,0)</f>
        <v>0.55967741935483872</v>
      </c>
      <c r="O8" s="2" t="str">
        <f>IF(N8&lt;-0.05,"Y","N")</f>
        <v>N</v>
      </c>
      <c r="P8" s="21">
        <f t="shared" ref="P8:P71" si="1">IF(M8=0,0,(I8-M8)/M8)</f>
        <v>-0.35884177869700101</v>
      </c>
      <c r="Q8" s="2" t="str">
        <f>IF(P8&lt;-0.05,"Y","N")</f>
        <v>Y</v>
      </c>
      <c r="R8" s="2" t="str">
        <f t="shared" ref="R8:R71" si="2">IF(AND(O8="Y",Q8="Y"),"Y","N")</f>
        <v>N</v>
      </c>
      <c r="S8" s="24">
        <f>ROUNDUP(M8*0.95,2)</f>
        <v>27.560000000000002</v>
      </c>
      <c r="T8" s="25"/>
      <c r="V8" s="25"/>
    </row>
    <row r="9" spans="1:22" x14ac:dyDescent="0.3">
      <c r="A9" s="19" t="s">
        <v>19</v>
      </c>
      <c r="B9" s="26">
        <v>6000020</v>
      </c>
      <c r="C9" s="26">
        <v>146065</v>
      </c>
      <c r="D9" s="26">
        <v>0</v>
      </c>
      <c r="E9" s="2">
        <v>2.8081299999999998</v>
      </c>
      <c r="F9" s="2">
        <v>3.3138399999999999</v>
      </c>
      <c r="G9" s="21">
        <f t="shared" si="0"/>
        <v>0.84739456340680297</v>
      </c>
      <c r="H9" s="22">
        <f t="shared" ref="H9:H72" si="3">ROUNDDOWN(G9,2)</f>
        <v>0.84</v>
      </c>
      <c r="I9" s="23">
        <v>17.850000000000001</v>
      </c>
      <c r="J9" s="24">
        <f t="shared" ref="J9:J72" si="4">IF(R9="Y",S9,I9)</f>
        <v>17.850000000000001</v>
      </c>
      <c r="L9" s="23">
        <v>15.62</v>
      </c>
      <c r="M9" s="23">
        <v>15.62</v>
      </c>
      <c r="N9" s="21">
        <f t="shared" ref="N9:N72" si="5">IFERROR((M9-L9)/L9,0)</f>
        <v>0</v>
      </c>
      <c r="O9" s="2" t="str">
        <f t="shared" ref="O9:O72" si="6">IF(N9&lt;-0.05,"Y","N")</f>
        <v>N</v>
      </c>
      <c r="P9" s="21">
        <f t="shared" si="1"/>
        <v>0.14276568501920631</v>
      </c>
      <c r="Q9" s="2" t="str">
        <f t="shared" ref="Q9:Q72" si="7">IF(P9&lt;-0.05,"Y","N")</f>
        <v>N</v>
      </c>
      <c r="R9" s="2" t="str">
        <f t="shared" si="2"/>
        <v>N</v>
      </c>
      <c r="S9" s="24">
        <f t="shared" ref="S9:S72" si="8">ROUNDUP(M9*0.95,2)</f>
        <v>14.84</v>
      </c>
      <c r="T9" s="25"/>
      <c r="V9" s="25"/>
    </row>
    <row r="10" spans="1:22" x14ac:dyDescent="0.3">
      <c r="A10" s="19" t="s">
        <v>20</v>
      </c>
      <c r="B10" s="26">
        <v>6012595</v>
      </c>
      <c r="C10" s="26">
        <v>145683</v>
      </c>
      <c r="D10" s="26">
        <v>0</v>
      </c>
      <c r="E10" s="2">
        <v>3.4344700000000001</v>
      </c>
      <c r="F10" s="2">
        <v>3.4249900000000002</v>
      </c>
      <c r="G10" s="21">
        <f t="shared" si="0"/>
        <v>1.0027678912931133</v>
      </c>
      <c r="H10" s="22">
        <f t="shared" si="3"/>
        <v>1</v>
      </c>
      <c r="I10" s="23">
        <v>29.75</v>
      </c>
      <c r="J10" s="24">
        <f t="shared" si="4"/>
        <v>31.1</v>
      </c>
      <c r="L10" s="23">
        <v>37.29</v>
      </c>
      <c r="M10" s="23">
        <v>32.729999999999997</v>
      </c>
      <c r="N10" s="21">
        <f t="shared" si="5"/>
        <v>-0.1222847948511666</v>
      </c>
      <c r="O10" s="2" t="str">
        <f t="shared" si="6"/>
        <v>Y</v>
      </c>
      <c r="P10" s="21">
        <f t="shared" si="1"/>
        <v>-9.104796822487006E-2</v>
      </c>
      <c r="Q10" s="2" t="str">
        <f t="shared" si="7"/>
        <v>Y</v>
      </c>
      <c r="R10" s="2" t="str">
        <f t="shared" si="2"/>
        <v>Y</v>
      </c>
      <c r="S10" s="24">
        <f t="shared" si="8"/>
        <v>31.1</v>
      </c>
      <c r="T10" s="25"/>
      <c r="V10" s="25"/>
    </row>
    <row r="11" spans="1:22" x14ac:dyDescent="0.3">
      <c r="A11" s="19" t="s">
        <v>21</v>
      </c>
      <c r="B11" s="26">
        <v>6011571</v>
      </c>
      <c r="C11" s="26">
        <v>145603</v>
      </c>
      <c r="D11" s="26">
        <v>0</v>
      </c>
      <c r="E11" s="2">
        <v>3.8161499999999999</v>
      </c>
      <c r="F11" s="2">
        <v>3.6114999999999999</v>
      </c>
      <c r="G11" s="21">
        <f t="shared" si="0"/>
        <v>1.0566662051779039</v>
      </c>
      <c r="H11" s="22">
        <f t="shared" si="3"/>
        <v>1.05</v>
      </c>
      <c r="I11" s="23">
        <v>32.729999999999997</v>
      </c>
      <c r="J11" s="24">
        <f t="shared" si="4"/>
        <v>32.729999999999997</v>
      </c>
      <c r="L11" s="23">
        <v>32.729999999999997</v>
      </c>
      <c r="M11" s="23">
        <v>33.92</v>
      </c>
      <c r="N11" s="21">
        <f t="shared" si="5"/>
        <v>3.6358081271005344E-2</v>
      </c>
      <c r="O11" s="2" t="str">
        <f t="shared" si="6"/>
        <v>N</v>
      </c>
      <c r="P11" s="21">
        <f t="shared" si="1"/>
        <v>-3.5082547169811462E-2</v>
      </c>
      <c r="Q11" s="2" t="str">
        <f t="shared" si="7"/>
        <v>N</v>
      </c>
      <c r="R11" s="2" t="str">
        <f t="shared" si="2"/>
        <v>N</v>
      </c>
      <c r="S11" s="24">
        <f t="shared" si="8"/>
        <v>32.229999999999997</v>
      </c>
      <c r="T11" s="25"/>
      <c r="V11" s="25"/>
    </row>
    <row r="12" spans="1:22" x14ac:dyDescent="0.3">
      <c r="A12" s="19" t="s">
        <v>22</v>
      </c>
      <c r="B12" s="26">
        <v>6004642</v>
      </c>
      <c r="C12" s="26">
        <v>146010</v>
      </c>
      <c r="D12" s="26">
        <v>0</v>
      </c>
      <c r="E12" s="2">
        <v>3.3809200000000001</v>
      </c>
      <c r="F12" s="2">
        <v>3.7627299999999999</v>
      </c>
      <c r="G12" s="21">
        <f t="shared" si="0"/>
        <v>0.89852846204750281</v>
      </c>
      <c r="H12" s="22">
        <f t="shared" si="3"/>
        <v>0.89</v>
      </c>
      <c r="I12" s="23">
        <v>21.57</v>
      </c>
      <c r="J12" s="24">
        <f t="shared" si="4"/>
        <v>21.57</v>
      </c>
      <c r="L12" s="23">
        <v>26.03</v>
      </c>
      <c r="M12" s="23">
        <v>26.03</v>
      </c>
      <c r="N12" s="21">
        <f t="shared" si="5"/>
        <v>0</v>
      </c>
      <c r="O12" s="2" t="str">
        <f t="shared" si="6"/>
        <v>N</v>
      </c>
      <c r="P12" s="21">
        <f t="shared" si="1"/>
        <v>-0.17134076066077605</v>
      </c>
      <c r="Q12" s="2" t="str">
        <f t="shared" si="7"/>
        <v>Y</v>
      </c>
      <c r="R12" s="2" t="str">
        <f t="shared" si="2"/>
        <v>N</v>
      </c>
      <c r="S12" s="24">
        <f t="shared" si="8"/>
        <v>24.73</v>
      </c>
      <c r="T12" s="25"/>
      <c r="V12" s="25"/>
    </row>
    <row r="13" spans="1:22" x14ac:dyDescent="0.3">
      <c r="A13" s="27" t="s">
        <v>23</v>
      </c>
      <c r="B13" s="28">
        <v>6004675</v>
      </c>
      <c r="C13" s="28">
        <v>145449</v>
      </c>
      <c r="D13" s="28">
        <v>0</v>
      </c>
      <c r="E13" s="29">
        <v>3.37696</v>
      </c>
      <c r="F13" s="29">
        <v>3.6527599999999998</v>
      </c>
      <c r="G13" s="30">
        <f t="shared" si="0"/>
        <v>0.92449545001587841</v>
      </c>
      <c r="H13" s="31">
        <f t="shared" si="3"/>
        <v>0.92</v>
      </c>
      <c r="I13" s="32">
        <v>23.8</v>
      </c>
      <c r="J13" s="33">
        <f t="shared" si="4"/>
        <v>23.8</v>
      </c>
      <c r="L13" s="32">
        <v>15.62</v>
      </c>
      <c r="M13" s="32">
        <v>17.850000000000001</v>
      </c>
      <c r="N13" s="30">
        <f t="shared" si="5"/>
        <v>0.14276568501920631</v>
      </c>
      <c r="O13" s="29" t="str">
        <f t="shared" si="6"/>
        <v>N</v>
      </c>
      <c r="P13" s="30">
        <f t="shared" si="1"/>
        <v>0.33333333333333326</v>
      </c>
      <c r="Q13" s="29" t="str">
        <f t="shared" si="7"/>
        <v>N</v>
      </c>
      <c r="R13" s="29" t="str">
        <f t="shared" si="2"/>
        <v>N</v>
      </c>
      <c r="S13" s="33">
        <f t="shared" si="8"/>
        <v>16.96</v>
      </c>
      <c r="T13" s="25"/>
      <c r="V13" s="25"/>
    </row>
    <row r="14" spans="1:22" x14ac:dyDescent="0.3">
      <c r="A14" s="19" t="s">
        <v>24</v>
      </c>
      <c r="B14" s="26">
        <v>6000046</v>
      </c>
      <c r="C14" s="26">
        <v>145724</v>
      </c>
      <c r="D14" s="26">
        <v>0</v>
      </c>
      <c r="E14" s="34">
        <v>4.7270500000000002</v>
      </c>
      <c r="F14" s="34">
        <v>3.2153800000000001</v>
      </c>
      <c r="G14" s="35">
        <f t="shared" si="0"/>
        <v>1.4701372777090111</v>
      </c>
      <c r="H14" s="36">
        <f t="shared" si="3"/>
        <v>1.47</v>
      </c>
      <c r="I14" s="37">
        <v>38.68</v>
      </c>
      <c r="J14" s="38">
        <f t="shared" si="4"/>
        <v>38.68</v>
      </c>
      <c r="L14" s="37">
        <v>38.68</v>
      </c>
      <c r="M14" s="37">
        <v>38.68</v>
      </c>
      <c r="N14" s="35">
        <f t="shared" si="5"/>
        <v>0</v>
      </c>
      <c r="O14" s="34" t="str">
        <f t="shared" si="6"/>
        <v>N</v>
      </c>
      <c r="P14" s="35">
        <f t="shared" si="1"/>
        <v>0</v>
      </c>
      <c r="Q14" s="34" t="str">
        <f t="shared" si="7"/>
        <v>N</v>
      </c>
      <c r="R14" s="34" t="str">
        <f t="shared" si="2"/>
        <v>N</v>
      </c>
      <c r="S14" s="38">
        <f t="shared" si="8"/>
        <v>36.75</v>
      </c>
      <c r="T14" s="25"/>
      <c r="V14" s="25"/>
    </row>
    <row r="15" spans="1:22" x14ac:dyDescent="0.3">
      <c r="A15" s="19" t="s">
        <v>25</v>
      </c>
      <c r="B15" s="26">
        <v>6016869</v>
      </c>
      <c r="C15" s="26">
        <v>146183</v>
      </c>
      <c r="D15" s="26">
        <v>0</v>
      </c>
      <c r="E15" s="34">
        <v>4.7380800000000001</v>
      </c>
      <c r="F15" s="34">
        <v>3.6383100000000002</v>
      </c>
      <c r="G15" s="35">
        <f t="shared" si="0"/>
        <v>1.3022749573290895</v>
      </c>
      <c r="H15" s="36">
        <f t="shared" si="3"/>
        <v>1.3</v>
      </c>
      <c r="I15" s="37">
        <v>38.68</v>
      </c>
      <c r="J15" s="38">
        <f t="shared" si="4"/>
        <v>38.68</v>
      </c>
      <c r="L15" s="37">
        <v>38.28</v>
      </c>
      <c r="M15" s="37">
        <v>37.29</v>
      </c>
      <c r="N15" s="35">
        <f t="shared" si="5"/>
        <v>-2.5862068965517293E-2</v>
      </c>
      <c r="O15" s="34" t="str">
        <f t="shared" si="6"/>
        <v>N</v>
      </c>
      <c r="P15" s="35">
        <f t="shared" si="1"/>
        <v>3.72754089568249E-2</v>
      </c>
      <c r="Q15" s="34" t="str">
        <f t="shared" si="7"/>
        <v>N</v>
      </c>
      <c r="R15" s="34" t="str">
        <f t="shared" si="2"/>
        <v>N</v>
      </c>
      <c r="S15" s="38">
        <f t="shared" si="8"/>
        <v>35.43</v>
      </c>
      <c r="T15" s="25"/>
      <c r="V15" s="25"/>
    </row>
    <row r="16" spans="1:22" x14ac:dyDescent="0.3">
      <c r="A16" s="19" t="s">
        <v>26</v>
      </c>
      <c r="B16" s="26">
        <v>6015507</v>
      </c>
      <c r="C16" s="26">
        <v>146182</v>
      </c>
      <c r="D16" s="26">
        <v>0</v>
      </c>
      <c r="E16" s="34">
        <v>2.9848599999999998</v>
      </c>
      <c r="F16" s="34">
        <v>3.31786</v>
      </c>
      <c r="G16" s="35">
        <f t="shared" si="0"/>
        <v>0.89963410149915901</v>
      </c>
      <c r="H16" s="36">
        <f t="shared" si="3"/>
        <v>0.89</v>
      </c>
      <c r="I16" s="37">
        <v>21.57</v>
      </c>
      <c r="J16" s="38">
        <f t="shared" si="4"/>
        <v>21.57</v>
      </c>
      <c r="L16" s="37">
        <v>23.8</v>
      </c>
      <c r="M16" s="37">
        <v>20.079999999999998</v>
      </c>
      <c r="N16" s="35">
        <f t="shared" si="5"/>
        <v>-0.15630252100840344</v>
      </c>
      <c r="O16" s="34" t="str">
        <f t="shared" si="6"/>
        <v>Y</v>
      </c>
      <c r="P16" s="35">
        <f t="shared" si="1"/>
        <v>7.4203187250996117E-2</v>
      </c>
      <c r="Q16" s="34" t="str">
        <f t="shared" si="7"/>
        <v>N</v>
      </c>
      <c r="R16" s="34" t="str">
        <f t="shared" si="2"/>
        <v>N</v>
      </c>
      <c r="S16" s="38">
        <f t="shared" si="8"/>
        <v>19.080000000000002</v>
      </c>
      <c r="T16" s="25"/>
      <c r="V16" s="25"/>
    </row>
    <row r="17" spans="1:22" x14ac:dyDescent="0.3">
      <c r="A17" s="39" t="s">
        <v>27</v>
      </c>
      <c r="B17" s="40">
        <v>6000103</v>
      </c>
      <c r="C17" s="40">
        <v>145142</v>
      </c>
      <c r="D17" s="40">
        <v>0</v>
      </c>
      <c r="E17" s="41">
        <v>3.09524</v>
      </c>
      <c r="F17" s="41">
        <v>3.3597100000000002</v>
      </c>
      <c r="G17" s="42">
        <f t="shared" si="0"/>
        <v>0.92128189635414959</v>
      </c>
      <c r="H17" s="43">
        <f t="shared" si="3"/>
        <v>0.92</v>
      </c>
      <c r="I17" s="44">
        <v>23.8</v>
      </c>
      <c r="J17" s="45">
        <f t="shared" si="4"/>
        <v>23.8</v>
      </c>
      <c r="L17" s="44">
        <v>10.18</v>
      </c>
      <c r="M17" s="44">
        <v>17.850000000000001</v>
      </c>
      <c r="N17" s="42">
        <f t="shared" si="5"/>
        <v>0.75343811394891969</v>
      </c>
      <c r="O17" s="41" t="str">
        <f t="shared" si="6"/>
        <v>N</v>
      </c>
      <c r="P17" s="42">
        <f t="shared" si="1"/>
        <v>0.33333333333333326</v>
      </c>
      <c r="Q17" s="41" t="str">
        <f t="shared" si="7"/>
        <v>N</v>
      </c>
      <c r="R17" s="41" t="str">
        <f t="shared" si="2"/>
        <v>N</v>
      </c>
      <c r="S17" s="45">
        <f t="shared" si="8"/>
        <v>16.96</v>
      </c>
      <c r="T17" s="25"/>
      <c r="V17" s="25"/>
    </row>
    <row r="18" spans="1:22" x14ac:dyDescent="0.3">
      <c r="A18" s="27" t="s">
        <v>28</v>
      </c>
      <c r="B18" s="28">
        <v>6014757</v>
      </c>
      <c r="C18" s="28">
        <v>145998</v>
      </c>
      <c r="D18" s="28">
        <v>0</v>
      </c>
      <c r="E18" s="29">
        <v>4.8861299999999996</v>
      </c>
      <c r="F18" s="29">
        <v>3.6123099999999999</v>
      </c>
      <c r="G18" s="30">
        <f t="shared" si="0"/>
        <v>1.3526330796637054</v>
      </c>
      <c r="H18" s="31">
        <f t="shared" si="3"/>
        <v>1.35</v>
      </c>
      <c r="I18" s="32">
        <v>38.68</v>
      </c>
      <c r="J18" s="33">
        <f t="shared" si="4"/>
        <v>38.68</v>
      </c>
      <c r="L18" s="32">
        <v>38.68</v>
      </c>
      <c r="M18" s="32">
        <v>38.08</v>
      </c>
      <c r="N18" s="30">
        <f t="shared" si="5"/>
        <v>-1.5511892450879044E-2</v>
      </c>
      <c r="O18" s="29" t="str">
        <f t="shared" si="6"/>
        <v>N</v>
      </c>
      <c r="P18" s="30">
        <f t="shared" si="1"/>
        <v>1.5756302521008441E-2</v>
      </c>
      <c r="Q18" s="29" t="str">
        <f t="shared" si="7"/>
        <v>N</v>
      </c>
      <c r="R18" s="29" t="str">
        <f t="shared" si="2"/>
        <v>N</v>
      </c>
      <c r="S18" s="33">
        <f t="shared" si="8"/>
        <v>36.18</v>
      </c>
      <c r="T18" s="25"/>
      <c r="V18" s="25"/>
    </row>
    <row r="19" spans="1:22" x14ac:dyDescent="0.3">
      <c r="A19" s="19" t="s">
        <v>29</v>
      </c>
      <c r="B19" s="26">
        <v>6016950</v>
      </c>
      <c r="C19" s="26">
        <v>146186</v>
      </c>
      <c r="D19" s="26">
        <v>0</v>
      </c>
      <c r="E19" s="34">
        <v>4.2938299999999998</v>
      </c>
      <c r="F19" s="34">
        <v>3.44502</v>
      </c>
      <c r="G19" s="35">
        <f t="shared" si="0"/>
        <v>1.2463875391144319</v>
      </c>
      <c r="H19" s="36">
        <f t="shared" si="3"/>
        <v>1.24</v>
      </c>
      <c r="I19" s="37">
        <v>38.479999999999997</v>
      </c>
      <c r="J19" s="38">
        <f t="shared" si="4"/>
        <v>38.479999999999997</v>
      </c>
      <c r="L19" s="37">
        <v>26.03</v>
      </c>
      <c r="M19" s="37">
        <v>26.78</v>
      </c>
      <c r="N19" s="35">
        <f t="shared" si="5"/>
        <v>2.8812908182865922E-2</v>
      </c>
      <c r="O19" s="34" t="str">
        <f t="shared" si="6"/>
        <v>N</v>
      </c>
      <c r="P19" s="35">
        <f t="shared" si="1"/>
        <v>0.43689320388349495</v>
      </c>
      <c r="Q19" s="34" t="str">
        <f t="shared" si="7"/>
        <v>N</v>
      </c>
      <c r="R19" s="34" t="str">
        <f t="shared" si="2"/>
        <v>N</v>
      </c>
      <c r="S19" s="38">
        <f t="shared" si="8"/>
        <v>25.450000000000003</v>
      </c>
      <c r="T19" s="25"/>
      <c r="V19" s="25"/>
    </row>
    <row r="20" spans="1:22" x14ac:dyDescent="0.3">
      <c r="A20" s="19" t="s">
        <v>30</v>
      </c>
      <c r="B20" s="26">
        <v>6003735</v>
      </c>
      <c r="C20" s="26">
        <v>145557</v>
      </c>
      <c r="D20" s="26">
        <v>0</v>
      </c>
      <c r="E20" s="34">
        <v>4.1105</v>
      </c>
      <c r="F20" s="34">
        <v>4.0018799999999999</v>
      </c>
      <c r="G20" s="35">
        <f t="shared" si="0"/>
        <v>1.0271422431457216</v>
      </c>
      <c r="H20" s="36">
        <f t="shared" si="3"/>
        <v>1.02</v>
      </c>
      <c r="I20" s="37">
        <v>30.94</v>
      </c>
      <c r="J20" s="38">
        <f t="shared" si="4"/>
        <v>30.94</v>
      </c>
      <c r="L20" s="37">
        <v>26.78</v>
      </c>
      <c r="M20" s="37">
        <v>26.03</v>
      </c>
      <c r="N20" s="35">
        <f t="shared" si="5"/>
        <v>-2.8005974607916356E-2</v>
      </c>
      <c r="O20" s="34" t="str">
        <f t="shared" si="6"/>
        <v>N</v>
      </c>
      <c r="P20" s="35">
        <f t="shared" si="1"/>
        <v>0.18862850557049557</v>
      </c>
      <c r="Q20" s="34" t="str">
        <f t="shared" si="7"/>
        <v>N</v>
      </c>
      <c r="R20" s="34" t="str">
        <f t="shared" si="2"/>
        <v>N</v>
      </c>
      <c r="S20" s="38">
        <f t="shared" si="8"/>
        <v>24.73</v>
      </c>
      <c r="T20" s="25"/>
      <c r="V20" s="25"/>
    </row>
    <row r="21" spans="1:22" x14ac:dyDescent="0.3">
      <c r="A21" s="19" t="s">
        <v>31</v>
      </c>
      <c r="B21" s="26">
        <v>6013429</v>
      </c>
      <c r="C21" s="26">
        <v>145907</v>
      </c>
      <c r="D21" s="26">
        <v>0</v>
      </c>
      <c r="E21" s="34">
        <v>3.9513799999999999</v>
      </c>
      <c r="F21" s="34">
        <v>3.3921299999999999</v>
      </c>
      <c r="G21" s="35">
        <f t="shared" si="0"/>
        <v>1.1648669125298854</v>
      </c>
      <c r="H21" s="36">
        <f t="shared" si="3"/>
        <v>1.1599999999999999</v>
      </c>
      <c r="I21" s="37">
        <v>36.89</v>
      </c>
      <c r="J21" s="38">
        <f t="shared" si="4"/>
        <v>36.89</v>
      </c>
      <c r="L21" s="37">
        <v>33.92</v>
      </c>
      <c r="M21" s="37">
        <v>35.11</v>
      </c>
      <c r="N21" s="35">
        <f t="shared" si="5"/>
        <v>3.5082547169811254E-2</v>
      </c>
      <c r="O21" s="34" t="str">
        <f t="shared" si="6"/>
        <v>N</v>
      </c>
      <c r="P21" s="35">
        <f t="shared" si="1"/>
        <v>5.0697806892623216E-2</v>
      </c>
      <c r="Q21" s="34" t="str">
        <f t="shared" si="7"/>
        <v>N</v>
      </c>
      <c r="R21" s="34" t="str">
        <f t="shared" si="2"/>
        <v>N</v>
      </c>
      <c r="S21" s="38">
        <f t="shared" si="8"/>
        <v>33.36</v>
      </c>
      <c r="T21" s="25"/>
      <c r="V21" s="25"/>
    </row>
    <row r="22" spans="1:22" x14ac:dyDescent="0.3">
      <c r="A22" s="39" t="s">
        <v>32</v>
      </c>
      <c r="B22" s="40">
        <v>6007033</v>
      </c>
      <c r="C22" s="40">
        <v>145582</v>
      </c>
      <c r="D22" s="40">
        <v>0</v>
      </c>
      <c r="E22" s="41">
        <v>3.2091400000000001</v>
      </c>
      <c r="F22" s="41">
        <v>3.0620400000000001</v>
      </c>
      <c r="G22" s="42">
        <f t="shared" si="0"/>
        <v>1.0480398688456063</v>
      </c>
      <c r="H22" s="43">
        <f t="shared" si="3"/>
        <v>1.04</v>
      </c>
      <c r="I22" s="44">
        <v>32.130000000000003</v>
      </c>
      <c r="J22" s="45">
        <f t="shared" si="4"/>
        <v>32.130000000000003</v>
      </c>
      <c r="L22" s="44">
        <v>29.01</v>
      </c>
      <c r="M22" s="44">
        <v>34.51</v>
      </c>
      <c r="N22" s="42">
        <f t="shared" si="5"/>
        <v>0.18958979662185441</v>
      </c>
      <c r="O22" s="41" t="str">
        <f t="shared" si="6"/>
        <v>N</v>
      </c>
      <c r="P22" s="42">
        <f t="shared" si="1"/>
        <v>-6.8965517241379184E-2</v>
      </c>
      <c r="Q22" s="41" t="str">
        <f t="shared" si="7"/>
        <v>Y</v>
      </c>
      <c r="R22" s="41" t="str">
        <f t="shared" si="2"/>
        <v>N</v>
      </c>
      <c r="S22" s="45">
        <f t="shared" si="8"/>
        <v>32.79</v>
      </c>
      <c r="T22" s="25"/>
      <c r="V22" s="25"/>
    </row>
    <row r="23" spans="1:22" x14ac:dyDescent="0.3">
      <c r="A23" s="27" t="s">
        <v>33</v>
      </c>
      <c r="B23" s="28">
        <v>6014500</v>
      </c>
      <c r="C23" s="28">
        <v>145888</v>
      </c>
      <c r="D23" s="28">
        <v>0</v>
      </c>
      <c r="E23" s="29">
        <v>2.88992</v>
      </c>
      <c r="F23" s="29">
        <v>3.3184100000000001</v>
      </c>
      <c r="G23" s="30">
        <f t="shared" si="0"/>
        <v>0.87087490695845293</v>
      </c>
      <c r="H23" s="31">
        <f t="shared" si="3"/>
        <v>0.87</v>
      </c>
      <c r="I23" s="32">
        <v>20.079999999999998</v>
      </c>
      <c r="J23" s="33">
        <f t="shared" si="4"/>
        <v>20.079999999999998</v>
      </c>
      <c r="L23" s="32">
        <v>10.18</v>
      </c>
      <c r="M23" s="32">
        <v>15.62</v>
      </c>
      <c r="N23" s="30">
        <f t="shared" si="5"/>
        <v>0.53438113948919441</v>
      </c>
      <c r="O23" s="29" t="str">
        <f t="shared" si="6"/>
        <v>N</v>
      </c>
      <c r="P23" s="30">
        <f t="shared" si="1"/>
        <v>0.28553137003841222</v>
      </c>
      <c r="Q23" s="29" t="str">
        <f t="shared" si="7"/>
        <v>N</v>
      </c>
      <c r="R23" s="29" t="str">
        <f t="shared" si="2"/>
        <v>N</v>
      </c>
      <c r="S23" s="33">
        <f t="shared" si="8"/>
        <v>14.84</v>
      </c>
      <c r="T23" s="25"/>
      <c r="V23" s="25"/>
    </row>
    <row r="24" spans="1:22" x14ac:dyDescent="0.3">
      <c r="A24" s="19" t="s">
        <v>34</v>
      </c>
      <c r="B24" s="26">
        <v>6014922</v>
      </c>
      <c r="C24" s="26">
        <v>145963</v>
      </c>
      <c r="D24" s="26">
        <v>0</v>
      </c>
      <c r="E24" s="34">
        <v>3.5668299999999999</v>
      </c>
      <c r="F24" s="34">
        <v>3.3125499999999999</v>
      </c>
      <c r="G24" s="35">
        <f t="shared" si="0"/>
        <v>1.076762614903926</v>
      </c>
      <c r="H24" s="36">
        <f t="shared" si="3"/>
        <v>1.07</v>
      </c>
      <c r="I24" s="37">
        <v>33.92</v>
      </c>
      <c r="J24" s="38">
        <f t="shared" si="4"/>
        <v>33.92</v>
      </c>
      <c r="L24" s="37">
        <v>26.03</v>
      </c>
      <c r="M24" s="37">
        <v>23.8</v>
      </c>
      <c r="N24" s="35">
        <f t="shared" si="5"/>
        <v>-8.5670380330388027E-2</v>
      </c>
      <c r="O24" s="34" t="str">
        <f t="shared" si="6"/>
        <v>Y</v>
      </c>
      <c r="P24" s="35">
        <f t="shared" si="1"/>
        <v>0.42521008403361349</v>
      </c>
      <c r="Q24" s="34" t="str">
        <f t="shared" si="7"/>
        <v>N</v>
      </c>
      <c r="R24" s="34" t="str">
        <f t="shared" si="2"/>
        <v>N</v>
      </c>
      <c r="S24" s="38">
        <f t="shared" si="8"/>
        <v>22.61</v>
      </c>
      <c r="T24" s="25"/>
      <c r="V24" s="25"/>
    </row>
    <row r="25" spans="1:22" x14ac:dyDescent="0.3">
      <c r="A25" s="19" t="s">
        <v>35</v>
      </c>
      <c r="B25" s="26">
        <v>6016695</v>
      </c>
      <c r="C25" s="26">
        <v>146153</v>
      </c>
      <c r="D25" s="26">
        <v>0</v>
      </c>
      <c r="E25" s="34">
        <v>4.3337000000000003</v>
      </c>
      <c r="F25" s="34">
        <v>3.4868899999999998</v>
      </c>
      <c r="G25" s="35">
        <f t="shared" si="0"/>
        <v>1.2428553811562741</v>
      </c>
      <c r="H25" s="36">
        <f t="shared" si="3"/>
        <v>1.24</v>
      </c>
      <c r="I25" s="37">
        <v>38.479999999999997</v>
      </c>
      <c r="J25" s="38">
        <f t="shared" si="4"/>
        <v>38.479999999999997</v>
      </c>
      <c r="L25" s="37">
        <v>35.11</v>
      </c>
      <c r="M25" s="37">
        <v>35.11</v>
      </c>
      <c r="N25" s="35">
        <f t="shared" si="5"/>
        <v>0</v>
      </c>
      <c r="O25" s="34" t="str">
        <f t="shared" si="6"/>
        <v>N</v>
      </c>
      <c r="P25" s="35">
        <f t="shared" si="1"/>
        <v>9.5984050128168547E-2</v>
      </c>
      <c r="Q25" s="34" t="str">
        <f t="shared" si="7"/>
        <v>N</v>
      </c>
      <c r="R25" s="34" t="str">
        <f t="shared" si="2"/>
        <v>N</v>
      </c>
      <c r="S25" s="38">
        <f t="shared" si="8"/>
        <v>33.36</v>
      </c>
      <c r="T25" s="25"/>
      <c r="V25" s="25"/>
    </row>
    <row r="26" spans="1:22" x14ac:dyDescent="0.3">
      <c r="A26" s="19" t="s">
        <v>36</v>
      </c>
      <c r="B26" s="26">
        <v>6006886</v>
      </c>
      <c r="C26" s="26">
        <v>145869</v>
      </c>
      <c r="D26" s="26">
        <v>0</v>
      </c>
      <c r="E26" s="34">
        <v>4.3388799999999996</v>
      </c>
      <c r="F26" s="34">
        <v>3.31304</v>
      </c>
      <c r="G26" s="35">
        <f t="shared" si="0"/>
        <v>1.3096370704851132</v>
      </c>
      <c r="H26" s="36">
        <f t="shared" si="3"/>
        <v>1.3</v>
      </c>
      <c r="I26" s="37">
        <v>38.68</v>
      </c>
      <c r="J26" s="38">
        <f t="shared" si="4"/>
        <v>38.68</v>
      </c>
      <c r="L26" s="37">
        <v>37.29</v>
      </c>
      <c r="M26" s="37">
        <v>38.68</v>
      </c>
      <c r="N26" s="35">
        <f t="shared" si="5"/>
        <v>3.72754089568249E-2</v>
      </c>
      <c r="O26" s="34" t="str">
        <f t="shared" si="6"/>
        <v>N</v>
      </c>
      <c r="P26" s="35">
        <f t="shared" si="1"/>
        <v>0</v>
      </c>
      <c r="Q26" s="34" t="str">
        <f t="shared" si="7"/>
        <v>N</v>
      </c>
      <c r="R26" s="34" t="str">
        <f t="shared" si="2"/>
        <v>N</v>
      </c>
      <c r="S26" s="38">
        <f t="shared" si="8"/>
        <v>36.75</v>
      </c>
      <c r="T26" s="25"/>
      <c r="V26" s="25"/>
    </row>
    <row r="27" spans="1:22" x14ac:dyDescent="0.3">
      <c r="A27" s="39" t="s">
        <v>37</v>
      </c>
      <c r="B27" s="40">
        <v>6005193</v>
      </c>
      <c r="C27" s="40">
        <v>145450</v>
      </c>
      <c r="D27" s="40">
        <v>0</v>
      </c>
      <c r="E27" s="41">
        <v>3.7095799999999999</v>
      </c>
      <c r="F27" s="41">
        <v>3.3292700000000002</v>
      </c>
      <c r="G27" s="42">
        <f t="shared" si="0"/>
        <v>1.114232249111667</v>
      </c>
      <c r="H27" s="43">
        <f t="shared" si="3"/>
        <v>1.1100000000000001</v>
      </c>
      <c r="I27" s="44">
        <v>35.9</v>
      </c>
      <c r="J27" s="45">
        <f t="shared" si="4"/>
        <v>35.9</v>
      </c>
      <c r="L27" s="44">
        <v>24.54</v>
      </c>
      <c r="M27" s="44">
        <v>29.01</v>
      </c>
      <c r="N27" s="42">
        <f t="shared" si="5"/>
        <v>0.18215158924205391</v>
      </c>
      <c r="O27" s="41" t="str">
        <f t="shared" si="6"/>
        <v>N</v>
      </c>
      <c r="P27" s="42">
        <f t="shared" si="1"/>
        <v>0.23750430885901402</v>
      </c>
      <c r="Q27" s="41" t="str">
        <f t="shared" si="7"/>
        <v>N</v>
      </c>
      <c r="R27" s="41" t="str">
        <f t="shared" si="2"/>
        <v>N</v>
      </c>
      <c r="S27" s="45">
        <f t="shared" si="8"/>
        <v>27.560000000000002</v>
      </c>
      <c r="T27" s="25"/>
      <c r="V27" s="25"/>
    </row>
    <row r="28" spans="1:22" x14ac:dyDescent="0.3">
      <c r="A28" s="27" t="s">
        <v>38</v>
      </c>
      <c r="B28" s="28">
        <v>6009849</v>
      </c>
      <c r="C28" s="28">
        <v>145126</v>
      </c>
      <c r="D28" s="28">
        <v>0</v>
      </c>
      <c r="E28" s="29">
        <v>2.9368799999999999</v>
      </c>
      <c r="F28" s="29">
        <v>3.0287999999999999</v>
      </c>
      <c r="G28" s="30">
        <f t="shared" si="0"/>
        <v>0.96965134706814582</v>
      </c>
      <c r="H28" s="31">
        <f t="shared" si="3"/>
        <v>0.96</v>
      </c>
      <c r="I28" s="32">
        <v>26.78</v>
      </c>
      <c r="J28" s="33">
        <f t="shared" si="4"/>
        <v>26.78</v>
      </c>
      <c r="L28" s="32">
        <v>20.83</v>
      </c>
      <c r="M28" s="32">
        <v>23.8</v>
      </c>
      <c r="N28" s="30">
        <f t="shared" si="5"/>
        <v>0.14258281325012015</v>
      </c>
      <c r="O28" s="29" t="str">
        <f t="shared" si="6"/>
        <v>N</v>
      </c>
      <c r="P28" s="30">
        <f t="shared" si="1"/>
        <v>0.12521008403361347</v>
      </c>
      <c r="Q28" s="29" t="str">
        <f t="shared" si="7"/>
        <v>N</v>
      </c>
      <c r="R28" s="29" t="str">
        <f t="shared" si="2"/>
        <v>N</v>
      </c>
      <c r="S28" s="33">
        <f t="shared" si="8"/>
        <v>22.61</v>
      </c>
      <c r="T28" s="25"/>
      <c r="V28" s="25"/>
    </row>
    <row r="29" spans="1:22" x14ac:dyDescent="0.3">
      <c r="A29" s="19" t="s">
        <v>39</v>
      </c>
      <c r="B29" s="26">
        <v>6005714</v>
      </c>
      <c r="C29" s="26">
        <v>145872</v>
      </c>
      <c r="D29" s="26">
        <v>0</v>
      </c>
      <c r="E29" s="34">
        <v>2.72925</v>
      </c>
      <c r="F29" s="34">
        <v>3.1575199999999999</v>
      </c>
      <c r="G29" s="35">
        <f t="shared" si="0"/>
        <v>0.86436507132179685</v>
      </c>
      <c r="H29" s="36">
        <f t="shared" si="3"/>
        <v>0.86</v>
      </c>
      <c r="I29" s="37">
        <v>19.34</v>
      </c>
      <c r="J29" s="38">
        <f t="shared" si="4"/>
        <v>19.34</v>
      </c>
      <c r="L29" s="37">
        <v>16.37</v>
      </c>
      <c r="M29" s="37">
        <v>19.34</v>
      </c>
      <c r="N29" s="35">
        <f t="shared" si="5"/>
        <v>0.18142944410507017</v>
      </c>
      <c r="O29" s="34" t="str">
        <f t="shared" si="6"/>
        <v>N</v>
      </c>
      <c r="P29" s="35">
        <f t="shared" si="1"/>
        <v>0</v>
      </c>
      <c r="Q29" s="34" t="str">
        <f t="shared" si="7"/>
        <v>N</v>
      </c>
      <c r="R29" s="34" t="str">
        <f t="shared" si="2"/>
        <v>N</v>
      </c>
      <c r="S29" s="38">
        <f t="shared" si="8"/>
        <v>18.380000000000003</v>
      </c>
      <c r="T29" s="25"/>
      <c r="V29" s="25"/>
    </row>
    <row r="30" spans="1:22" x14ac:dyDescent="0.3">
      <c r="A30" s="19" t="s">
        <v>40</v>
      </c>
      <c r="B30" s="26">
        <v>6014765</v>
      </c>
      <c r="C30" s="26">
        <v>145984</v>
      </c>
      <c r="D30" s="26">
        <v>0</v>
      </c>
      <c r="E30" s="34">
        <v>3.67658</v>
      </c>
      <c r="F30" s="34">
        <v>3.21882</v>
      </c>
      <c r="G30" s="35">
        <f t="shared" si="0"/>
        <v>1.1422136062283694</v>
      </c>
      <c r="H30" s="36">
        <f t="shared" si="3"/>
        <v>1.1399999999999999</v>
      </c>
      <c r="I30" s="37">
        <v>36.49</v>
      </c>
      <c r="J30" s="38">
        <f t="shared" si="4"/>
        <v>36.49</v>
      </c>
      <c r="L30" s="37">
        <v>29.01</v>
      </c>
      <c r="M30" s="37">
        <v>32.729999999999997</v>
      </c>
      <c r="N30" s="35">
        <f t="shared" si="5"/>
        <v>0.12823164426059963</v>
      </c>
      <c r="O30" s="34" t="str">
        <f t="shared" si="6"/>
        <v>N</v>
      </c>
      <c r="P30" s="35">
        <f t="shared" si="1"/>
        <v>0.114879315612588</v>
      </c>
      <c r="Q30" s="34" t="str">
        <f t="shared" si="7"/>
        <v>N</v>
      </c>
      <c r="R30" s="34" t="str">
        <f t="shared" si="2"/>
        <v>N</v>
      </c>
      <c r="S30" s="38">
        <f t="shared" si="8"/>
        <v>31.1</v>
      </c>
      <c r="T30" s="25"/>
      <c r="V30" s="25"/>
    </row>
    <row r="31" spans="1:22" x14ac:dyDescent="0.3">
      <c r="A31" s="19" t="s">
        <v>41</v>
      </c>
      <c r="B31" s="26">
        <v>6014773</v>
      </c>
      <c r="C31" s="26">
        <v>146008</v>
      </c>
      <c r="D31" s="26">
        <v>0</v>
      </c>
      <c r="E31" s="34">
        <v>3.0275799999999999</v>
      </c>
      <c r="F31" s="34">
        <v>3.1725699999999999</v>
      </c>
      <c r="G31" s="35">
        <f t="shared" si="0"/>
        <v>0.95429888071815594</v>
      </c>
      <c r="H31" s="36">
        <f t="shared" si="3"/>
        <v>0.95</v>
      </c>
      <c r="I31" s="37">
        <v>26.03</v>
      </c>
      <c r="J31" s="38">
        <f t="shared" si="4"/>
        <v>26.03</v>
      </c>
      <c r="L31" s="37">
        <v>23.06</v>
      </c>
      <c r="M31" s="37">
        <v>26.03</v>
      </c>
      <c r="N31" s="35">
        <f t="shared" si="5"/>
        <v>0.12879444926279282</v>
      </c>
      <c r="O31" s="34" t="str">
        <f t="shared" si="6"/>
        <v>N</v>
      </c>
      <c r="P31" s="35">
        <f t="shared" si="1"/>
        <v>0</v>
      </c>
      <c r="Q31" s="34" t="str">
        <f t="shared" si="7"/>
        <v>N</v>
      </c>
      <c r="R31" s="34" t="str">
        <f t="shared" si="2"/>
        <v>N</v>
      </c>
      <c r="S31" s="38">
        <f t="shared" si="8"/>
        <v>24.73</v>
      </c>
      <c r="T31" s="25"/>
      <c r="V31" s="25"/>
    </row>
    <row r="32" spans="1:22" x14ac:dyDescent="0.3">
      <c r="A32" s="39" t="s">
        <v>42</v>
      </c>
      <c r="B32" s="40">
        <v>6007165</v>
      </c>
      <c r="C32" s="40">
        <v>145259</v>
      </c>
      <c r="D32" s="40">
        <v>0</v>
      </c>
      <c r="E32" s="41">
        <v>2.6095299999999999</v>
      </c>
      <c r="F32" s="41">
        <v>3.40984</v>
      </c>
      <c r="G32" s="42">
        <f t="shared" si="0"/>
        <v>0.7652939727377237</v>
      </c>
      <c r="H32" s="43">
        <f t="shared" si="3"/>
        <v>0.76</v>
      </c>
      <c r="I32" s="44">
        <v>12.53</v>
      </c>
      <c r="J32" s="45">
        <f t="shared" si="4"/>
        <v>12.53</v>
      </c>
      <c r="L32" s="44">
        <v>11.35</v>
      </c>
      <c r="M32" s="44">
        <v>11.94</v>
      </c>
      <c r="N32" s="42">
        <f t="shared" si="5"/>
        <v>5.198237885462554E-2</v>
      </c>
      <c r="O32" s="41" t="str">
        <f t="shared" si="6"/>
        <v>N</v>
      </c>
      <c r="P32" s="42">
        <f t="shared" si="1"/>
        <v>4.9413735343383572E-2</v>
      </c>
      <c r="Q32" s="41" t="str">
        <f t="shared" si="7"/>
        <v>N</v>
      </c>
      <c r="R32" s="41" t="str">
        <f t="shared" si="2"/>
        <v>N</v>
      </c>
      <c r="S32" s="45">
        <f t="shared" si="8"/>
        <v>11.35</v>
      </c>
      <c r="T32" s="25"/>
      <c r="V32" s="25"/>
    </row>
    <row r="33" spans="1:22" x14ac:dyDescent="0.3">
      <c r="A33" s="27" t="s">
        <v>43</v>
      </c>
      <c r="B33" s="28">
        <v>6001366</v>
      </c>
      <c r="C33" s="28">
        <v>145403</v>
      </c>
      <c r="D33" s="28">
        <v>0</v>
      </c>
      <c r="E33" s="29">
        <v>2.9120499999999998</v>
      </c>
      <c r="F33" s="29">
        <v>3.2103000000000002</v>
      </c>
      <c r="G33" s="30">
        <f t="shared" si="0"/>
        <v>0.90709591003956003</v>
      </c>
      <c r="H33" s="31">
        <f t="shared" si="3"/>
        <v>0.9</v>
      </c>
      <c r="I33" s="32">
        <v>22.31</v>
      </c>
      <c r="J33" s="33">
        <f t="shared" si="4"/>
        <v>22.31</v>
      </c>
      <c r="L33" s="32">
        <v>18.600000000000001</v>
      </c>
      <c r="M33" s="32">
        <v>17.850000000000001</v>
      </c>
      <c r="N33" s="30">
        <f t="shared" si="5"/>
        <v>-4.0322580645161289E-2</v>
      </c>
      <c r="O33" s="29" t="str">
        <f t="shared" si="6"/>
        <v>N</v>
      </c>
      <c r="P33" s="30">
        <f t="shared" si="1"/>
        <v>0.24985994397759087</v>
      </c>
      <c r="Q33" s="29" t="str">
        <f t="shared" si="7"/>
        <v>N</v>
      </c>
      <c r="R33" s="29" t="str">
        <f t="shared" si="2"/>
        <v>N</v>
      </c>
      <c r="S33" s="33">
        <f t="shared" si="8"/>
        <v>16.96</v>
      </c>
      <c r="T33" s="25"/>
      <c r="V33" s="25"/>
    </row>
    <row r="34" spans="1:22" x14ac:dyDescent="0.3">
      <c r="A34" s="19" t="s">
        <v>44</v>
      </c>
      <c r="B34" s="26">
        <v>6008304</v>
      </c>
      <c r="C34" s="26">
        <v>145453</v>
      </c>
      <c r="D34" s="26">
        <v>0</v>
      </c>
      <c r="E34" s="34">
        <v>2.6743199999999998</v>
      </c>
      <c r="F34" s="34">
        <v>3.4135</v>
      </c>
      <c r="G34" s="35">
        <f t="shared" si="0"/>
        <v>0.78345393291343191</v>
      </c>
      <c r="H34" s="36">
        <f t="shared" si="3"/>
        <v>0.78</v>
      </c>
      <c r="I34" s="37">
        <v>13.7</v>
      </c>
      <c r="J34" s="38">
        <f t="shared" si="4"/>
        <v>13.7</v>
      </c>
      <c r="L34" s="37">
        <v>12.53</v>
      </c>
      <c r="M34" s="37">
        <v>11.35</v>
      </c>
      <c r="N34" s="35">
        <f t="shared" si="5"/>
        <v>-9.4173982442138843E-2</v>
      </c>
      <c r="O34" s="34" t="str">
        <f t="shared" si="6"/>
        <v>Y</v>
      </c>
      <c r="P34" s="35">
        <f t="shared" si="1"/>
        <v>0.20704845814977971</v>
      </c>
      <c r="Q34" s="34" t="str">
        <f t="shared" si="7"/>
        <v>N</v>
      </c>
      <c r="R34" s="34" t="str">
        <f t="shared" si="2"/>
        <v>N</v>
      </c>
      <c r="S34" s="38">
        <f t="shared" si="8"/>
        <v>10.79</v>
      </c>
      <c r="T34" s="25"/>
      <c r="V34" s="25"/>
    </row>
    <row r="35" spans="1:22" x14ac:dyDescent="0.3">
      <c r="A35" s="19" t="s">
        <v>45</v>
      </c>
      <c r="B35" s="26">
        <v>6013353</v>
      </c>
      <c r="C35" s="26">
        <v>145736</v>
      </c>
      <c r="D35" s="26">
        <v>0</v>
      </c>
      <c r="E35" s="34">
        <v>3.27155</v>
      </c>
      <c r="F35" s="34">
        <v>3.3125100000000001</v>
      </c>
      <c r="G35" s="35">
        <f t="shared" si="0"/>
        <v>0.98763475431017567</v>
      </c>
      <c r="H35" s="36">
        <f t="shared" si="3"/>
        <v>0.98</v>
      </c>
      <c r="I35" s="37">
        <v>28.26</v>
      </c>
      <c r="J35" s="38">
        <f t="shared" si="4"/>
        <v>28.26</v>
      </c>
      <c r="L35" s="37">
        <v>12.53</v>
      </c>
      <c r="M35" s="37">
        <v>21.57</v>
      </c>
      <c r="N35" s="35">
        <f t="shared" si="5"/>
        <v>0.72146847565841987</v>
      </c>
      <c r="O35" s="34" t="str">
        <f t="shared" si="6"/>
        <v>N</v>
      </c>
      <c r="P35" s="35">
        <f t="shared" si="1"/>
        <v>0.31015299026425597</v>
      </c>
      <c r="Q35" s="34" t="str">
        <f t="shared" si="7"/>
        <v>N</v>
      </c>
      <c r="R35" s="34" t="str">
        <f t="shared" si="2"/>
        <v>N</v>
      </c>
      <c r="S35" s="38">
        <f t="shared" si="8"/>
        <v>20.5</v>
      </c>
      <c r="T35" s="25"/>
      <c r="V35" s="25"/>
    </row>
    <row r="36" spans="1:22" x14ac:dyDescent="0.3">
      <c r="A36" s="19" t="s">
        <v>46</v>
      </c>
      <c r="B36" s="26">
        <v>6000459</v>
      </c>
      <c r="C36" s="26">
        <v>145379</v>
      </c>
      <c r="D36" s="26">
        <v>0</v>
      </c>
      <c r="E36" s="34">
        <v>2.48821</v>
      </c>
      <c r="F36" s="34">
        <v>3.0680900000000002</v>
      </c>
      <c r="G36" s="35">
        <f t="shared" si="0"/>
        <v>0.81099641796687838</v>
      </c>
      <c r="H36" s="36">
        <f t="shared" si="3"/>
        <v>0.81</v>
      </c>
      <c r="I36" s="37">
        <v>15.62</v>
      </c>
      <c r="J36" s="38">
        <f t="shared" si="4"/>
        <v>15.62</v>
      </c>
      <c r="L36" s="37">
        <v>0</v>
      </c>
      <c r="M36" s="37">
        <v>0</v>
      </c>
      <c r="N36" s="35">
        <f t="shared" si="5"/>
        <v>0</v>
      </c>
      <c r="O36" s="34" t="str">
        <f t="shared" si="6"/>
        <v>N</v>
      </c>
      <c r="P36" s="35">
        <f t="shared" si="1"/>
        <v>0</v>
      </c>
      <c r="Q36" s="34" t="str">
        <f t="shared" si="7"/>
        <v>N</v>
      </c>
      <c r="R36" s="34" t="str">
        <f t="shared" si="2"/>
        <v>N</v>
      </c>
      <c r="S36" s="38">
        <f t="shared" si="8"/>
        <v>0</v>
      </c>
      <c r="T36" s="25"/>
      <c r="V36" s="25"/>
    </row>
    <row r="37" spans="1:22" x14ac:dyDescent="0.3">
      <c r="A37" s="39" t="s">
        <v>47</v>
      </c>
      <c r="B37" s="40">
        <v>6003529</v>
      </c>
      <c r="C37" s="40">
        <v>145886</v>
      </c>
      <c r="D37" s="40">
        <v>0</v>
      </c>
      <c r="E37" s="41">
        <v>2.4071600000000002</v>
      </c>
      <c r="F37" s="41">
        <v>2.9165100000000002</v>
      </c>
      <c r="G37" s="42">
        <f t="shared" si="0"/>
        <v>0.82535633342590975</v>
      </c>
      <c r="H37" s="43">
        <f t="shared" si="3"/>
        <v>0.82</v>
      </c>
      <c r="I37" s="44">
        <v>16.37</v>
      </c>
      <c r="J37" s="45">
        <f t="shared" si="4"/>
        <v>16.37</v>
      </c>
      <c r="L37" s="44">
        <v>20.079999999999998</v>
      </c>
      <c r="M37" s="44">
        <v>22.31</v>
      </c>
      <c r="N37" s="42">
        <f t="shared" si="5"/>
        <v>0.11105577689243031</v>
      </c>
      <c r="O37" s="41" t="str">
        <f t="shared" si="6"/>
        <v>N</v>
      </c>
      <c r="P37" s="42">
        <f t="shared" si="1"/>
        <v>-0.26624831913939928</v>
      </c>
      <c r="Q37" s="41" t="str">
        <f t="shared" si="7"/>
        <v>Y</v>
      </c>
      <c r="R37" s="41" t="str">
        <f t="shared" si="2"/>
        <v>N</v>
      </c>
      <c r="S37" s="45">
        <f t="shared" si="8"/>
        <v>21.200000000000003</v>
      </c>
      <c r="T37" s="25"/>
      <c r="V37" s="25"/>
    </row>
    <row r="38" spans="1:22" x14ac:dyDescent="0.3">
      <c r="A38" s="27" t="s">
        <v>48</v>
      </c>
      <c r="B38" s="28">
        <v>6004014</v>
      </c>
      <c r="C38" s="28">
        <v>146052</v>
      </c>
      <c r="D38" s="28">
        <v>0</v>
      </c>
      <c r="E38" s="29">
        <v>3.7328199999999998</v>
      </c>
      <c r="F38" s="29">
        <v>3.0516399999999999</v>
      </c>
      <c r="G38" s="30">
        <f t="shared" si="0"/>
        <v>1.2232176796738803</v>
      </c>
      <c r="H38" s="31">
        <f t="shared" si="3"/>
        <v>1.22</v>
      </c>
      <c r="I38" s="32">
        <v>38.08</v>
      </c>
      <c r="J38" s="33">
        <f t="shared" si="4"/>
        <v>38.08</v>
      </c>
      <c r="L38" s="32">
        <v>36.299999999999997</v>
      </c>
      <c r="M38" s="32">
        <v>37.090000000000003</v>
      </c>
      <c r="N38" s="30">
        <f t="shared" si="5"/>
        <v>2.1763085399449211E-2</v>
      </c>
      <c r="O38" s="29" t="str">
        <f t="shared" si="6"/>
        <v>N</v>
      </c>
      <c r="P38" s="30">
        <f t="shared" si="1"/>
        <v>2.6691830682124423E-2</v>
      </c>
      <c r="Q38" s="29" t="str">
        <f t="shared" si="7"/>
        <v>N</v>
      </c>
      <c r="R38" s="29" t="str">
        <f t="shared" si="2"/>
        <v>N</v>
      </c>
      <c r="S38" s="33">
        <f t="shared" si="8"/>
        <v>35.239999999999995</v>
      </c>
      <c r="T38" s="25"/>
      <c r="V38" s="25"/>
    </row>
    <row r="39" spans="1:22" x14ac:dyDescent="0.3">
      <c r="A39" s="19" t="s">
        <v>49</v>
      </c>
      <c r="B39" s="26">
        <v>6000087</v>
      </c>
      <c r="C39" s="26">
        <v>146198</v>
      </c>
      <c r="D39" s="26">
        <v>0</v>
      </c>
      <c r="E39" s="34">
        <v>2.5055399999999999</v>
      </c>
      <c r="F39" s="34">
        <v>2.9613100000000001</v>
      </c>
      <c r="G39" s="35">
        <f t="shared" si="0"/>
        <v>0.84609176344253045</v>
      </c>
      <c r="H39" s="36">
        <f t="shared" si="3"/>
        <v>0.84</v>
      </c>
      <c r="I39" s="37">
        <v>17.850000000000001</v>
      </c>
      <c r="J39" s="38">
        <f t="shared" si="4"/>
        <v>17.850000000000001</v>
      </c>
      <c r="L39" s="37">
        <v>0</v>
      </c>
      <c r="M39" s="37">
        <v>0</v>
      </c>
      <c r="N39" s="35">
        <f t="shared" si="5"/>
        <v>0</v>
      </c>
      <c r="O39" s="34" t="str">
        <f t="shared" si="6"/>
        <v>N</v>
      </c>
      <c r="P39" s="35">
        <f t="shared" si="1"/>
        <v>0</v>
      </c>
      <c r="Q39" s="34" t="str">
        <f t="shared" si="7"/>
        <v>N</v>
      </c>
      <c r="R39" s="34" t="str">
        <f t="shared" si="2"/>
        <v>N</v>
      </c>
      <c r="S39" s="38">
        <f t="shared" si="8"/>
        <v>0</v>
      </c>
      <c r="T39" s="25"/>
      <c r="V39" s="25"/>
    </row>
    <row r="40" spans="1:22" x14ac:dyDescent="0.3">
      <c r="A40" s="19" t="s">
        <v>50</v>
      </c>
      <c r="B40" s="26">
        <v>6003495</v>
      </c>
      <c r="C40" s="26">
        <v>145789</v>
      </c>
      <c r="D40" s="26">
        <v>0</v>
      </c>
      <c r="E40" s="34">
        <v>3.09924</v>
      </c>
      <c r="F40" s="34">
        <v>3.2937799999999999</v>
      </c>
      <c r="G40" s="35">
        <f t="shared" si="0"/>
        <v>0.94093716034464958</v>
      </c>
      <c r="H40" s="36">
        <f t="shared" si="3"/>
        <v>0.94</v>
      </c>
      <c r="I40" s="37">
        <v>25.29</v>
      </c>
      <c r="J40" s="38">
        <f t="shared" si="4"/>
        <v>25.29</v>
      </c>
      <c r="L40" s="37">
        <v>25.450000000000003</v>
      </c>
      <c r="M40" s="37">
        <v>29.01</v>
      </c>
      <c r="N40" s="35">
        <f t="shared" si="5"/>
        <v>0.13988212180746556</v>
      </c>
      <c r="O40" s="34" t="str">
        <f t="shared" si="6"/>
        <v>N</v>
      </c>
      <c r="P40" s="35">
        <f t="shared" si="1"/>
        <v>-0.12823164426059988</v>
      </c>
      <c r="Q40" s="34" t="str">
        <f t="shared" si="7"/>
        <v>Y</v>
      </c>
      <c r="R40" s="34" t="str">
        <f t="shared" si="2"/>
        <v>N</v>
      </c>
      <c r="S40" s="38">
        <f>ROUNDUP(M40*0.95,2)</f>
        <v>27.560000000000002</v>
      </c>
      <c r="T40" s="25"/>
      <c r="V40" s="25"/>
    </row>
    <row r="41" spans="1:22" x14ac:dyDescent="0.3">
      <c r="A41" s="19" t="s">
        <v>51</v>
      </c>
      <c r="B41" s="26">
        <v>6001515</v>
      </c>
      <c r="C41" s="26">
        <v>145770</v>
      </c>
      <c r="D41" s="26">
        <v>0</v>
      </c>
      <c r="E41" s="34">
        <v>3.1069499999999999</v>
      </c>
      <c r="F41" s="34">
        <v>3.07803</v>
      </c>
      <c r="G41" s="35">
        <f t="shared" si="0"/>
        <v>1.0093956199257317</v>
      </c>
      <c r="H41" s="36">
        <f t="shared" si="3"/>
        <v>1</v>
      </c>
      <c r="I41" s="37">
        <v>29.75</v>
      </c>
      <c r="J41" s="38">
        <f t="shared" si="4"/>
        <v>29.75</v>
      </c>
      <c r="L41" s="37">
        <v>26.03</v>
      </c>
      <c r="M41" s="37">
        <v>29.01</v>
      </c>
      <c r="N41" s="35">
        <f t="shared" si="5"/>
        <v>0.11448328851325396</v>
      </c>
      <c r="O41" s="34" t="str">
        <f t="shared" si="6"/>
        <v>N</v>
      </c>
      <c r="P41" s="35">
        <f t="shared" si="1"/>
        <v>2.5508445363667646E-2</v>
      </c>
      <c r="Q41" s="34" t="str">
        <f t="shared" si="7"/>
        <v>N</v>
      </c>
      <c r="R41" s="34" t="str">
        <f t="shared" si="2"/>
        <v>N</v>
      </c>
      <c r="S41" s="38">
        <f t="shared" si="8"/>
        <v>27.560000000000002</v>
      </c>
      <c r="T41" s="25"/>
      <c r="V41" s="25"/>
    </row>
    <row r="42" spans="1:22" x14ac:dyDescent="0.3">
      <c r="A42" s="39" t="s">
        <v>52</v>
      </c>
      <c r="B42" s="40">
        <v>6007637</v>
      </c>
      <c r="C42" s="40">
        <v>145920</v>
      </c>
      <c r="D42" s="40">
        <v>0</v>
      </c>
      <c r="E42" s="41">
        <v>3.17401</v>
      </c>
      <c r="F42" s="41">
        <v>3.13924</v>
      </c>
      <c r="G42" s="42">
        <f t="shared" si="0"/>
        <v>1.0110759292057949</v>
      </c>
      <c r="H42" s="43">
        <f t="shared" si="3"/>
        <v>1.01</v>
      </c>
      <c r="I42" s="44">
        <v>30.35</v>
      </c>
      <c r="J42" s="45">
        <f t="shared" si="4"/>
        <v>30.35</v>
      </c>
      <c r="L42" s="44">
        <v>21.57</v>
      </c>
      <c r="M42" s="44">
        <v>26.78</v>
      </c>
      <c r="N42" s="42">
        <f t="shared" si="5"/>
        <v>0.24153917477978679</v>
      </c>
      <c r="O42" s="41" t="str">
        <f t="shared" si="6"/>
        <v>N</v>
      </c>
      <c r="P42" s="42">
        <f t="shared" si="1"/>
        <v>0.13330843913368184</v>
      </c>
      <c r="Q42" s="41" t="str">
        <f t="shared" si="7"/>
        <v>N</v>
      </c>
      <c r="R42" s="41" t="str">
        <f t="shared" si="2"/>
        <v>N</v>
      </c>
      <c r="S42" s="45">
        <f t="shared" si="8"/>
        <v>25.450000000000003</v>
      </c>
      <c r="T42" s="25"/>
      <c r="V42" s="25"/>
    </row>
    <row r="43" spans="1:22" x14ac:dyDescent="0.3">
      <c r="A43" s="27" t="s">
        <v>53</v>
      </c>
      <c r="B43" s="28">
        <v>6000129</v>
      </c>
      <c r="C43" s="28">
        <v>146066</v>
      </c>
      <c r="D43" s="28">
        <v>0</v>
      </c>
      <c r="E43" s="29">
        <v>4.52813</v>
      </c>
      <c r="F43" s="29">
        <v>3.0517500000000002</v>
      </c>
      <c r="G43" s="30">
        <f t="shared" si="0"/>
        <v>1.4837814368804783</v>
      </c>
      <c r="H43" s="31">
        <f t="shared" si="3"/>
        <v>1.48</v>
      </c>
      <c r="I43" s="32">
        <v>38.68</v>
      </c>
      <c r="J43" s="33">
        <f t="shared" si="4"/>
        <v>38.68</v>
      </c>
      <c r="L43" s="32">
        <v>38.68</v>
      </c>
      <c r="M43" s="32">
        <v>38.68</v>
      </c>
      <c r="N43" s="30">
        <f t="shared" si="5"/>
        <v>0</v>
      </c>
      <c r="O43" s="29" t="str">
        <f t="shared" si="6"/>
        <v>N</v>
      </c>
      <c r="P43" s="30">
        <f t="shared" si="1"/>
        <v>0</v>
      </c>
      <c r="Q43" s="29" t="str">
        <f t="shared" si="7"/>
        <v>N</v>
      </c>
      <c r="R43" s="29" t="str">
        <f t="shared" si="2"/>
        <v>N</v>
      </c>
      <c r="S43" s="33">
        <f t="shared" si="8"/>
        <v>36.75</v>
      </c>
      <c r="T43" s="25"/>
      <c r="V43" s="25"/>
    </row>
    <row r="44" spans="1:22" x14ac:dyDescent="0.3">
      <c r="A44" s="19" t="s">
        <v>54</v>
      </c>
      <c r="B44" s="26">
        <v>6002877</v>
      </c>
      <c r="C44" s="26">
        <v>145121</v>
      </c>
      <c r="D44" s="26">
        <v>0</v>
      </c>
      <c r="E44" s="34">
        <v>4.9348799999999997</v>
      </c>
      <c r="F44" s="34">
        <v>3.4899499999999999</v>
      </c>
      <c r="G44" s="35">
        <f t="shared" si="0"/>
        <v>1.4140259889110158</v>
      </c>
      <c r="H44" s="36">
        <f t="shared" si="3"/>
        <v>1.41</v>
      </c>
      <c r="I44" s="37">
        <v>38.68</v>
      </c>
      <c r="J44" s="38">
        <f t="shared" si="4"/>
        <v>38.68</v>
      </c>
      <c r="L44" s="37">
        <v>37.49</v>
      </c>
      <c r="M44" s="37">
        <v>38.68</v>
      </c>
      <c r="N44" s="35">
        <f t="shared" si="5"/>
        <v>3.1741797812750001E-2</v>
      </c>
      <c r="O44" s="34" t="str">
        <f t="shared" si="6"/>
        <v>N</v>
      </c>
      <c r="P44" s="35">
        <f t="shared" si="1"/>
        <v>0</v>
      </c>
      <c r="Q44" s="34" t="str">
        <f t="shared" si="7"/>
        <v>N</v>
      </c>
      <c r="R44" s="34" t="str">
        <f t="shared" si="2"/>
        <v>N</v>
      </c>
      <c r="S44" s="38">
        <f t="shared" si="8"/>
        <v>36.75</v>
      </c>
      <c r="T44" s="25"/>
      <c r="V44" s="25"/>
    </row>
    <row r="45" spans="1:22" x14ac:dyDescent="0.3">
      <c r="A45" s="19" t="s">
        <v>55</v>
      </c>
      <c r="B45" s="26">
        <v>6000186</v>
      </c>
      <c r="C45" s="26">
        <v>145343</v>
      </c>
      <c r="D45" s="26">
        <v>0</v>
      </c>
      <c r="E45" s="34">
        <v>3.2493799999999999</v>
      </c>
      <c r="F45" s="34">
        <v>3.4120200000000001</v>
      </c>
      <c r="G45" s="35">
        <f t="shared" si="0"/>
        <v>0.95233322196235659</v>
      </c>
      <c r="H45" s="36">
        <f t="shared" si="3"/>
        <v>0.95</v>
      </c>
      <c r="I45" s="37">
        <v>26.03</v>
      </c>
      <c r="J45" s="38">
        <f t="shared" si="4"/>
        <v>26.03</v>
      </c>
      <c r="L45" s="37">
        <v>20.83</v>
      </c>
      <c r="M45" s="37">
        <v>29.75</v>
      </c>
      <c r="N45" s="35">
        <f t="shared" si="5"/>
        <v>0.42822851656265015</v>
      </c>
      <c r="O45" s="34" t="str">
        <f t="shared" si="6"/>
        <v>N</v>
      </c>
      <c r="P45" s="35">
        <f t="shared" si="1"/>
        <v>-0.12504201680672264</v>
      </c>
      <c r="Q45" s="34" t="str">
        <f t="shared" si="7"/>
        <v>Y</v>
      </c>
      <c r="R45" s="34" t="str">
        <f t="shared" si="2"/>
        <v>N</v>
      </c>
      <c r="S45" s="38">
        <f t="shared" si="8"/>
        <v>28.270000000000003</v>
      </c>
      <c r="T45" s="25"/>
      <c r="V45" s="25"/>
    </row>
    <row r="46" spans="1:22" x14ac:dyDescent="0.3">
      <c r="A46" s="19" t="s">
        <v>56</v>
      </c>
      <c r="B46" s="26">
        <v>6001267</v>
      </c>
      <c r="C46" s="26">
        <v>145908</v>
      </c>
      <c r="D46" s="26">
        <v>0</v>
      </c>
      <c r="E46" s="34">
        <v>3.4205399999999999</v>
      </c>
      <c r="F46" s="34">
        <v>3.4067699999999999</v>
      </c>
      <c r="G46" s="35">
        <f t="shared" si="0"/>
        <v>1.0040419517607588</v>
      </c>
      <c r="H46" s="36">
        <f t="shared" si="3"/>
        <v>1</v>
      </c>
      <c r="I46" s="37">
        <v>29.75</v>
      </c>
      <c r="J46" s="38">
        <f t="shared" si="4"/>
        <v>29.75</v>
      </c>
      <c r="L46" s="37">
        <v>26.78</v>
      </c>
      <c r="M46" s="37">
        <v>27.52</v>
      </c>
      <c r="N46" s="35">
        <f t="shared" si="5"/>
        <v>2.7632561613144077E-2</v>
      </c>
      <c r="O46" s="34" t="str">
        <f t="shared" si="6"/>
        <v>N</v>
      </c>
      <c r="P46" s="35">
        <f t="shared" si="1"/>
        <v>8.1031976744186066E-2</v>
      </c>
      <c r="Q46" s="34" t="str">
        <f t="shared" si="7"/>
        <v>N</v>
      </c>
      <c r="R46" s="34" t="str">
        <f t="shared" si="2"/>
        <v>N</v>
      </c>
      <c r="S46" s="38">
        <f t="shared" si="8"/>
        <v>26.150000000000002</v>
      </c>
      <c r="T46" s="25"/>
      <c r="V46" s="25"/>
    </row>
    <row r="47" spans="1:22" x14ac:dyDescent="0.3">
      <c r="A47" s="39" t="s">
        <v>57</v>
      </c>
      <c r="B47" s="40">
        <v>6001085</v>
      </c>
      <c r="C47" s="40">
        <v>146112</v>
      </c>
      <c r="D47" s="40">
        <v>0</v>
      </c>
      <c r="E47" s="41">
        <v>2.9108800000000001</v>
      </c>
      <c r="F47" s="41">
        <v>3.1494800000000001</v>
      </c>
      <c r="G47" s="42">
        <f t="shared" si="0"/>
        <v>0.92424146208262958</v>
      </c>
      <c r="H47" s="43">
        <f t="shared" si="3"/>
        <v>0.92</v>
      </c>
      <c r="I47" s="44">
        <v>23.8</v>
      </c>
      <c r="J47" s="45">
        <f t="shared" si="4"/>
        <v>23.8</v>
      </c>
      <c r="L47" s="44">
        <v>11.94</v>
      </c>
      <c r="M47" s="44">
        <v>16.37</v>
      </c>
      <c r="N47" s="42">
        <f t="shared" si="5"/>
        <v>0.37102177554438875</v>
      </c>
      <c r="O47" s="41" t="str">
        <f t="shared" si="6"/>
        <v>N</v>
      </c>
      <c r="P47" s="42">
        <f t="shared" si="1"/>
        <v>0.45387904703726323</v>
      </c>
      <c r="Q47" s="41" t="str">
        <f t="shared" si="7"/>
        <v>N</v>
      </c>
      <c r="R47" s="41" t="str">
        <f t="shared" si="2"/>
        <v>N</v>
      </c>
      <c r="S47" s="45">
        <f t="shared" si="8"/>
        <v>15.56</v>
      </c>
      <c r="T47" s="25"/>
      <c r="V47" s="25"/>
    </row>
    <row r="48" spans="1:22" x14ac:dyDescent="0.3">
      <c r="A48" s="27" t="s">
        <v>58</v>
      </c>
      <c r="B48" s="28">
        <v>6001150</v>
      </c>
      <c r="C48" s="28">
        <v>145918</v>
      </c>
      <c r="D48" s="28">
        <v>0</v>
      </c>
      <c r="E48" s="29">
        <v>2.98976</v>
      </c>
      <c r="F48" s="29">
        <v>3.3543799999999999</v>
      </c>
      <c r="G48" s="30">
        <f t="shared" si="0"/>
        <v>0.89130032971815953</v>
      </c>
      <c r="H48" s="31">
        <f t="shared" si="3"/>
        <v>0.89</v>
      </c>
      <c r="I48" s="32">
        <v>21.57</v>
      </c>
      <c r="J48" s="33">
        <f t="shared" si="4"/>
        <v>21.57</v>
      </c>
      <c r="L48" s="32">
        <v>15.62</v>
      </c>
      <c r="M48" s="32">
        <v>19.34</v>
      </c>
      <c r="N48" s="30">
        <f t="shared" si="5"/>
        <v>0.23815620998719594</v>
      </c>
      <c r="O48" s="29" t="str">
        <f t="shared" si="6"/>
        <v>N</v>
      </c>
      <c r="P48" s="30">
        <f t="shared" si="1"/>
        <v>0.11530506721820065</v>
      </c>
      <c r="Q48" s="29" t="str">
        <f t="shared" si="7"/>
        <v>N</v>
      </c>
      <c r="R48" s="29" t="str">
        <f t="shared" si="2"/>
        <v>N</v>
      </c>
      <c r="S48" s="33">
        <f t="shared" si="8"/>
        <v>18.380000000000003</v>
      </c>
      <c r="T48" s="25"/>
      <c r="V48" s="25"/>
    </row>
    <row r="49" spans="1:22" x14ac:dyDescent="0.3">
      <c r="A49" s="19" t="s">
        <v>59</v>
      </c>
      <c r="B49" s="26">
        <v>6007207</v>
      </c>
      <c r="C49" s="26">
        <v>145913</v>
      </c>
      <c r="D49" s="26">
        <v>0</v>
      </c>
      <c r="E49" s="34">
        <v>3.4721500000000001</v>
      </c>
      <c r="F49" s="34">
        <v>3.62019</v>
      </c>
      <c r="G49" s="35">
        <f t="shared" si="0"/>
        <v>0.95910711868714071</v>
      </c>
      <c r="H49" s="36">
        <f t="shared" si="3"/>
        <v>0.95</v>
      </c>
      <c r="I49" s="37">
        <v>26.03</v>
      </c>
      <c r="J49" s="38">
        <f t="shared" si="4"/>
        <v>26.03</v>
      </c>
      <c r="L49" s="37">
        <v>18.600000000000001</v>
      </c>
      <c r="M49" s="37">
        <v>22.31</v>
      </c>
      <c r="N49" s="35">
        <f t="shared" si="5"/>
        <v>0.19946236559139768</v>
      </c>
      <c r="O49" s="34" t="str">
        <f t="shared" si="6"/>
        <v>N</v>
      </c>
      <c r="P49" s="35">
        <f t="shared" si="1"/>
        <v>0.16674137158225022</v>
      </c>
      <c r="Q49" s="34" t="str">
        <f t="shared" si="7"/>
        <v>N</v>
      </c>
      <c r="R49" s="34" t="str">
        <f t="shared" si="2"/>
        <v>N</v>
      </c>
      <c r="S49" s="38">
        <f t="shared" si="8"/>
        <v>21.200000000000003</v>
      </c>
      <c r="T49" s="25"/>
      <c r="V49" s="25"/>
    </row>
    <row r="50" spans="1:22" x14ac:dyDescent="0.3">
      <c r="A50" s="19" t="s">
        <v>60</v>
      </c>
      <c r="B50" s="26">
        <v>6002489</v>
      </c>
      <c r="C50" s="26">
        <v>145160</v>
      </c>
      <c r="D50" s="26">
        <v>0</v>
      </c>
      <c r="E50" s="34">
        <v>2.6777799999999998</v>
      </c>
      <c r="F50" s="34">
        <v>3.5698699999999999</v>
      </c>
      <c r="G50" s="35">
        <f t="shared" si="0"/>
        <v>0.75010574614761882</v>
      </c>
      <c r="H50" s="36">
        <f t="shared" si="3"/>
        <v>0.75</v>
      </c>
      <c r="I50" s="37">
        <v>11.94</v>
      </c>
      <c r="J50" s="38">
        <f t="shared" si="4"/>
        <v>11.94</v>
      </c>
      <c r="L50" s="37">
        <v>0</v>
      </c>
      <c r="M50" s="37">
        <v>9</v>
      </c>
      <c r="N50" s="35">
        <f t="shared" si="5"/>
        <v>0</v>
      </c>
      <c r="O50" s="34" t="str">
        <f t="shared" si="6"/>
        <v>N</v>
      </c>
      <c r="P50" s="35">
        <f t="shared" si="1"/>
        <v>0.32666666666666661</v>
      </c>
      <c r="Q50" s="34" t="str">
        <f t="shared" si="7"/>
        <v>N</v>
      </c>
      <c r="R50" s="34" t="str">
        <f t="shared" si="2"/>
        <v>N</v>
      </c>
      <c r="S50" s="38">
        <f t="shared" si="8"/>
        <v>8.5500000000000007</v>
      </c>
      <c r="T50" s="25"/>
      <c r="V50" s="25"/>
    </row>
    <row r="51" spans="1:22" x14ac:dyDescent="0.3">
      <c r="A51" s="19" t="s">
        <v>61</v>
      </c>
      <c r="B51" s="26">
        <v>6008064</v>
      </c>
      <c r="C51" s="26">
        <v>145180</v>
      </c>
      <c r="D51" s="26">
        <v>0</v>
      </c>
      <c r="E51" s="34">
        <v>1.7737400000000001</v>
      </c>
      <c r="F51" s="34">
        <v>3.1594600000000002</v>
      </c>
      <c r="G51" s="35">
        <f t="shared" si="0"/>
        <v>0.56140606306140928</v>
      </c>
      <c r="H51" s="36">
        <f t="shared" si="3"/>
        <v>0.56000000000000005</v>
      </c>
      <c r="I51" s="37">
        <v>0</v>
      </c>
      <c r="J51" s="38">
        <f t="shared" si="4"/>
        <v>0</v>
      </c>
      <c r="L51" s="37">
        <v>0</v>
      </c>
      <c r="M51" s="37">
        <v>0</v>
      </c>
      <c r="N51" s="35">
        <f t="shared" si="5"/>
        <v>0</v>
      </c>
      <c r="O51" s="34" t="str">
        <f t="shared" si="6"/>
        <v>N</v>
      </c>
      <c r="P51" s="35">
        <f t="shared" si="1"/>
        <v>0</v>
      </c>
      <c r="Q51" s="34" t="str">
        <f t="shared" si="7"/>
        <v>N</v>
      </c>
      <c r="R51" s="34" t="str">
        <f t="shared" si="2"/>
        <v>N</v>
      </c>
      <c r="S51" s="38">
        <f t="shared" si="8"/>
        <v>0</v>
      </c>
      <c r="T51" s="25"/>
      <c r="V51" s="25"/>
    </row>
    <row r="52" spans="1:22" x14ac:dyDescent="0.3">
      <c r="A52" s="39" t="s">
        <v>62</v>
      </c>
      <c r="B52" s="40">
        <v>6002547</v>
      </c>
      <c r="C52" s="40">
        <v>145877</v>
      </c>
      <c r="D52" s="40">
        <v>0</v>
      </c>
      <c r="E52" s="41">
        <v>3.1033300000000001</v>
      </c>
      <c r="F52" s="41">
        <v>3.6771699999999998</v>
      </c>
      <c r="G52" s="42">
        <f t="shared" si="0"/>
        <v>0.84394520786365612</v>
      </c>
      <c r="H52" s="43">
        <f t="shared" si="3"/>
        <v>0.84</v>
      </c>
      <c r="I52" s="44">
        <v>17.850000000000001</v>
      </c>
      <c r="J52" s="45">
        <f t="shared" si="4"/>
        <v>17.850000000000001</v>
      </c>
      <c r="L52" s="44">
        <v>15.62</v>
      </c>
      <c r="M52" s="44">
        <v>21.57</v>
      </c>
      <c r="N52" s="42">
        <f t="shared" si="5"/>
        <v>0.38092189500640211</v>
      </c>
      <c r="O52" s="41" t="str">
        <f t="shared" si="6"/>
        <v>N</v>
      </c>
      <c r="P52" s="42">
        <f t="shared" si="1"/>
        <v>-0.17246175243393597</v>
      </c>
      <c r="Q52" s="41" t="str">
        <f t="shared" si="7"/>
        <v>Y</v>
      </c>
      <c r="R52" s="41" t="str">
        <f t="shared" si="2"/>
        <v>N</v>
      </c>
      <c r="S52" s="45">
        <f t="shared" si="8"/>
        <v>20.5</v>
      </c>
      <c r="T52" s="25"/>
      <c r="V52" s="25"/>
    </row>
    <row r="53" spans="1:22" x14ac:dyDescent="0.3">
      <c r="A53" s="27" t="s">
        <v>63</v>
      </c>
      <c r="B53" s="28">
        <v>6005847</v>
      </c>
      <c r="C53" s="28">
        <v>145740</v>
      </c>
      <c r="D53" s="28">
        <v>0</v>
      </c>
      <c r="E53" s="29">
        <v>2.43825</v>
      </c>
      <c r="F53" s="29">
        <v>3.1204700000000001</v>
      </c>
      <c r="G53" s="30">
        <f t="shared" si="0"/>
        <v>0.78137267783378783</v>
      </c>
      <c r="H53" s="31">
        <f t="shared" si="3"/>
        <v>0.78</v>
      </c>
      <c r="I53" s="32">
        <v>13.7</v>
      </c>
      <c r="J53" s="33">
        <f t="shared" si="4"/>
        <v>13.7</v>
      </c>
      <c r="L53" s="32">
        <v>0</v>
      </c>
      <c r="M53" s="32">
        <v>0</v>
      </c>
      <c r="N53" s="30">
        <f t="shared" si="5"/>
        <v>0</v>
      </c>
      <c r="O53" s="29" t="str">
        <f t="shared" si="6"/>
        <v>N</v>
      </c>
      <c r="P53" s="30">
        <f t="shared" si="1"/>
        <v>0</v>
      </c>
      <c r="Q53" s="29" t="str">
        <f t="shared" si="7"/>
        <v>N</v>
      </c>
      <c r="R53" s="29" t="str">
        <f t="shared" si="2"/>
        <v>N</v>
      </c>
      <c r="S53" s="33">
        <f t="shared" si="8"/>
        <v>0</v>
      </c>
      <c r="T53" s="25"/>
      <c r="V53" s="25"/>
    </row>
    <row r="54" spans="1:22" x14ac:dyDescent="0.3">
      <c r="A54" s="19" t="s">
        <v>64</v>
      </c>
      <c r="B54" s="26">
        <v>6006845</v>
      </c>
      <c r="C54" s="26">
        <v>146058</v>
      </c>
      <c r="D54" s="26">
        <v>0</v>
      </c>
      <c r="E54" s="34">
        <v>2.923</v>
      </c>
      <c r="F54" s="34">
        <v>4.1899600000000001</v>
      </c>
      <c r="G54" s="35">
        <f t="shared" si="0"/>
        <v>0.69762002501217191</v>
      </c>
      <c r="H54" s="36">
        <f t="shared" si="3"/>
        <v>0.69</v>
      </c>
      <c r="I54" s="37">
        <v>0</v>
      </c>
      <c r="J54" s="38">
        <f t="shared" si="4"/>
        <v>0</v>
      </c>
      <c r="L54" s="37">
        <v>11.94</v>
      </c>
      <c r="M54" s="37">
        <v>14.88</v>
      </c>
      <c r="N54" s="35">
        <f t="shared" si="5"/>
        <v>0.24623115577889459</v>
      </c>
      <c r="O54" s="34" t="str">
        <f t="shared" si="6"/>
        <v>N</v>
      </c>
      <c r="P54" s="35">
        <f t="shared" si="1"/>
        <v>-1</v>
      </c>
      <c r="Q54" s="34" t="str">
        <f t="shared" si="7"/>
        <v>Y</v>
      </c>
      <c r="R54" s="34" t="str">
        <f t="shared" si="2"/>
        <v>N</v>
      </c>
      <c r="S54" s="38">
        <f t="shared" si="8"/>
        <v>14.14</v>
      </c>
      <c r="T54" s="25"/>
      <c r="V54" s="25"/>
    </row>
    <row r="55" spans="1:22" x14ac:dyDescent="0.3">
      <c r="A55" s="19" t="s">
        <v>65</v>
      </c>
      <c r="B55" s="26">
        <v>6009815</v>
      </c>
      <c r="C55" s="26">
        <v>146000</v>
      </c>
      <c r="D55" s="26">
        <v>0</v>
      </c>
      <c r="E55" s="34">
        <v>2.8850199999999999</v>
      </c>
      <c r="F55" s="34">
        <v>3.1566000000000001</v>
      </c>
      <c r="G55" s="35">
        <f t="shared" si="0"/>
        <v>0.91396439206741431</v>
      </c>
      <c r="H55" s="36">
        <f t="shared" si="3"/>
        <v>0.91</v>
      </c>
      <c r="I55" s="37">
        <v>23.06</v>
      </c>
      <c r="J55" s="38">
        <f t="shared" si="4"/>
        <v>23.06</v>
      </c>
      <c r="L55" s="37">
        <v>29.01</v>
      </c>
      <c r="M55" s="37">
        <v>23.8</v>
      </c>
      <c r="N55" s="35">
        <f t="shared" si="5"/>
        <v>-0.17959324370906585</v>
      </c>
      <c r="O55" s="34" t="str">
        <f t="shared" si="6"/>
        <v>Y</v>
      </c>
      <c r="P55" s="35">
        <f t="shared" si="1"/>
        <v>-3.109243697479E-2</v>
      </c>
      <c r="Q55" s="34" t="str">
        <f t="shared" si="7"/>
        <v>N</v>
      </c>
      <c r="R55" s="34" t="str">
        <f t="shared" si="2"/>
        <v>N</v>
      </c>
      <c r="S55" s="38">
        <f t="shared" si="8"/>
        <v>22.61</v>
      </c>
      <c r="T55" s="25"/>
      <c r="V55" s="25"/>
    </row>
    <row r="56" spans="1:22" x14ac:dyDescent="0.3">
      <c r="A56" s="19" t="s">
        <v>66</v>
      </c>
      <c r="B56" s="26">
        <v>6015333</v>
      </c>
      <c r="C56" s="26">
        <v>145969</v>
      </c>
      <c r="D56" s="26">
        <v>0</v>
      </c>
      <c r="E56" s="34">
        <v>3.2020900000000001</v>
      </c>
      <c r="F56" s="34">
        <v>3.8232599999999999</v>
      </c>
      <c r="G56" s="35">
        <f t="shared" si="0"/>
        <v>0.83752870586881356</v>
      </c>
      <c r="H56" s="36">
        <f t="shared" si="3"/>
        <v>0.83</v>
      </c>
      <c r="I56" s="37">
        <v>17.11</v>
      </c>
      <c r="J56" s="38">
        <f t="shared" si="4"/>
        <v>17.11</v>
      </c>
      <c r="L56" s="37">
        <v>11.35</v>
      </c>
      <c r="M56" s="37">
        <v>13.7</v>
      </c>
      <c r="N56" s="35">
        <f t="shared" si="5"/>
        <v>0.20704845814977971</v>
      </c>
      <c r="O56" s="34" t="str">
        <f t="shared" si="6"/>
        <v>N</v>
      </c>
      <c r="P56" s="35">
        <f t="shared" si="1"/>
        <v>0.24890510948905112</v>
      </c>
      <c r="Q56" s="34" t="str">
        <f t="shared" si="7"/>
        <v>N</v>
      </c>
      <c r="R56" s="34" t="str">
        <f t="shared" si="2"/>
        <v>N</v>
      </c>
      <c r="S56" s="38">
        <f t="shared" si="8"/>
        <v>13.02</v>
      </c>
      <c r="T56" s="25"/>
      <c r="V56" s="25"/>
    </row>
    <row r="57" spans="1:22" x14ac:dyDescent="0.3">
      <c r="A57" s="39" t="s">
        <v>67</v>
      </c>
      <c r="B57" s="40">
        <v>6003628</v>
      </c>
      <c r="C57" s="40">
        <v>145758</v>
      </c>
      <c r="D57" s="40">
        <v>0</v>
      </c>
      <c r="E57" s="41">
        <v>3.2026400000000002</v>
      </c>
      <c r="F57" s="41">
        <v>3.5236999999999998</v>
      </c>
      <c r="G57" s="42">
        <f t="shared" si="0"/>
        <v>0.90888554644265984</v>
      </c>
      <c r="H57" s="43">
        <f t="shared" si="3"/>
        <v>0.9</v>
      </c>
      <c r="I57" s="44">
        <v>22.31</v>
      </c>
      <c r="J57" s="45">
        <f t="shared" si="4"/>
        <v>22.31</v>
      </c>
      <c r="L57" s="44">
        <v>17.850000000000001</v>
      </c>
      <c r="M57" s="44">
        <v>17.11</v>
      </c>
      <c r="N57" s="42">
        <f t="shared" si="5"/>
        <v>-4.1456582633053331E-2</v>
      </c>
      <c r="O57" s="41" t="str">
        <f t="shared" si="6"/>
        <v>N</v>
      </c>
      <c r="P57" s="42">
        <f t="shared" si="1"/>
        <v>0.30391583869082406</v>
      </c>
      <c r="Q57" s="41" t="str">
        <f t="shared" si="7"/>
        <v>N</v>
      </c>
      <c r="R57" s="41" t="str">
        <f t="shared" si="2"/>
        <v>N</v>
      </c>
      <c r="S57" s="45">
        <f t="shared" si="8"/>
        <v>16.260000000000002</v>
      </c>
      <c r="T57" s="25"/>
      <c r="V57" s="25"/>
    </row>
    <row r="58" spans="1:22" x14ac:dyDescent="0.3">
      <c r="A58" s="27" t="s">
        <v>68</v>
      </c>
      <c r="B58" s="28">
        <v>6007280</v>
      </c>
      <c r="C58" s="28">
        <v>145936</v>
      </c>
      <c r="D58" s="28">
        <v>0</v>
      </c>
      <c r="E58" s="29">
        <v>2.9546399999999999</v>
      </c>
      <c r="F58" s="29">
        <v>3.8185199999999999</v>
      </c>
      <c r="G58" s="30">
        <f t="shared" si="0"/>
        <v>0.77376575217623578</v>
      </c>
      <c r="H58" s="31">
        <f t="shared" si="3"/>
        <v>0.77</v>
      </c>
      <c r="I58" s="32">
        <v>13.12</v>
      </c>
      <c r="J58" s="33">
        <f t="shared" si="4"/>
        <v>13.12</v>
      </c>
      <c r="L58" s="32">
        <v>0</v>
      </c>
      <c r="M58" s="32">
        <v>12.53</v>
      </c>
      <c r="N58" s="30">
        <f t="shared" si="5"/>
        <v>0</v>
      </c>
      <c r="O58" s="29" t="str">
        <f t="shared" si="6"/>
        <v>N</v>
      </c>
      <c r="P58" s="30">
        <f t="shared" si="1"/>
        <v>4.7086991221069421E-2</v>
      </c>
      <c r="Q58" s="29" t="str">
        <f t="shared" si="7"/>
        <v>N</v>
      </c>
      <c r="R58" s="29" t="str">
        <f t="shared" si="2"/>
        <v>N</v>
      </c>
      <c r="S58" s="33">
        <f t="shared" si="8"/>
        <v>11.91</v>
      </c>
      <c r="T58" s="25"/>
      <c r="V58" s="25"/>
    </row>
    <row r="59" spans="1:22" x14ac:dyDescent="0.3">
      <c r="A59" s="19" t="s">
        <v>69</v>
      </c>
      <c r="B59" s="26">
        <v>6014617</v>
      </c>
      <c r="C59" s="26">
        <v>146001</v>
      </c>
      <c r="D59" s="26">
        <v>0</v>
      </c>
      <c r="E59" s="34">
        <v>2.4688400000000001</v>
      </c>
      <c r="F59" s="34">
        <v>3.6138300000000001</v>
      </c>
      <c r="G59" s="35">
        <f t="shared" si="0"/>
        <v>0.68316439898943782</v>
      </c>
      <c r="H59" s="36">
        <f t="shared" si="3"/>
        <v>0.68</v>
      </c>
      <c r="I59" s="37">
        <v>0</v>
      </c>
      <c r="J59" s="38">
        <f t="shared" si="4"/>
        <v>0</v>
      </c>
      <c r="L59" s="37">
        <v>0</v>
      </c>
      <c r="M59" s="37">
        <v>0</v>
      </c>
      <c r="N59" s="35">
        <f t="shared" si="5"/>
        <v>0</v>
      </c>
      <c r="O59" s="34" t="str">
        <f t="shared" si="6"/>
        <v>N</v>
      </c>
      <c r="P59" s="35">
        <f t="shared" si="1"/>
        <v>0</v>
      </c>
      <c r="Q59" s="34" t="str">
        <f t="shared" si="7"/>
        <v>N</v>
      </c>
      <c r="R59" s="34" t="str">
        <f t="shared" si="2"/>
        <v>N</v>
      </c>
      <c r="S59" s="38">
        <f t="shared" si="8"/>
        <v>0</v>
      </c>
      <c r="T59" s="25"/>
      <c r="V59" s="25"/>
    </row>
    <row r="60" spans="1:22" x14ac:dyDescent="0.3">
      <c r="A60" s="19" t="s">
        <v>70</v>
      </c>
      <c r="B60" s="26">
        <v>6008650</v>
      </c>
      <c r="C60" s="26">
        <v>145928</v>
      </c>
      <c r="D60" s="26">
        <v>0</v>
      </c>
      <c r="E60" s="34">
        <v>2.5293399999999999</v>
      </c>
      <c r="F60" s="34">
        <v>3.49363</v>
      </c>
      <c r="G60" s="35">
        <f t="shared" si="0"/>
        <v>0.72398622636054755</v>
      </c>
      <c r="H60" s="36">
        <f t="shared" si="3"/>
        <v>0.72</v>
      </c>
      <c r="I60" s="37">
        <v>10.18</v>
      </c>
      <c r="J60" s="38">
        <f t="shared" si="4"/>
        <v>10.18</v>
      </c>
      <c r="L60" s="37">
        <v>0</v>
      </c>
      <c r="M60" s="37">
        <v>0</v>
      </c>
      <c r="N60" s="35">
        <f t="shared" si="5"/>
        <v>0</v>
      </c>
      <c r="O60" s="34" t="str">
        <f t="shared" si="6"/>
        <v>N</v>
      </c>
      <c r="P60" s="35">
        <f t="shared" si="1"/>
        <v>0</v>
      </c>
      <c r="Q60" s="34" t="str">
        <f t="shared" si="7"/>
        <v>N</v>
      </c>
      <c r="R60" s="34" t="str">
        <f t="shared" si="2"/>
        <v>N</v>
      </c>
      <c r="S60" s="38">
        <f t="shared" si="8"/>
        <v>0</v>
      </c>
      <c r="T60" s="25"/>
      <c r="V60" s="25"/>
    </row>
    <row r="61" spans="1:22" x14ac:dyDescent="0.3">
      <c r="A61" s="19" t="s">
        <v>71</v>
      </c>
      <c r="B61" s="26">
        <v>6000095</v>
      </c>
      <c r="C61" s="26" t="s">
        <v>72</v>
      </c>
      <c r="D61" s="26">
        <v>0</v>
      </c>
      <c r="E61" s="34">
        <v>2.02712</v>
      </c>
      <c r="F61" s="34">
        <v>2.96157</v>
      </c>
      <c r="G61" s="35">
        <f t="shared" si="0"/>
        <v>0.6844747887100423</v>
      </c>
      <c r="H61" s="36">
        <f t="shared" si="3"/>
        <v>0.68</v>
      </c>
      <c r="I61" s="37">
        <v>0</v>
      </c>
      <c r="J61" s="38">
        <f t="shared" si="4"/>
        <v>0</v>
      </c>
      <c r="L61" s="37">
        <v>0</v>
      </c>
      <c r="M61" s="37">
        <v>0</v>
      </c>
      <c r="N61" s="35">
        <f t="shared" si="5"/>
        <v>0</v>
      </c>
      <c r="O61" s="34" t="str">
        <f t="shared" si="6"/>
        <v>N</v>
      </c>
      <c r="P61" s="35">
        <f t="shared" si="1"/>
        <v>0</v>
      </c>
      <c r="Q61" s="34" t="str">
        <f t="shared" si="7"/>
        <v>N</v>
      </c>
      <c r="R61" s="34" t="str">
        <f t="shared" si="2"/>
        <v>N</v>
      </c>
      <c r="S61" s="38">
        <f t="shared" si="8"/>
        <v>0</v>
      </c>
      <c r="T61" s="25"/>
      <c r="V61" s="25"/>
    </row>
    <row r="62" spans="1:22" x14ac:dyDescent="0.3">
      <c r="A62" s="39" t="s">
        <v>73</v>
      </c>
      <c r="B62" s="40">
        <v>6008015</v>
      </c>
      <c r="C62" s="40">
        <v>145295</v>
      </c>
      <c r="D62" s="40">
        <v>0</v>
      </c>
      <c r="E62" s="41">
        <v>2.90605</v>
      </c>
      <c r="F62" s="41">
        <v>3.3628800000000001</v>
      </c>
      <c r="G62" s="42">
        <f t="shared" si="0"/>
        <v>0.86415512893710156</v>
      </c>
      <c r="H62" s="43">
        <f t="shared" si="3"/>
        <v>0.86</v>
      </c>
      <c r="I62" s="44">
        <v>19.34</v>
      </c>
      <c r="J62" s="45">
        <f t="shared" si="4"/>
        <v>19.34</v>
      </c>
      <c r="L62" s="44">
        <v>26.03</v>
      </c>
      <c r="M62" s="44">
        <v>18.600000000000001</v>
      </c>
      <c r="N62" s="42">
        <f t="shared" si="5"/>
        <v>-0.28543987706492507</v>
      </c>
      <c r="O62" s="41" t="str">
        <f t="shared" si="6"/>
        <v>Y</v>
      </c>
      <c r="P62" s="42">
        <f t="shared" si="1"/>
        <v>3.9784946236559052E-2</v>
      </c>
      <c r="Q62" s="41" t="str">
        <f t="shared" si="7"/>
        <v>N</v>
      </c>
      <c r="R62" s="41" t="str">
        <f t="shared" si="2"/>
        <v>N</v>
      </c>
      <c r="S62" s="45">
        <f t="shared" si="8"/>
        <v>17.670000000000002</v>
      </c>
      <c r="T62" s="25"/>
      <c r="V62" s="25"/>
    </row>
    <row r="63" spans="1:22" x14ac:dyDescent="0.3">
      <c r="A63" s="27" t="s">
        <v>74</v>
      </c>
      <c r="B63" s="28">
        <v>6003768</v>
      </c>
      <c r="C63" s="28">
        <v>145785</v>
      </c>
      <c r="D63" s="28">
        <v>0</v>
      </c>
      <c r="E63" s="29">
        <v>3.50501</v>
      </c>
      <c r="F63" s="29">
        <v>3.52237</v>
      </c>
      <c r="G63" s="30">
        <f t="shared" si="0"/>
        <v>0.99507150015472534</v>
      </c>
      <c r="H63" s="31">
        <f t="shared" si="3"/>
        <v>0.99</v>
      </c>
      <c r="I63" s="32">
        <v>29.01</v>
      </c>
      <c r="J63" s="33">
        <f t="shared" si="4"/>
        <v>29.01</v>
      </c>
      <c r="L63" s="32">
        <v>30.35</v>
      </c>
      <c r="M63" s="32">
        <v>26.78</v>
      </c>
      <c r="N63" s="30">
        <f t="shared" si="5"/>
        <v>-0.11762767710049424</v>
      </c>
      <c r="O63" s="29" t="str">
        <f t="shared" si="6"/>
        <v>Y</v>
      </c>
      <c r="P63" s="30">
        <f t="shared" si="1"/>
        <v>8.3271097834204638E-2</v>
      </c>
      <c r="Q63" s="29" t="str">
        <f t="shared" si="7"/>
        <v>N</v>
      </c>
      <c r="R63" s="29" t="str">
        <f t="shared" si="2"/>
        <v>N</v>
      </c>
      <c r="S63" s="33">
        <f t="shared" si="8"/>
        <v>25.450000000000003</v>
      </c>
      <c r="T63" s="25"/>
      <c r="V63" s="25"/>
    </row>
    <row r="64" spans="1:22" x14ac:dyDescent="0.3">
      <c r="A64" s="19" t="s">
        <v>75</v>
      </c>
      <c r="B64" s="26">
        <v>6001077</v>
      </c>
      <c r="C64" s="26">
        <v>145947</v>
      </c>
      <c r="D64" s="26">
        <v>0</v>
      </c>
      <c r="E64" s="34">
        <v>2.3847700000000001</v>
      </c>
      <c r="F64" s="34">
        <v>3.2776700000000001</v>
      </c>
      <c r="G64" s="35">
        <f t="shared" si="0"/>
        <v>0.72758087299819685</v>
      </c>
      <c r="H64" s="36">
        <f t="shared" si="3"/>
        <v>0.72</v>
      </c>
      <c r="I64" s="37">
        <v>10.18</v>
      </c>
      <c r="J64" s="38">
        <f t="shared" si="4"/>
        <v>10.18</v>
      </c>
      <c r="L64" s="37">
        <v>0</v>
      </c>
      <c r="M64" s="37">
        <v>0</v>
      </c>
      <c r="N64" s="35">
        <f t="shared" si="5"/>
        <v>0</v>
      </c>
      <c r="O64" s="34" t="str">
        <f t="shared" si="6"/>
        <v>N</v>
      </c>
      <c r="P64" s="35">
        <f t="shared" si="1"/>
        <v>0</v>
      </c>
      <c r="Q64" s="34" t="str">
        <f t="shared" si="7"/>
        <v>N</v>
      </c>
      <c r="R64" s="34" t="str">
        <f t="shared" si="2"/>
        <v>N</v>
      </c>
      <c r="S64" s="38">
        <f t="shared" si="8"/>
        <v>0</v>
      </c>
      <c r="T64" s="25"/>
      <c r="V64" s="25"/>
    </row>
    <row r="65" spans="1:22" x14ac:dyDescent="0.3">
      <c r="A65" s="19" t="s">
        <v>76</v>
      </c>
      <c r="B65" s="26">
        <v>6006399</v>
      </c>
      <c r="C65" s="26">
        <v>145248</v>
      </c>
      <c r="D65" s="26">
        <v>0</v>
      </c>
      <c r="E65" s="34">
        <v>2.8491900000000001</v>
      </c>
      <c r="F65" s="34">
        <v>3.16045</v>
      </c>
      <c r="G65" s="35">
        <f t="shared" si="0"/>
        <v>0.90151402490151722</v>
      </c>
      <c r="H65" s="36">
        <f t="shared" si="3"/>
        <v>0.9</v>
      </c>
      <c r="I65" s="37">
        <v>22.31</v>
      </c>
      <c r="J65" s="38">
        <f t="shared" si="4"/>
        <v>22.31</v>
      </c>
      <c r="L65" s="37">
        <v>20.079999999999998</v>
      </c>
      <c r="M65" s="37">
        <v>22.31</v>
      </c>
      <c r="N65" s="35">
        <f t="shared" si="5"/>
        <v>0.11105577689243031</v>
      </c>
      <c r="O65" s="34" t="str">
        <f t="shared" si="6"/>
        <v>N</v>
      </c>
      <c r="P65" s="35">
        <f t="shared" si="1"/>
        <v>0</v>
      </c>
      <c r="Q65" s="34" t="str">
        <f t="shared" si="7"/>
        <v>N</v>
      </c>
      <c r="R65" s="34" t="str">
        <f t="shared" si="2"/>
        <v>N</v>
      </c>
      <c r="S65" s="38">
        <f t="shared" si="8"/>
        <v>21.200000000000003</v>
      </c>
      <c r="T65" s="25"/>
      <c r="V65" s="25"/>
    </row>
    <row r="66" spans="1:22" x14ac:dyDescent="0.3">
      <c r="A66" s="19" t="s">
        <v>77</v>
      </c>
      <c r="B66" s="26">
        <v>6002059</v>
      </c>
      <c r="C66" s="26">
        <v>145197</v>
      </c>
      <c r="D66" s="26">
        <v>0</v>
      </c>
      <c r="E66" s="34">
        <v>3.0787399999999998</v>
      </c>
      <c r="F66" s="34">
        <v>3.5586099999999998</v>
      </c>
      <c r="G66" s="35">
        <f t="shared" si="0"/>
        <v>0.86515240501206936</v>
      </c>
      <c r="H66" s="36">
        <f t="shared" si="3"/>
        <v>0.86</v>
      </c>
      <c r="I66" s="37">
        <v>19.34</v>
      </c>
      <c r="J66" s="38">
        <f t="shared" si="4"/>
        <v>19.34</v>
      </c>
      <c r="L66" s="37">
        <v>11.94</v>
      </c>
      <c r="M66" s="37">
        <v>22.31</v>
      </c>
      <c r="N66" s="35">
        <f t="shared" si="5"/>
        <v>0.86850921273031823</v>
      </c>
      <c r="O66" s="34" t="str">
        <f t="shared" si="6"/>
        <v>N</v>
      </c>
      <c r="P66" s="35">
        <f t="shared" si="1"/>
        <v>-0.13312415956969964</v>
      </c>
      <c r="Q66" s="34" t="str">
        <f t="shared" si="7"/>
        <v>Y</v>
      </c>
      <c r="R66" s="34" t="str">
        <f t="shared" si="2"/>
        <v>N</v>
      </c>
      <c r="S66" s="38">
        <f t="shared" si="8"/>
        <v>21.200000000000003</v>
      </c>
      <c r="T66" s="25"/>
      <c r="V66" s="25"/>
    </row>
    <row r="67" spans="1:22" x14ac:dyDescent="0.3">
      <c r="A67" s="39" t="s">
        <v>78</v>
      </c>
      <c r="B67" s="40">
        <v>6004147</v>
      </c>
      <c r="C67" s="40">
        <v>145811</v>
      </c>
      <c r="D67" s="40">
        <v>0</v>
      </c>
      <c r="E67" s="41">
        <v>2.4551400000000001</v>
      </c>
      <c r="F67" s="41">
        <v>2.8851900000000001</v>
      </c>
      <c r="G67" s="42">
        <f t="shared" si="0"/>
        <v>0.85094569161822964</v>
      </c>
      <c r="H67" s="43">
        <f t="shared" si="3"/>
        <v>0.85</v>
      </c>
      <c r="I67" s="44">
        <v>18.600000000000001</v>
      </c>
      <c r="J67" s="45">
        <f t="shared" si="4"/>
        <v>18.600000000000001</v>
      </c>
      <c r="L67" s="44">
        <v>20.079999999999998</v>
      </c>
      <c r="M67" s="44">
        <v>12.53</v>
      </c>
      <c r="N67" s="42">
        <f t="shared" si="5"/>
        <v>-0.37599601593625498</v>
      </c>
      <c r="O67" s="41" t="str">
        <f t="shared" si="6"/>
        <v>Y</v>
      </c>
      <c r="P67" s="42">
        <f t="shared" si="1"/>
        <v>0.48443735035913826</v>
      </c>
      <c r="Q67" s="41" t="str">
        <f t="shared" si="7"/>
        <v>N</v>
      </c>
      <c r="R67" s="41" t="str">
        <f t="shared" si="2"/>
        <v>N</v>
      </c>
      <c r="S67" s="45">
        <f t="shared" si="8"/>
        <v>11.91</v>
      </c>
      <c r="T67" s="25"/>
      <c r="V67" s="25"/>
    </row>
    <row r="68" spans="1:22" x14ac:dyDescent="0.3">
      <c r="A68" s="27" t="s">
        <v>79</v>
      </c>
      <c r="B68" s="28">
        <v>6007520</v>
      </c>
      <c r="C68" s="28">
        <v>145658</v>
      </c>
      <c r="D68" s="28">
        <v>0</v>
      </c>
      <c r="E68" s="29">
        <v>3.0789800000000001</v>
      </c>
      <c r="F68" s="29">
        <v>3.82117</v>
      </c>
      <c r="G68" s="30">
        <f t="shared" si="0"/>
        <v>0.80576891370967529</v>
      </c>
      <c r="H68" s="31">
        <f t="shared" si="3"/>
        <v>0.8</v>
      </c>
      <c r="I68" s="32">
        <v>14.88</v>
      </c>
      <c r="J68" s="33">
        <f t="shared" si="4"/>
        <v>14.88</v>
      </c>
      <c r="L68" s="32">
        <v>15.62</v>
      </c>
      <c r="M68" s="32">
        <v>14.29</v>
      </c>
      <c r="N68" s="30">
        <f t="shared" si="5"/>
        <v>-8.5147247119078118E-2</v>
      </c>
      <c r="O68" s="29" t="str">
        <f t="shared" si="6"/>
        <v>Y</v>
      </c>
      <c r="P68" s="30">
        <f t="shared" si="1"/>
        <v>4.1287613715885352E-2</v>
      </c>
      <c r="Q68" s="29" t="str">
        <f t="shared" si="7"/>
        <v>N</v>
      </c>
      <c r="R68" s="29" t="str">
        <f t="shared" si="2"/>
        <v>N</v>
      </c>
      <c r="S68" s="33">
        <f t="shared" si="8"/>
        <v>13.58</v>
      </c>
      <c r="T68" s="25"/>
      <c r="V68" s="25"/>
    </row>
    <row r="69" spans="1:22" x14ac:dyDescent="0.3">
      <c r="A69" s="19" t="s">
        <v>80</v>
      </c>
      <c r="B69" s="26">
        <v>6001945</v>
      </c>
      <c r="C69" s="26">
        <v>145437</v>
      </c>
      <c r="D69" s="26">
        <v>0</v>
      </c>
      <c r="E69" s="34">
        <v>3.2332999999999998</v>
      </c>
      <c r="F69" s="34">
        <v>3.08432</v>
      </c>
      <c r="G69" s="35">
        <f t="shared" si="0"/>
        <v>1.0483023810758936</v>
      </c>
      <c r="H69" s="36">
        <f t="shared" si="3"/>
        <v>1.04</v>
      </c>
      <c r="I69" s="37">
        <v>32.130000000000003</v>
      </c>
      <c r="J69" s="38">
        <f t="shared" si="4"/>
        <v>32.130000000000003</v>
      </c>
      <c r="L69" s="37">
        <v>29.75</v>
      </c>
      <c r="M69" s="37">
        <v>20.83</v>
      </c>
      <c r="N69" s="35">
        <f t="shared" si="5"/>
        <v>-0.29983193277310932</v>
      </c>
      <c r="O69" s="34" t="str">
        <f t="shared" si="6"/>
        <v>Y</v>
      </c>
      <c r="P69" s="35">
        <f t="shared" si="1"/>
        <v>0.5424867978876623</v>
      </c>
      <c r="Q69" s="34" t="str">
        <f t="shared" si="7"/>
        <v>N</v>
      </c>
      <c r="R69" s="34" t="str">
        <f t="shared" si="2"/>
        <v>N</v>
      </c>
      <c r="S69" s="38">
        <f t="shared" si="8"/>
        <v>19.790000000000003</v>
      </c>
      <c r="T69" s="25"/>
      <c r="V69" s="25"/>
    </row>
    <row r="70" spans="1:22" x14ac:dyDescent="0.3">
      <c r="A70" s="19" t="s">
        <v>81</v>
      </c>
      <c r="B70" s="26">
        <v>6008783</v>
      </c>
      <c r="C70" s="26">
        <v>145486</v>
      </c>
      <c r="D70" s="26">
        <v>0</v>
      </c>
      <c r="E70" s="34">
        <v>2.91004</v>
      </c>
      <c r="F70" s="34">
        <v>3.2134999999999998</v>
      </c>
      <c r="G70" s="35">
        <f t="shared" si="0"/>
        <v>0.90556713863388838</v>
      </c>
      <c r="H70" s="36">
        <f t="shared" si="3"/>
        <v>0.9</v>
      </c>
      <c r="I70" s="37">
        <v>22.31</v>
      </c>
      <c r="J70" s="38">
        <f t="shared" si="4"/>
        <v>22.31</v>
      </c>
      <c r="L70" s="37">
        <v>14.88</v>
      </c>
      <c r="M70" s="37">
        <v>19.34</v>
      </c>
      <c r="N70" s="35">
        <f t="shared" si="5"/>
        <v>0.29973118279569883</v>
      </c>
      <c r="O70" s="34" t="str">
        <f t="shared" si="6"/>
        <v>N</v>
      </c>
      <c r="P70" s="35">
        <f t="shared" si="1"/>
        <v>0.15356773526370213</v>
      </c>
      <c r="Q70" s="34" t="str">
        <f t="shared" si="7"/>
        <v>N</v>
      </c>
      <c r="R70" s="34" t="str">
        <f t="shared" si="2"/>
        <v>N</v>
      </c>
      <c r="S70" s="38">
        <f t="shared" si="8"/>
        <v>18.380000000000003</v>
      </c>
      <c r="T70" s="25"/>
      <c r="V70" s="25"/>
    </row>
    <row r="71" spans="1:22" x14ac:dyDescent="0.3">
      <c r="A71" s="19" t="s">
        <v>82</v>
      </c>
      <c r="B71" s="26">
        <v>6002661</v>
      </c>
      <c r="C71" s="26" t="s">
        <v>83</v>
      </c>
      <c r="D71" s="26">
        <v>0</v>
      </c>
      <c r="E71" s="34">
        <v>1.7580899999999999</v>
      </c>
      <c r="F71" s="34">
        <v>3.8893900000000001</v>
      </c>
      <c r="G71" s="35">
        <f t="shared" si="0"/>
        <v>0.45202203944577424</v>
      </c>
      <c r="H71" s="36">
        <f t="shared" si="3"/>
        <v>0.45</v>
      </c>
      <c r="I71" s="37">
        <v>0</v>
      </c>
      <c r="J71" s="38">
        <f t="shared" si="4"/>
        <v>0</v>
      </c>
      <c r="L71" s="37">
        <v>0</v>
      </c>
      <c r="M71" s="37">
        <v>0</v>
      </c>
      <c r="N71" s="35">
        <f t="shared" si="5"/>
        <v>0</v>
      </c>
      <c r="O71" s="34" t="str">
        <f t="shared" si="6"/>
        <v>N</v>
      </c>
      <c r="P71" s="35">
        <f t="shared" si="1"/>
        <v>0</v>
      </c>
      <c r="Q71" s="34" t="str">
        <f t="shared" si="7"/>
        <v>N</v>
      </c>
      <c r="R71" s="34" t="str">
        <f t="shared" si="2"/>
        <v>N</v>
      </c>
      <c r="S71" s="38">
        <f t="shared" si="8"/>
        <v>0</v>
      </c>
      <c r="T71" s="25"/>
      <c r="V71" s="25"/>
    </row>
    <row r="72" spans="1:22" x14ac:dyDescent="0.3">
      <c r="A72" s="39" t="s">
        <v>84</v>
      </c>
      <c r="B72" s="40">
        <v>6004204</v>
      </c>
      <c r="C72" s="40">
        <v>145857</v>
      </c>
      <c r="D72" s="40">
        <v>0</v>
      </c>
      <c r="E72" s="41">
        <v>3.2527400000000002</v>
      </c>
      <c r="F72" s="41">
        <v>3.9343699999999999</v>
      </c>
      <c r="G72" s="42">
        <f t="shared" ref="G72:G136" si="9">IFERROR(E72/F72,0)</f>
        <v>0.82674989896730611</v>
      </c>
      <c r="H72" s="43">
        <f t="shared" si="3"/>
        <v>0.82</v>
      </c>
      <c r="I72" s="44">
        <v>16.37</v>
      </c>
      <c r="J72" s="45">
        <f t="shared" si="4"/>
        <v>16.37</v>
      </c>
      <c r="L72" s="44">
        <v>14.88</v>
      </c>
      <c r="M72" s="44">
        <v>17.850000000000001</v>
      </c>
      <c r="N72" s="42">
        <f t="shared" si="5"/>
        <v>0.19959677419354843</v>
      </c>
      <c r="O72" s="41" t="str">
        <f t="shared" si="6"/>
        <v>N</v>
      </c>
      <c r="P72" s="42">
        <f t="shared" ref="P72:P135" si="10">IF(M72=0,0,(I72-M72)/M72)</f>
        <v>-8.2913165266106453E-2</v>
      </c>
      <c r="Q72" s="41" t="str">
        <f t="shared" si="7"/>
        <v>Y</v>
      </c>
      <c r="R72" s="41" t="str">
        <f t="shared" ref="R72:R135" si="11">IF(AND(O72="Y",Q72="Y"),"Y","N")</f>
        <v>N</v>
      </c>
      <c r="S72" s="45">
        <f t="shared" si="8"/>
        <v>16.96</v>
      </c>
      <c r="T72" s="25"/>
      <c r="V72" s="25"/>
    </row>
    <row r="73" spans="1:22" x14ac:dyDescent="0.3">
      <c r="A73" s="27" t="s">
        <v>85</v>
      </c>
      <c r="B73" s="28">
        <v>6006308</v>
      </c>
      <c r="C73" s="28">
        <v>145413</v>
      </c>
      <c r="D73" s="28">
        <v>0</v>
      </c>
      <c r="E73" s="29">
        <v>3.3184200000000001</v>
      </c>
      <c r="F73" s="29">
        <v>3.2429399999999999</v>
      </c>
      <c r="G73" s="30">
        <f t="shared" si="9"/>
        <v>1.0232751762289776</v>
      </c>
      <c r="H73" s="31">
        <f t="shared" ref="H73:H136" si="12">ROUNDDOWN(G73,2)</f>
        <v>1.02</v>
      </c>
      <c r="I73" s="32">
        <v>30.94</v>
      </c>
      <c r="J73" s="33">
        <f t="shared" ref="J73:J136" si="13">IF(R73="Y",S73,I73)</f>
        <v>30.94</v>
      </c>
      <c r="L73" s="32">
        <v>11.91</v>
      </c>
      <c r="M73" s="32">
        <v>23.8</v>
      </c>
      <c r="N73" s="30">
        <f t="shared" ref="N73:N136" si="14">IFERROR((M73-L73)/L73,0)</f>
        <v>0.99832073887489503</v>
      </c>
      <c r="O73" s="29" t="str">
        <f t="shared" ref="O73:O136" si="15">IF(N73&lt;-0.05,"Y","N")</f>
        <v>N</v>
      </c>
      <c r="P73" s="30">
        <f t="shared" si="10"/>
        <v>0.3</v>
      </c>
      <c r="Q73" s="29" t="str">
        <f t="shared" ref="Q73:Q136" si="16">IF(P73&lt;-0.05,"Y","N")</f>
        <v>N</v>
      </c>
      <c r="R73" s="29" t="str">
        <f t="shared" si="11"/>
        <v>N</v>
      </c>
      <c r="S73" s="33">
        <f t="shared" ref="S73:S136" si="17">ROUNDUP(M73*0.95,2)</f>
        <v>22.61</v>
      </c>
      <c r="T73" s="25"/>
      <c r="V73" s="25"/>
    </row>
    <row r="74" spans="1:22" x14ac:dyDescent="0.3">
      <c r="A74" s="19" t="s">
        <v>86</v>
      </c>
      <c r="B74" s="26">
        <v>6001713</v>
      </c>
      <c r="C74" s="26">
        <v>145830</v>
      </c>
      <c r="D74" s="26">
        <v>0</v>
      </c>
      <c r="E74" s="34">
        <v>1.6876500000000001</v>
      </c>
      <c r="F74" s="34">
        <v>3.3867400000000001</v>
      </c>
      <c r="G74" s="35">
        <f t="shared" si="9"/>
        <v>0.49831106019357851</v>
      </c>
      <c r="H74" s="36">
        <f t="shared" si="12"/>
        <v>0.49</v>
      </c>
      <c r="I74" s="37">
        <v>0</v>
      </c>
      <c r="J74" s="38">
        <f t="shared" si="13"/>
        <v>0</v>
      </c>
      <c r="L74" s="37">
        <v>0</v>
      </c>
      <c r="M74" s="37">
        <v>0</v>
      </c>
      <c r="N74" s="35">
        <f t="shared" si="14"/>
        <v>0</v>
      </c>
      <c r="O74" s="34" t="str">
        <f t="shared" si="15"/>
        <v>N</v>
      </c>
      <c r="P74" s="35">
        <f t="shared" si="10"/>
        <v>0</v>
      </c>
      <c r="Q74" s="34" t="str">
        <f t="shared" si="16"/>
        <v>N</v>
      </c>
      <c r="R74" s="34" t="str">
        <f t="shared" si="11"/>
        <v>N</v>
      </c>
      <c r="S74" s="38">
        <f t="shared" si="17"/>
        <v>0</v>
      </c>
      <c r="T74" s="25"/>
      <c r="V74" s="25"/>
    </row>
    <row r="75" spans="1:22" x14ac:dyDescent="0.3">
      <c r="A75" s="19" t="s">
        <v>87</v>
      </c>
      <c r="B75" s="26">
        <v>6003453</v>
      </c>
      <c r="C75" s="26">
        <v>145832</v>
      </c>
      <c r="D75" s="26">
        <v>0</v>
      </c>
      <c r="E75" s="34">
        <v>2.60433</v>
      </c>
      <c r="F75" s="34">
        <v>3.62514</v>
      </c>
      <c r="G75" s="35">
        <f t="shared" si="9"/>
        <v>0.71840811665204651</v>
      </c>
      <c r="H75" s="36">
        <f t="shared" si="12"/>
        <v>0.71</v>
      </c>
      <c r="I75" s="37">
        <v>9.59</v>
      </c>
      <c r="J75" s="38">
        <f t="shared" si="13"/>
        <v>9.59</v>
      </c>
      <c r="L75" s="37">
        <v>0</v>
      </c>
      <c r="M75" s="37">
        <v>0</v>
      </c>
      <c r="N75" s="35">
        <f t="shared" si="14"/>
        <v>0</v>
      </c>
      <c r="O75" s="34" t="str">
        <f t="shared" si="15"/>
        <v>N</v>
      </c>
      <c r="P75" s="35">
        <f t="shared" si="10"/>
        <v>0</v>
      </c>
      <c r="Q75" s="34" t="str">
        <f t="shared" si="16"/>
        <v>N</v>
      </c>
      <c r="R75" s="34" t="str">
        <f t="shared" si="11"/>
        <v>N</v>
      </c>
      <c r="S75" s="38">
        <f t="shared" si="17"/>
        <v>0</v>
      </c>
      <c r="T75" s="25"/>
      <c r="V75" s="25"/>
    </row>
    <row r="76" spans="1:22" x14ac:dyDescent="0.3">
      <c r="A76" s="19" t="s">
        <v>88</v>
      </c>
      <c r="B76" s="26">
        <v>6008312</v>
      </c>
      <c r="C76" s="26">
        <v>145316</v>
      </c>
      <c r="D76" s="26">
        <v>0</v>
      </c>
      <c r="E76" s="34">
        <v>1.8167899999999999</v>
      </c>
      <c r="F76" s="34">
        <v>3.3953500000000001</v>
      </c>
      <c r="G76" s="35">
        <f t="shared" si="9"/>
        <v>0.53508180305417696</v>
      </c>
      <c r="H76" s="36">
        <f t="shared" si="12"/>
        <v>0.53</v>
      </c>
      <c r="I76" s="37">
        <v>0</v>
      </c>
      <c r="J76" s="38">
        <f t="shared" si="13"/>
        <v>0</v>
      </c>
      <c r="L76" s="37">
        <v>0</v>
      </c>
      <c r="M76" s="37">
        <v>0</v>
      </c>
      <c r="N76" s="35">
        <f t="shared" si="14"/>
        <v>0</v>
      </c>
      <c r="O76" s="34" t="str">
        <f t="shared" si="15"/>
        <v>N</v>
      </c>
      <c r="P76" s="35">
        <f t="shared" si="10"/>
        <v>0</v>
      </c>
      <c r="Q76" s="34" t="str">
        <f t="shared" si="16"/>
        <v>N</v>
      </c>
      <c r="R76" s="34" t="str">
        <f t="shared" si="11"/>
        <v>N</v>
      </c>
      <c r="S76" s="38">
        <f t="shared" si="17"/>
        <v>0</v>
      </c>
      <c r="T76" s="25"/>
      <c r="V76" s="25"/>
    </row>
    <row r="77" spans="1:22" x14ac:dyDescent="0.3">
      <c r="A77" s="39" t="s">
        <v>89</v>
      </c>
      <c r="B77" s="40">
        <v>6000384</v>
      </c>
      <c r="C77" s="40">
        <v>145704</v>
      </c>
      <c r="D77" s="40">
        <v>0</v>
      </c>
      <c r="E77" s="41">
        <v>3.8913099999999998</v>
      </c>
      <c r="F77" s="41">
        <v>2.9615399999999998</v>
      </c>
      <c r="G77" s="42">
        <f t="shared" si="9"/>
        <v>1.3139481485983644</v>
      </c>
      <c r="H77" s="43">
        <f t="shared" si="12"/>
        <v>1.31</v>
      </c>
      <c r="I77" s="44">
        <v>38.68</v>
      </c>
      <c r="J77" s="45">
        <f t="shared" si="13"/>
        <v>38.68</v>
      </c>
      <c r="L77" s="44">
        <v>38.68</v>
      </c>
      <c r="M77" s="44">
        <v>38.68</v>
      </c>
      <c r="N77" s="42">
        <f t="shared" si="14"/>
        <v>0</v>
      </c>
      <c r="O77" s="41" t="str">
        <f t="shared" si="15"/>
        <v>N</v>
      </c>
      <c r="P77" s="42">
        <f t="shared" si="10"/>
        <v>0</v>
      </c>
      <c r="Q77" s="41" t="str">
        <f t="shared" si="16"/>
        <v>N</v>
      </c>
      <c r="R77" s="41" t="str">
        <f t="shared" si="11"/>
        <v>N</v>
      </c>
      <c r="S77" s="45">
        <f t="shared" si="17"/>
        <v>36.75</v>
      </c>
      <c r="T77" s="25"/>
      <c r="V77" s="25"/>
    </row>
    <row r="78" spans="1:22" x14ac:dyDescent="0.3">
      <c r="A78" s="27" t="s">
        <v>89</v>
      </c>
      <c r="B78" s="28">
        <v>6002885</v>
      </c>
      <c r="C78" s="28">
        <v>145673</v>
      </c>
      <c r="D78" s="28">
        <v>0</v>
      </c>
      <c r="E78" s="29">
        <v>4.58188</v>
      </c>
      <c r="F78" s="29">
        <v>3.00101</v>
      </c>
      <c r="G78" s="30">
        <f t="shared" si="9"/>
        <v>1.5267793176297313</v>
      </c>
      <c r="H78" s="31">
        <f t="shared" si="12"/>
        <v>1.52</v>
      </c>
      <c r="I78" s="32">
        <v>38.68</v>
      </c>
      <c r="J78" s="33">
        <f t="shared" si="13"/>
        <v>38.68</v>
      </c>
      <c r="L78" s="32">
        <v>38.68</v>
      </c>
      <c r="M78" s="32">
        <v>38.68</v>
      </c>
      <c r="N78" s="30">
        <f t="shared" si="14"/>
        <v>0</v>
      </c>
      <c r="O78" s="29" t="str">
        <f t="shared" si="15"/>
        <v>N</v>
      </c>
      <c r="P78" s="30">
        <f t="shared" si="10"/>
        <v>0</v>
      </c>
      <c r="Q78" s="29" t="str">
        <f t="shared" si="16"/>
        <v>N</v>
      </c>
      <c r="R78" s="29" t="str">
        <f t="shared" si="11"/>
        <v>N</v>
      </c>
      <c r="S78" s="33">
        <f t="shared" si="17"/>
        <v>36.75</v>
      </c>
      <c r="T78" s="25"/>
      <c r="V78" s="25"/>
    </row>
    <row r="79" spans="1:22" x14ac:dyDescent="0.3">
      <c r="A79" s="19" t="s">
        <v>90</v>
      </c>
      <c r="B79" s="26">
        <v>6000400</v>
      </c>
      <c r="C79" s="26">
        <v>145436</v>
      </c>
      <c r="D79" s="26">
        <v>0</v>
      </c>
      <c r="E79" s="34">
        <v>4.0488600000000003</v>
      </c>
      <c r="F79" s="34">
        <v>2.94754</v>
      </c>
      <c r="G79" s="35">
        <f t="shared" si="9"/>
        <v>1.3736403916486291</v>
      </c>
      <c r="H79" s="36">
        <f t="shared" si="12"/>
        <v>1.37</v>
      </c>
      <c r="I79" s="37">
        <v>38.68</v>
      </c>
      <c r="J79" s="38">
        <f t="shared" si="13"/>
        <v>38.68</v>
      </c>
      <c r="L79" s="37">
        <v>38.68</v>
      </c>
      <c r="M79" s="37">
        <v>38.68</v>
      </c>
      <c r="N79" s="35">
        <f t="shared" si="14"/>
        <v>0</v>
      </c>
      <c r="O79" s="34" t="str">
        <f t="shared" si="15"/>
        <v>N</v>
      </c>
      <c r="P79" s="35">
        <f t="shared" si="10"/>
        <v>0</v>
      </c>
      <c r="Q79" s="34" t="str">
        <f t="shared" si="16"/>
        <v>N</v>
      </c>
      <c r="R79" s="34" t="str">
        <f t="shared" si="11"/>
        <v>N</v>
      </c>
      <c r="S79" s="38">
        <f t="shared" si="17"/>
        <v>36.75</v>
      </c>
      <c r="T79" s="25"/>
      <c r="V79" s="25"/>
    </row>
    <row r="80" spans="1:22" x14ac:dyDescent="0.3">
      <c r="A80" s="19" t="s">
        <v>91</v>
      </c>
      <c r="B80" s="26">
        <v>6000426</v>
      </c>
      <c r="C80" s="26">
        <v>145933</v>
      </c>
      <c r="D80" s="26">
        <v>0</v>
      </c>
      <c r="E80" s="34">
        <v>4.4797599999999997</v>
      </c>
      <c r="F80" s="34">
        <v>2.9330599999999998</v>
      </c>
      <c r="G80" s="35">
        <f t="shared" si="9"/>
        <v>1.5273332287781363</v>
      </c>
      <c r="H80" s="36">
        <f t="shared" si="12"/>
        <v>1.52</v>
      </c>
      <c r="I80" s="37">
        <v>38.68</v>
      </c>
      <c r="J80" s="38">
        <f t="shared" si="13"/>
        <v>38.68</v>
      </c>
      <c r="L80" s="37">
        <v>38.68</v>
      </c>
      <c r="M80" s="37">
        <v>38.68</v>
      </c>
      <c r="N80" s="35">
        <f t="shared" si="14"/>
        <v>0</v>
      </c>
      <c r="O80" s="34" t="str">
        <f t="shared" si="15"/>
        <v>N</v>
      </c>
      <c r="P80" s="35">
        <f t="shared" si="10"/>
        <v>0</v>
      </c>
      <c r="Q80" s="34" t="str">
        <f t="shared" si="16"/>
        <v>N</v>
      </c>
      <c r="R80" s="34" t="str">
        <f t="shared" si="11"/>
        <v>N</v>
      </c>
      <c r="S80" s="38">
        <f t="shared" si="17"/>
        <v>36.75</v>
      </c>
      <c r="T80" s="25"/>
      <c r="V80" s="25"/>
    </row>
    <row r="81" spans="1:22" x14ac:dyDescent="0.3">
      <c r="A81" s="19" t="s">
        <v>92</v>
      </c>
      <c r="B81" s="26">
        <v>6008155</v>
      </c>
      <c r="C81" s="26">
        <v>146169</v>
      </c>
      <c r="D81" s="26">
        <v>0</v>
      </c>
      <c r="E81" s="34">
        <v>2.6655500000000001</v>
      </c>
      <c r="F81" s="34">
        <v>3.1670199999999999</v>
      </c>
      <c r="G81" s="35">
        <f t="shared" si="9"/>
        <v>0.84165872018490573</v>
      </c>
      <c r="H81" s="36">
        <f t="shared" si="12"/>
        <v>0.84</v>
      </c>
      <c r="I81" s="37">
        <v>17.850000000000001</v>
      </c>
      <c r="J81" s="38">
        <f t="shared" si="13"/>
        <v>17.850000000000001</v>
      </c>
      <c r="L81" s="37">
        <v>14.29</v>
      </c>
      <c r="M81" s="37">
        <v>14.29</v>
      </c>
      <c r="N81" s="35">
        <f t="shared" si="14"/>
        <v>0</v>
      </c>
      <c r="O81" s="34" t="str">
        <f t="shared" si="15"/>
        <v>N</v>
      </c>
      <c r="P81" s="35">
        <f t="shared" si="10"/>
        <v>0.24912526242127378</v>
      </c>
      <c r="Q81" s="34" t="str">
        <f t="shared" si="16"/>
        <v>N</v>
      </c>
      <c r="R81" s="34" t="str">
        <f t="shared" si="11"/>
        <v>N</v>
      </c>
      <c r="S81" s="38">
        <f t="shared" si="17"/>
        <v>13.58</v>
      </c>
      <c r="T81" s="25"/>
      <c r="V81" s="25"/>
    </row>
    <row r="82" spans="1:22" x14ac:dyDescent="0.3">
      <c r="A82" s="39" t="s">
        <v>93</v>
      </c>
      <c r="B82" s="40">
        <v>6001010</v>
      </c>
      <c r="C82" s="40">
        <v>145371</v>
      </c>
      <c r="D82" s="40">
        <v>0</v>
      </c>
      <c r="E82" s="41">
        <v>2.6265800000000001</v>
      </c>
      <c r="F82" s="41">
        <v>3.2243599999999999</v>
      </c>
      <c r="G82" s="42">
        <f t="shared" si="9"/>
        <v>0.81460506891290063</v>
      </c>
      <c r="H82" s="43">
        <f t="shared" si="12"/>
        <v>0.81</v>
      </c>
      <c r="I82" s="44">
        <v>15.62</v>
      </c>
      <c r="J82" s="45">
        <f t="shared" si="13"/>
        <v>15.62</v>
      </c>
      <c r="L82" s="44">
        <v>0</v>
      </c>
      <c r="M82" s="44">
        <v>11.35</v>
      </c>
      <c r="N82" s="42">
        <f t="shared" si="14"/>
        <v>0</v>
      </c>
      <c r="O82" s="41" t="str">
        <f t="shared" si="15"/>
        <v>N</v>
      </c>
      <c r="P82" s="42">
        <f t="shared" si="10"/>
        <v>0.37621145374449338</v>
      </c>
      <c r="Q82" s="41" t="str">
        <f t="shared" si="16"/>
        <v>N</v>
      </c>
      <c r="R82" s="41" t="str">
        <f t="shared" si="11"/>
        <v>N</v>
      </c>
      <c r="S82" s="45">
        <f t="shared" si="17"/>
        <v>10.79</v>
      </c>
      <c r="T82" s="25"/>
      <c r="V82" s="25"/>
    </row>
    <row r="83" spans="1:22" x14ac:dyDescent="0.3">
      <c r="A83" s="27" t="s">
        <v>94</v>
      </c>
      <c r="B83" s="28">
        <v>6002364</v>
      </c>
      <c r="C83" s="28">
        <v>145753</v>
      </c>
      <c r="D83" s="28">
        <v>0</v>
      </c>
      <c r="E83" s="29">
        <v>2.2957100000000001</v>
      </c>
      <c r="F83" s="29">
        <v>3.0217700000000001</v>
      </c>
      <c r="G83" s="30">
        <f t="shared" si="9"/>
        <v>0.75972360570129427</v>
      </c>
      <c r="H83" s="31">
        <f t="shared" si="12"/>
        <v>0.75</v>
      </c>
      <c r="I83" s="32">
        <v>11.94</v>
      </c>
      <c r="J83" s="33">
        <f t="shared" si="13"/>
        <v>11.94</v>
      </c>
      <c r="L83" s="32">
        <v>0</v>
      </c>
      <c r="M83" s="32">
        <v>0</v>
      </c>
      <c r="N83" s="30">
        <f t="shared" si="14"/>
        <v>0</v>
      </c>
      <c r="O83" s="29" t="str">
        <f t="shared" si="15"/>
        <v>N</v>
      </c>
      <c r="P83" s="30">
        <f t="shared" si="10"/>
        <v>0</v>
      </c>
      <c r="Q83" s="29" t="str">
        <f t="shared" si="16"/>
        <v>N</v>
      </c>
      <c r="R83" s="29" t="str">
        <f t="shared" si="11"/>
        <v>N</v>
      </c>
      <c r="S83" s="33">
        <f t="shared" si="17"/>
        <v>0</v>
      </c>
      <c r="T83" s="25"/>
      <c r="V83" s="25"/>
    </row>
    <row r="84" spans="1:22" x14ac:dyDescent="0.3">
      <c r="A84" s="19" t="s">
        <v>95</v>
      </c>
      <c r="B84" s="26">
        <v>6009823</v>
      </c>
      <c r="C84" s="26">
        <v>146050</v>
      </c>
      <c r="D84" s="26">
        <v>0</v>
      </c>
      <c r="E84" s="34">
        <v>2.30166</v>
      </c>
      <c r="F84" s="34">
        <v>2.5061599999999999</v>
      </c>
      <c r="G84" s="35">
        <f t="shared" si="9"/>
        <v>0.9184010597886807</v>
      </c>
      <c r="H84" s="36">
        <f t="shared" si="12"/>
        <v>0.91</v>
      </c>
      <c r="I84" s="37">
        <v>23.06</v>
      </c>
      <c r="J84" s="38">
        <f t="shared" si="13"/>
        <v>23.06</v>
      </c>
      <c r="L84" s="37">
        <v>23.06</v>
      </c>
      <c r="M84" s="37">
        <v>25.29</v>
      </c>
      <c r="N84" s="35">
        <f t="shared" si="14"/>
        <v>9.6704249783174351E-2</v>
      </c>
      <c r="O84" s="34" t="str">
        <f t="shared" si="15"/>
        <v>N</v>
      </c>
      <c r="P84" s="35">
        <f t="shared" si="10"/>
        <v>-8.8177145116646913E-2</v>
      </c>
      <c r="Q84" s="34" t="str">
        <f t="shared" si="16"/>
        <v>Y</v>
      </c>
      <c r="R84" s="34" t="str">
        <f t="shared" si="11"/>
        <v>N</v>
      </c>
      <c r="S84" s="38">
        <f t="shared" si="17"/>
        <v>24.03</v>
      </c>
      <c r="T84" s="25"/>
      <c r="V84" s="25"/>
    </row>
    <row r="85" spans="1:22" x14ac:dyDescent="0.3">
      <c r="A85" s="19" t="s">
        <v>96</v>
      </c>
      <c r="B85" s="26">
        <v>6006175</v>
      </c>
      <c r="C85" s="26">
        <v>145358</v>
      </c>
      <c r="D85" s="26">
        <v>0</v>
      </c>
      <c r="E85" s="34">
        <v>3.2886799999999998</v>
      </c>
      <c r="F85" s="34">
        <v>3.4146299999999998</v>
      </c>
      <c r="G85" s="35">
        <f t="shared" si="9"/>
        <v>0.96311459806772626</v>
      </c>
      <c r="H85" s="36">
        <f t="shared" si="12"/>
        <v>0.96</v>
      </c>
      <c r="I85" s="37">
        <v>26.78</v>
      </c>
      <c r="J85" s="38">
        <f t="shared" si="13"/>
        <v>26.78</v>
      </c>
      <c r="L85" s="37">
        <v>22.31</v>
      </c>
      <c r="M85" s="37">
        <v>22.31</v>
      </c>
      <c r="N85" s="35">
        <f t="shared" si="14"/>
        <v>0</v>
      </c>
      <c r="O85" s="34" t="str">
        <f t="shared" si="15"/>
        <v>N</v>
      </c>
      <c r="P85" s="35">
        <f t="shared" si="10"/>
        <v>0.20035858359480066</v>
      </c>
      <c r="Q85" s="34" t="str">
        <f t="shared" si="16"/>
        <v>N</v>
      </c>
      <c r="R85" s="34" t="str">
        <f t="shared" si="11"/>
        <v>N</v>
      </c>
      <c r="S85" s="38">
        <f t="shared" si="17"/>
        <v>21.200000000000003</v>
      </c>
      <c r="T85" s="25"/>
      <c r="V85" s="25"/>
    </row>
    <row r="86" spans="1:22" x14ac:dyDescent="0.3">
      <c r="A86" s="19" t="s">
        <v>97</v>
      </c>
      <c r="B86" s="26">
        <v>6000517</v>
      </c>
      <c r="C86" s="26">
        <v>146023</v>
      </c>
      <c r="D86" s="26">
        <v>0</v>
      </c>
      <c r="E86" s="34">
        <v>4.1551499999999999</v>
      </c>
      <c r="F86" s="34">
        <v>2.8689300000000002</v>
      </c>
      <c r="G86" s="35">
        <f t="shared" si="9"/>
        <v>1.4483274252073071</v>
      </c>
      <c r="H86" s="36">
        <f t="shared" si="12"/>
        <v>1.44</v>
      </c>
      <c r="I86" s="37">
        <v>38.68</v>
      </c>
      <c r="J86" s="38">
        <f t="shared" si="13"/>
        <v>38.68</v>
      </c>
      <c r="L86" s="37">
        <v>38.68</v>
      </c>
      <c r="M86" s="37">
        <v>38.68</v>
      </c>
      <c r="N86" s="35">
        <f t="shared" si="14"/>
        <v>0</v>
      </c>
      <c r="O86" s="34" t="str">
        <f t="shared" si="15"/>
        <v>N</v>
      </c>
      <c r="P86" s="35">
        <f t="shared" si="10"/>
        <v>0</v>
      </c>
      <c r="Q86" s="34" t="str">
        <f t="shared" si="16"/>
        <v>N</v>
      </c>
      <c r="R86" s="34" t="str">
        <f t="shared" si="11"/>
        <v>N</v>
      </c>
      <c r="S86" s="38">
        <f t="shared" si="17"/>
        <v>36.75</v>
      </c>
      <c r="T86" s="25"/>
      <c r="V86" s="25"/>
    </row>
    <row r="87" spans="1:22" x14ac:dyDescent="0.3">
      <c r="A87" s="39" t="s">
        <v>98</v>
      </c>
      <c r="B87" s="40">
        <v>6016489</v>
      </c>
      <c r="C87" s="40">
        <v>146187</v>
      </c>
      <c r="D87" s="40">
        <v>0</v>
      </c>
      <c r="E87" s="41">
        <v>4.1002700000000001</v>
      </c>
      <c r="F87" s="41">
        <v>3.2167599999999998</v>
      </c>
      <c r="G87" s="42">
        <f t="shared" si="9"/>
        <v>1.274658351882018</v>
      </c>
      <c r="H87" s="43">
        <f t="shared" si="12"/>
        <v>1.27</v>
      </c>
      <c r="I87" s="44">
        <v>38.68</v>
      </c>
      <c r="J87" s="45">
        <f t="shared" si="13"/>
        <v>38.68</v>
      </c>
      <c r="L87" s="44">
        <v>38.68</v>
      </c>
      <c r="M87" s="44">
        <v>38.68</v>
      </c>
      <c r="N87" s="42">
        <f t="shared" si="14"/>
        <v>0</v>
      </c>
      <c r="O87" s="41" t="str">
        <f t="shared" si="15"/>
        <v>N</v>
      </c>
      <c r="P87" s="42">
        <f t="shared" si="10"/>
        <v>0</v>
      </c>
      <c r="Q87" s="41" t="str">
        <f t="shared" si="16"/>
        <v>N</v>
      </c>
      <c r="R87" s="41" t="str">
        <f t="shared" si="11"/>
        <v>N</v>
      </c>
      <c r="S87" s="45">
        <f t="shared" si="17"/>
        <v>36.75</v>
      </c>
      <c r="T87" s="25"/>
      <c r="V87" s="25"/>
    </row>
    <row r="88" spans="1:22" x14ac:dyDescent="0.3">
      <c r="A88" s="27" t="s">
        <v>99</v>
      </c>
      <c r="B88" s="28">
        <v>6016729</v>
      </c>
      <c r="C88" s="28">
        <v>146170</v>
      </c>
      <c r="D88" s="28">
        <v>0</v>
      </c>
      <c r="E88" s="29">
        <v>4.3365200000000002</v>
      </c>
      <c r="F88" s="29">
        <v>3.1383700000000001</v>
      </c>
      <c r="G88" s="30">
        <f t="shared" si="9"/>
        <v>1.3817746154851085</v>
      </c>
      <c r="H88" s="31">
        <f t="shared" si="12"/>
        <v>1.38</v>
      </c>
      <c r="I88" s="32">
        <v>38.68</v>
      </c>
      <c r="J88" s="33">
        <f t="shared" si="13"/>
        <v>38.68</v>
      </c>
      <c r="L88" s="32">
        <v>31.1</v>
      </c>
      <c r="M88" s="32">
        <v>30.94</v>
      </c>
      <c r="N88" s="30">
        <f t="shared" si="14"/>
        <v>-5.1446945337620623E-3</v>
      </c>
      <c r="O88" s="29" t="str">
        <f t="shared" si="15"/>
        <v>N</v>
      </c>
      <c r="P88" s="30">
        <f t="shared" si="10"/>
        <v>0.25016160310277952</v>
      </c>
      <c r="Q88" s="29" t="str">
        <f t="shared" si="16"/>
        <v>N</v>
      </c>
      <c r="R88" s="29" t="str">
        <f t="shared" si="11"/>
        <v>N</v>
      </c>
      <c r="S88" s="33">
        <f t="shared" si="17"/>
        <v>29.400000000000002</v>
      </c>
      <c r="T88" s="25"/>
      <c r="V88" s="25"/>
    </row>
    <row r="89" spans="1:22" x14ac:dyDescent="0.3">
      <c r="A89" s="19" t="s">
        <v>100</v>
      </c>
      <c r="B89" s="26">
        <v>6008205</v>
      </c>
      <c r="C89" s="26" t="s">
        <v>101</v>
      </c>
      <c r="D89" s="26">
        <v>0</v>
      </c>
      <c r="E89" s="34">
        <v>3.0440900000000002</v>
      </c>
      <c r="F89" s="34">
        <v>2.8807800000000001</v>
      </c>
      <c r="G89" s="35">
        <f t="shared" si="9"/>
        <v>1.0566895077027749</v>
      </c>
      <c r="H89" s="36">
        <f t="shared" si="12"/>
        <v>1.05</v>
      </c>
      <c r="I89" s="37">
        <v>32.729999999999997</v>
      </c>
      <c r="J89" s="38">
        <f t="shared" si="13"/>
        <v>34.299999999999997</v>
      </c>
      <c r="L89" s="37">
        <v>38.28</v>
      </c>
      <c r="M89" s="37">
        <v>36.1</v>
      </c>
      <c r="N89" s="35">
        <f t="shared" si="14"/>
        <v>-5.6948798328108667E-2</v>
      </c>
      <c r="O89" s="34" t="str">
        <f t="shared" si="15"/>
        <v>Y</v>
      </c>
      <c r="P89" s="35">
        <f t="shared" si="10"/>
        <v>-9.3351800554016748E-2</v>
      </c>
      <c r="Q89" s="34" t="str">
        <f t="shared" si="16"/>
        <v>Y</v>
      </c>
      <c r="R89" s="34" t="str">
        <f t="shared" si="11"/>
        <v>Y</v>
      </c>
      <c r="S89" s="38">
        <f t="shared" si="17"/>
        <v>34.299999999999997</v>
      </c>
      <c r="T89" s="25"/>
      <c r="V89" s="25"/>
    </row>
    <row r="90" spans="1:22" x14ac:dyDescent="0.3">
      <c r="A90" s="19" t="s">
        <v>102</v>
      </c>
      <c r="B90" s="26">
        <v>6016273</v>
      </c>
      <c r="C90" s="26">
        <v>146125</v>
      </c>
      <c r="D90" s="26">
        <v>0</v>
      </c>
      <c r="E90" s="34">
        <v>4.44956</v>
      </c>
      <c r="F90" s="34">
        <v>3.1166100000000001</v>
      </c>
      <c r="G90" s="35">
        <f t="shared" si="9"/>
        <v>1.4276922682016677</v>
      </c>
      <c r="H90" s="36">
        <f t="shared" si="12"/>
        <v>1.42</v>
      </c>
      <c r="I90" s="37">
        <v>38.68</v>
      </c>
      <c r="J90" s="38">
        <f t="shared" si="13"/>
        <v>38.68</v>
      </c>
      <c r="L90" s="37">
        <v>37.090000000000003</v>
      </c>
      <c r="M90" s="37">
        <v>37.69</v>
      </c>
      <c r="N90" s="35">
        <f t="shared" si="14"/>
        <v>1.6176867080075336E-2</v>
      </c>
      <c r="O90" s="34" t="str">
        <f t="shared" si="15"/>
        <v>N</v>
      </c>
      <c r="P90" s="35">
        <f t="shared" si="10"/>
        <v>2.6266914300875618E-2</v>
      </c>
      <c r="Q90" s="34" t="str">
        <f t="shared" si="16"/>
        <v>N</v>
      </c>
      <c r="R90" s="34" t="str">
        <f t="shared" si="11"/>
        <v>N</v>
      </c>
      <c r="S90" s="38">
        <f t="shared" si="17"/>
        <v>35.809999999999995</v>
      </c>
      <c r="T90" s="25"/>
      <c r="V90" s="25"/>
    </row>
    <row r="91" spans="1:22" x14ac:dyDescent="0.3">
      <c r="A91" s="19" t="s">
        <v>103</v>
      </c>
      <c r="B91" s="26">
        <v>6006662</v>
      </c>
      <c r="C91" s="26">
        <v>145634</v>
      </c>
      <c r="D91" s="26">
        <v>0</v>
      </c>
      <c r="E91" s="34">
        <v>3.1940200000000001</v>
      </c>
      <c r="F91" s="34">
        <v>3.69333</v>
      </c>
      <c r="G91" s="35">
        <f t="shared" si="9"/>
        <v>0.86480763971808639</v>
      </c>
      <c r="H91" s="36">
        <f t="shared" si="12"/>
        <v>0.86</v>
      </c>
      <c r="I91" s="37">
        <v>19.34</v>
      </c>
      <c r="J91" s="38">
        <f t="shared" si="13"/>
        <v>19.34</v>
      </c>
      <c r="L91" s="37">
        <v>11.35</v>
      </c>
      <c r="M91" s="37">
        <v>13.12</v>
      </c>
      <c r="N91" s="35">
        <f t="shared" si="14"/>
        <v>0.15594713656387663</v>
      </c>
      <c r="O91" s="34" t="str">
        <f t="shared" si="15"/>
        <v>N</v>
      </c>
      <c r="P91" s="35">
        <f t="shared" si="10"/>
        <v>0.47408536585365862</v>
      </c>
      <c r="Q91" s="34" t="str">
        <f t="shared" si="16"/>
        <v>N</v>
      </c>
      <c r="R91" s="34" t="str">
        <f t="shared" si="11"/>
        <v>N</v>
      </c>
      <c r="S91" s="38">
        <f t="shared" si="17"/>
        <v>12.47</v>
      </c>
      <c r="T91" s="25"/>
      <c r="V91" s="25"/>
    </row>
    <row r="92" spans="1:22" x14ac:dyDescent="0.3">
      <c r="A92" s="39" t="s">
        <v>104</v>
      </c>
      <c r="B92" s="40">
        <v>6003834</v>
      </c>
      <c r="C92" s="40">
        <v>145479</v>
      </c>
      <c r="D92" s="40">
        <v>0</v>
      </c>
      <c r="E92" s="41">
        <v>2.1845300000000001</v>
      </c>
      <c r="F92" s="41">
        <v>3.37629</v>
      </c>
      <c r="G92" s="42">
        <f t="shared" si="9"/>
        <v>0.64702084240394042</v>
      </c>
      <c r="H92" s="43">
        <f t="shared" si="12"/>
        <v>0.64</v>
      </c>
      <c r="I92" s="44">
        <v>0</v>
      </c>
      <c r="J92" s="45">
        <f t="shared" si="13"/>
        <v>0</v>
      </c>
      <c r="L92" s="44">
        <v>0</v>
      </c>
      <c r="M92" s="44">
        <v>0</v>
      </c>
      <c r="N92" s="42">
        <f t="shared" si="14"/>
        <v>0</v>
      </c>
      <c r="O92" s="41" t="str">
        <f t="shared" si="15"/>
        <v>N</v>
      </c>
      <c r="P92" s="42">
        <f t="shared" si="10"/>
        <v>0</v>
      </c>
      <c r="Q92" s="41" t="str">
        <f t="shared" si="16"/>
        <v>N</v>
      </c>
      <c r="R92" s="41" t="str">
        <f t="shared" si="11"/>
        <v>N</v>
      </c>
      <c r="S92" s="45">
        <f t="shared" si="17"/>
        <v>0</v>
      </c>
      <c r="T92" s="25"/>
      <c r="V92" s="25"/>
    </row>
    <row r="93" spans="1:22" x14ac:dyDescent="0.3">
      <c r="A93" s="27" t="s">
        <v>105</v>
      </c>
      <c r="B93" s="28">
        <v>6007181</v>
      </c>
      <c r="C93" s="28">
        <v>145136</v>
      </c>
      <c r="D93" s="28">
        <v>0</v>
      </c>
      <c r="E93" s="29">
        <v>3.19692</v>
      </c>
      <c r="F93" s="29">
        <v>3.5408900000000001</v>
      </c>
      <c r="G93" s="30">
        <f t="shared" si="9"/>
        <v>0.90285775610086727</v>
      </c>
      <c r="H93" s="31">
        <f t="shared" si="12"/>
        <v>0.9</v>
      </c>
      <c r="I93" s="32">
        <v>22.31</v>
      </c>
      <c r="J93" s="33">
        <f t="shared" si="13"/>
        <v>22.31</v>
      </c>
      <c r="L93" s="32">
        <v>16.37</v>
      </c>
      <c r="M93" s="32">
        <v>24.54</v>
      </c>
      <c r="N93" s="30">
        <f t="shared" si="14"/>
        <v>0.4990836896762369</v>
      </c>
      <c r="O93" s="29" t="str">
        <f t="shared" si="15"/>
        <v>N</v>
      </c>
      <c r="P93" s="30">
        <f t="shared" si="10"/>
        <v>-9.0872045639771817E-2</v>
      </c>
      <c r="Q93" s="29" t="str">
        <f t="shared" si="16"/>
        <v>Y</v>
      </c>
      <c r="R93" s="29" t="str">
        <f t="shared" si="11"/>
        <v>N</v>
      </c>
      <c r="S93" s="33">
        <f t="shared" si="17"/>
        <v>23.32</v>
      </c>
      <c r="T93" s="25"/>
      <c r="V93" s="25"/>
    </row>
    <row r="94" spans="1:22" x14ac:dyDescent="0.3">
      <c r="A94" s="19" t="s">
        <v>106</v>
      </c>
      <c r="B94" s="26">
        <v>6002067</v>
      </c>
      <c r="C94" s="26">
        <v>145834</v>
      </c>
      <c r="D94" s="26">
        <v>0</v>
      </c>
      <c r="E94" s="34">
        <v>2.09396</v>
      </c>
      <c r="F94" s="34">
        <v>2.7212200000000002</v>
      </c>
      <c r="G94" s="35">
        <f t="shared" si="9"/>
        <v>0.76949309500885632</v>
      </c>
      <c r="H94" s="36">
        <f t="shared" si="12"/>
        <v>0.76</v>
      </c>
      <c r="I94" s="37">
        <v>12.53</v>
      </c>
      <c r="J94" s="38">
        <f t="shared" si="13"/>
        <v>12.53</v>
      </c>
      <c r="L94" s="37">
        <v>0</v>
      </c>
      <c r="M94" s="37">
        <v>10.76</v>
      </c>
      <c r="N94" s="35">
        <f t="shared" si="14"/>
        <v>0</v>
      </c>
      <c r="O94" s="34" t="str">
        <f t="shared" si="15"/>
        <v>N</v>
      </c>
      <c r="P94" s="35">
        <f t="shared" si="10"/>
        <v>0.16449814126394049</v>
      </c>
      <c r="Q94" s="34" t="str">
        <f t="shared" si="16"/>
        <v>N</v>
      </c>
      <c r="R94" s="34" t="str">
        <f t="shared" si="11"/>
        <v>N</v>
      </c>
      <c r="S94" s="38">
        <f t="shared" si="17"/>
        <v>10.23</v>
      </c>
      <c r="T94" s="25"/>
      <c r="V94" s="25"/>
    </row>
    <row r="95" spans="1:22" x14ac:dyDescent="0.3">
      <c r="A95" s="19" t="s">
        <v>107</v>
      </c>
      <c r="B95" s="26">
        <v>6001317</v>
      </c>
      <c r="C95" s="26">
        <v>145581</v>
      </c>
      <c r="D95" s="26">
        <v>0</v>
      </c>
      <c r="E95" s="34">
        <v>3.4664700000000002</v>
      </c>
      <c r="F95" s="34">
        <v>3.2923499999999999</v>
      </c>
      <c r="G95" s="35">
        <f t="shared" si="9"/>
        <v>1.0528862362750013</v>
      </c>
      <c r="H95" s="36">
        <f t="shared" si="12"/>
        <v>1.05</v>
      </c>
      <c r="I95" s="37">
        <v>32.729999999999997</v>
      </c>
      <c r="J95" s="38">
        <f t="shared" si="13"/>
        <v>32.729999999999997</v>
      </c>
      <c r="L95" s="37">
        <v>31.54</v>
      </c>
      <c r="M95" s="37">
        <v>29.970000000000002</v>
      </c>
      <c r="N95" s="35">
        <f t="shared" si="14"/>
        <v>-4.9778059606848342E-2</v>
      </c>
      <c r="O95" s="34" t="str">
        <f t="shared" si="15"/>
        <v>N</v>
      </c>
      <c r="P95" s="35">
        <f t="shared" si="10"/>
        <v>9.2092092092091904E-2</v>
      </c>
      <c r="Q95" s="34" t="str">
        <f t="shared" si="16"/>
        <v>N</v>
      </c>
      <c r="R95" s="34" t="str">
        <f t="shared" si="11"/>
        <v>N</v>
      </c>
      <c r="S95" s="38">
        <f t="shared" si="17"/>
        <v>28.48</v>
      </c>
      <c r="T95" s="25"/>
      <c r="V95" s="25"/>
    </row>
    <row r="96" spans="1:22" x14ac:dyDescent="0.3">
      <c r="A96" s="19" t="s">
        <v>108</v>
      </c>
      <c r="B96" s="26">
        <v>6007322</v>
      </c>
      <c r="C96" s="26">
        <v>145734</v>
      </c>
      <c r="D96" s="26">
        <v>0</v>
      </c>
      <c r="E96" s="34">
        <v>4.0564799999999996</v>
      </c>
      <c r="F96" s="34">
        <v>3.5520900000000002</v>
      </c>
      <c r="G96" s="35">
        <f t="shared" si="9"/>
        <v>1.1419980912645793</v>
      </c>
      <c r="H96" s="36">
        <f t="shared" si="12"/>
        <v>1.1399999999999999</v>
      </c>
      <c r="I96" s="37">
        <v>36.49</v>
      </c>
      <c r="J96" s="38">
        <f t="shared" si="13"/>
        <v>36.49</v>
      </c>
      <c r="L96" s="37">
        <v>29.75</v>
      </c>
      <c r="M96" s="37">
        <v>35.11</v>
      </c>
      <c r="N96" s="35">
        <f t="shared" si="14"/>
        <v>0.18016806722689074</v>
      </c>
      <c r="O96" s="34" t="str">
        <f t="shared" si="15"/>
        <v>N</v>
      </c>
      <c r="P96" s="35">
        <f t="shared" si="10"/>
        <v>3.9305041298775351E-2</v>
      </c>
      <c r="Q96" s="34" t="str">
        <f t="shared" si="16"/>
        <v>N</v>
      </c>
      <c r="R96" s="34" t="str">
        <f t="shared" si="11"/>
        <v>N</v>
      </c>
      <c r="S96" s="38">
        <f t="shared" si="17"/>
        <v>33.36</v>
      </c>
      <c r="T96" s="25"/>
      <c r="V96" s="25"/>
    </row>
    <row r="97" spans="1:22" x14ac:dyDescent="0.3">
      <c r="A97" s="39" t="s">
        <v>109</v>
      </c>
      <c r="B97" s="40">
        <v>6014344</v>
      </c>
      <c r="C97" s="40">
        <v>145868</v>
      </c>
      <c r="D97" s="40">
        <v>0</v>
      </c>
      <c r="E97" s="41">
        <v>3.0133999999999999</v>
      </c>
      <c r="F97" s="41">
        <v>3.5150899999999998</v>
      </c>
      <c r="G97" s="42">
        <f t="shared" si="9"/>
        <v>0.85727534714616127</v>
      </c>
      <c r="H97" s="43">
        <f t="shared" si="12"/>
        <v>0.85</v>
      </c>
      <c r="I97" s="44">
        <v>18.600000000000001</v>
      </c>
      <c r="J97" s="45">
        <f t="shared" si="13"/>
        <v>18.600000000000001</v>
      </c>
      <c r="L97" s="44">
        <v>19.34</v>
      </c>
      <c r="M97" s="44">
        <v>23.06</v>
      </c>
      <c r="N97" s="42">
        <f t="shared" si="14"/>
        <v>0.19234746639089964</v>
      </c>
      <c r="O97" s="41" t="str">
        <f t="shared" si="15"/>
        <v>N</v>
      </c>
      <c r="P97" s="42">
        <f t="shared" si="10"/>
        <v>-0.19340849956634856</v>
      </c>
      <c r="Q97" s="41" t="str">
        <f t="shared" si="16"/>
        <v>Y</v>
      </c>
      <c r="R97" s="41" t="str">
        <f t="shared" si="11"/>
        <v>N</v>
      </c>
      <c r="S97" s="45">
        <f t="shared" si="17"/>
        <v>21.91</v>
      </c>
      <c r="T97" s="25"/>
      <c r="V97" s="25"/>
    </row>
    <row r="98" spans="1:22" x14ac:dyDescent="0.3">
      <c r="A98" s="27" t="s">
        <v>110</v>
      </c>
      <c r="B98" s="28">
        <v>6012827</v>
      </c>
      <c r="C98" s="28">
        <v>145699</v>
      </c>
      <c r="D98" s="28">
        <v>0</v>
      </c>
      <c r="E98" s="29">
        <v>3.3683399999999999</v>
      </c>
      <c r="F98" s="29">
        <v>3.2813699999999999</v>
      </c>
      <c r="G98" s="30">
        <f t="shared" si="9"/>
        <v>1.0265041735616527</v>
      </c>
      <c r="H98" s="31">
        <f t="shared" si="12"/>
        <v>1.02</v>
      </c>
      <c r="I98" s="32">
        <v>30.94</v>
      </c>
      <c r="J98" s="33">
        <f t="shared" si="13"/>
        <v>30.94</v>
      </c>
      <c r="L98" s="32">
        <v>29.75</v>
      </c>
      <c r="M98" s="32">
        <v>29.01</v>
      </c>
      <c r="N98" s="30">
        <f t="shared" si="14"/>
        <v>-2.487394957983188E-2</v>
      </c>
      <c r="O98" s="29" t="str">
        <f t="shared" si="15"/>
        <v>N</v>
      </c>
      <c r="P98" s="30">
        <f t="shared" si="10"/>
        <v>6.6528783178214396E-2</v>
      </c>
      <c r="Q98" s="29" t="str">
        <f t="shared" si="16"/>
        <v>N</v>
      </c>
      <c r="R98" s="29" t="str">
        <f t="shared" si="11"/>
        <v>N</v>
      </c>
      <c r="S98" s="33">
        <f t="shared" si="17"/>
        <v>27.560000000000002</v>
      </c>
      <c r="T98" s="25"/>
      <c r="V98" s="25"/>
    </row>
    <row r="99" spans="1:22" x14ac:dyDescent="0.3">
      <c r="A99" s="19" t="s">
        <v>111</v>
      </c>
      <c r="B99" s="26">
        <v>6009096</v>
      </c>
      <c r="C99" s="26">
        <v>145667</v>
      </c>
      <c r="D99" s="26">
        <v>0</v>
      </c>
      <c r="E99" s="34">
        <v>4.0419200000000002</v>
      </c>
      <c r="F99" s="34">
        <v>3.4996399999999999</v>
      </c>
      <c r="G99" s="35">
        <f t="shared" si="9"/>
        <v>1.1549530808883199</v>
      </c>
      <c r="H99" s="36">
        <f t="shared" si="12"/>
        <v>1.1499999999999999</v>
      </c>
      <c r="I99" s="37">
        <v>36.69</v>
      </c>
      <c r="J99" s="38">
        <f t="shared" si="13"/>
        <v>36.69</v>
      </c>
      <c r="L99" s="37">
        <v>35.11</v>
      </c>
      <c r="M99" s="37">
        <v>34.51</v>
      </c>
      <c r="N99" s="35">
        <f t="shared" si="14"/>
        <v>-1.7089148390771899E-2</v>
      </c>
      <c r="O99" s="34" t="str">
        <f t="shared" si="15"/>
        <v>N</v>
      </c>
      <c r="P99" s="35">
        <f t="shared" si="10"/>
        <v>6.3170095624456676E-2</v>
      </c>
      <c r="Q99" s="34" t="str">
        <f t="shared" si="16"/>
        <v>N</v>
      </c>
      <c r="R99" s="34" t="str">
        <f t="shared" si="11"/>
        <v>N</v>
      </c>
      <c r="S99" s="38">
        <f t="shared" si="17"/>
        <v>32.79</v>
      </c>
      <c r="T99" s="25"/>
      <c r="V99" s="25"/>
    </row>
    <row r="100" spans="1:22" x14ac:dyDescent="0.3">
      <c r="A100" s="19" t="s">
        <v>112</v>
      </c>
      <c r="B100" s="26">
        <v>6011340</v>
      </c>
      <c r="C100" s="26">
        <v>145601</v>
      </c>
      <c r="D100" s="26">
        <v>0</v>
      </c>
      <c r="E100" s="34">
        <v>2.8103500000000001</v>
      </c>
      <c r="F100" s="34">
        <v>3.1151800000000001</v>
      </c>
      <c r="G100" s="35">
        <f t="shared" si="9"/>
        <v>0.90214690643879325</v>
      </c>
      <c r="H100" s="36">
        <f t="shared" si="12"/>
        <v>0.9</v>
      </c>
      <c r="I100" s="37">
        <v>22.31</v>
      </c>
      <c r="J100" s="38">
        <f t="shared" si="13"/>
        <v>22.31</v>
      </c>
      <c r="L100" s="37">
        <v>25.29</v>
      </c>
      <c r="M100" s="37">
        <v>20.079999999999998</v>
      </c>
      <c r="N100" s="35">
        <f t="shared" si="14"/>
        <v>-0.20601028074337688</v>
      </c>
      <c r="O100" s="34" t="str">
        <f t="shared" si="15"/>
        <v>Y</v>
      </c>
      <c r="P100" s="35">
        <f t="shared" si="10"/>
        <v>0.11105577689243031</v>
      </c>
      <c r="Q100" s="34" t="str">
        <f t="shared" si="16"/>
        <v>N</v>
      </c>
      <c r="R100" s="34" t="str">
        <f t="shared" si="11"/>
        <v>N</v>
      </c>
      <c r="S100" s="38">
        <f t="shared" si="17"/>
        <v>19.080000000000002</v>
      </c>
      <c r="T100" s="25"/>
      <c r="V100" s="25"/>
    </row>
    <row r="101" spans="1:22" x14ac:dyDescent="0.3">
      <c r="A101" s="19" t="s">
        <v>113</v>
      </c>
      <c r="B101" s="26">
        <v>6016810</v>
      </c>
      <c r="C101" s="26">
        <v>146181</v>
      </c>
      <c r="D101" s="26">
        <v>0</v>
      </c>
      <c r="E101" s="34">
        <v>4.2778400000000003</v>
      </c>
      <c r="F101" s="34">
        <v>3.5814900000000001</v>
      </c>
      <c r="G101" s="35">
        <f t="shared" si="9"/>
        <v>1.1944302510966107</v>
      </c>
      <c r="H101" s="36">
        <f t="shared" si="12"/>
        <v>1.19</v>
      </c>
      <c r="I101" s="37">
        <v>37.49</v>
      </c>
      <c r="J101" s="38">
        <f t="shared" si="13"/>
        <v>37.49</v>
      </c>
      <c r="L101" s="37">
        <v>36.299999999999997</v>
      </c>
      <c r="M101" s="37">
        <v>36.299999999999997</v>
      </c>
      <c r="N101" s="35">
        <f t="shared" si="14"/>
        <v>0</v>
      </c>
      <c r="O101" s="34" t="str">
        <f t="shared" si="15"/>
        <v>N</v>
      </c>
      <c r="P101" s="35">
        <f t="shared" si="10"/>
        <v>3.2782369146005644E-2</v>
      </c>
      <c r="Q101" s="34" t="str">
        <f t="shared" si="16"/>
        <v>N</v>
      </c>
      <c r="R101" s="34" t="str">
        <f t="shared" si="11"/>
        <v>N</v>
      </c>
      <c r="S101" s="38">
        <f t="shared" si="17"/>
        <v>34.489999999999995</v>
      </c>
      <c r="T101" s="25"/>
      <c r="V101" s="25"/>
    </row>
    <row r="102" spans="1:22" x14ac:dyDescent="0.3">
      <c r="A102" s="39" t="s">
        <v>114</v>
      </c>
      <c r="B102" s="40">
        <v>6000657</v>
      </c>
      <c r="C102" s="40">
        <v>145796</v>
      </c>
      <c r="D102" s="40">
        <v>0</v>
      </c>
      <c r="E102" s="41">
        <v>2.20689</v>
      </c>
      <c r="F102" s="41">
        <v>3.5125199999999999</v>
      </c>
      <c r="G102" s="42">
        <f t="shared" si="9"/>
        <v>0.62829250794301528</v>
      </c>
      <c r="H102" s="43">
        <f t="shared" si="12"/>
        <v>0.62</v>
      </c>
      <c r="I102" s="44">
        <v>0</v>
      </c>
      <c r="J102" s="45">
        <f t="shared" si="13"/>
        <v>0</v>
      </c>
      <c r="L102" s="44">
        <v>0</v>
      </c>
      <c r="M102" s="44">
        <v>0</v>
      </c>
      <c r="N102" s="42">
        <f t="shared" si="14"/>
        <v>0</v>
      </c>
      <c r="O102" s="41" t="str">
        <f t="shared" si="15"/>
        <v>N</v>
      </c>
      <c r="P102" s="42">
        <f t="shared" si="10"/>
        <v>0</v>
      </c>
      <c r="Q102" s="41" t="str">
        <f t="shared" si="16"/>
        <v>N</v>
      </c>
      <c r="R102" s="41" t="str">
        <f t="shared" si="11"/>
        <v>N</v>
      </c>
      <c r="S102" s="45">
        <f t="shared" si="17"/>
        <v>0</v>
      </c>
      <c r="T102" s="25"/>
      <c r="V102" s="25"/>
    </row>
    <row r="103" spans="1:22" x14ac:dyDescent="0.3">
      <c r="A103" s="27" t="s">
        <v>115</v>
      </c>
      <c r="B103" s="28">
        <v>6000731</v>
      </c>
      <c r="C103" s="28">
        <v>146051</v>
      </c>
      <c r="D103" s="28">
        <v>0</v>
      </c>
      <c r="E103" s="29">
        <v>2.7733400000000001</v>
      </c>
      <c r="F103" s="29">
        <v>2.7569599999999999</v>
      </c>
      <c r="G103" s="30">
        <f t="shared" si="9"/>
        <v>1.0059413266786608</v>
      </c>
      <c r="H103" s="31">
        <f t="shared" si="12"/>
        <v>1</v>
      </c>
      <c r="I103" s="32">
        <v>29.75</v>
      </c>
      <c r="J103" s="33">
        <f t="shared" si="13"/>
        <v>29.75</v>
      </c>
      <c r="L103" s="32">
        <v>34.51</v>
      </c>
      <c r="M103" s="32">
        <v>36.299999999999997</v>
      </c>
      <c r="N103" s="30">
        <f t="shared" si="14"/>
        <v>5.1869023471457526E-2</v>
      </c>
      <c r="O103" s="29" t="str">
        <f t="shared" si="15"/>
        <v>N</v>
      </c>
      <c r="P103" s="30">
        <f t="shared" si="10"/>
        <v>-0.18044077134986219</v>
      </c>
      <c r="Q103" s="29" t="str">
        <f t="shared" si="16"/>
        <v>Y</v>
      </c>
      <c r="R103" s="29" t="str">
        <f t="shared" si="11"/>
        <v>N</v>
      </c>
      <c r="S103" s="33">
        <f t="shared" si="17"/>
        <v>34.489999999999995</v>
      </c>
      <c r="T103" s="25"/>
      <c r="V103" s="25"/>
    </row>
    <row r="104" spans="1:22" x14ac:dyDescent="0.3">
      <c r="A104" s="19" t="s">
        <v>116</v>
      </c>
      <c r="B104" s="26">
        <v>6008171</v>
      </c>
      <c r="C104" s="26" t="s">
        <v>117</v>
      </c>
      <c r="D104" s="26">
        <v>0</v>
      </c>
      <c r="E104" s="34">
        <v>3.1141899999999998</v>
      </c>
      <c r="F104" s="34">
        <v>2.7732399999999999</v>
      </c>
      <c r="G104" s="35">
        <f t="shared" si="9"/>
        <v>1.1229428394224805</v>
      </c>
      <c r="H104" s="36">
        <f t="shared" si="12"/>
        <v>1.1200000000000001</v>
      </c>
      <c r="I104" s="37">
        <v>36.1</v>
      </c>
      <c r="J104" s="38">
        <f t="shared" si="13"/>
        <v>36.1</v>
      </c>
      <c r="L104" s="37">
        <v>37.090000000000003</v>
      </c>
      <c r="M104" s="37">
        <v>36.89</v>
      </c>
      <c r="N104" s="35">
        <f t="shared" si="14"/>
        <v>-5.3922890266919071E-3</v>
      </c>
      <c r="O104" s="34" t="str">
        <f t="shared" si="15"/>
        <v>N</v>
      </c>
      <c r="P104" s="35">
        <f t="shared" si="10"/>
        <v>-2.1415017619951182E-2</v>
      </c>
      <c r="Q104" s="34" t="str">
        <f t="shared" si="16"/>
        <v>N</v>
      </c>
      <c r="R104" s="34" t="str">
        <f t="shared" si="11"/>
        <v>N</v>
      </c>
      <c r="S104" s="38">
        <f t="shared" si="17"/>
        <v>35.049999999999997</v>
      </c>
      <c r="T104" s="25"/>
      <c r="V104" s="25"/>
    </row>
    <row r="105" spans="1:22" x14ac:dyDescent="0.3">
      <c r="A105" s="19" t="s">
        <v>118</v>
      </c>
      <c r="B105" s="26">
        <v>6001176</v>
      </c>
      <c r="C105" s="26">
        <v>145776</v>
      </c>
      <c r="D105" s="26">
        <v>0</v>
      </c>
      <c r="E105" s="34">
        <v>3.32748</v>
      </c>
      <c r="F105" s="34">
        <v>3.3689499999999999</v>
      </c>
      <c r="G105" s="35">
        <f t="shared" si="9"/>
        <v>0.98769052672197577</v>
      </c>
      <c r="H105" s="36">
        <f t="shared" si="12"/>
        <v>0.98</v>
      </c>
      <c r="I105" s="37">
        <v>28.26</v>
      </c>
      <c r="J105" s="38">
        <f t="shared" si="13"/>
        <v>28.26</v>
      </c>
      <c r="L105" s="37">
        <v>19.34</v>
      </c>
      <c r="M105" s="37">
        <v>20.079999999999998</v>
      </c>
      <c r="N105" s="35">
        <f t="shared" si="14"/>
        <v>3.826266804550147E-2</v>
      </c>
      <c r="O105" s="34" t="str">
        <f t="shared" si="15"/>
        <v>N</v>
      </c>
      <c r="P105" s="35">
        <f t="shared" si="10"/>
        <v>0.40737051792828705</v>
      </c>
      <c r="Q105" s="34" t="str">
        <f t="shared" si="16"/>
        <v>N</v>
      </c>
      <c r="R105" s="34" t="str">
        <f t="shared" si="11"/>
        <v>N</v>
      </c>
      <c r="S105" s="38">
        <f t="shared" si="17"/>
        <v>19.080000000000002</v>
      </c>
      <c r="T105" s="25"/>
      <c r="V105" s="25"/>
    </row>
    <row r="106" spans="1:22" x14ac:dyDescent="0.3">
      <c r="A106" s="19" t="s">
        <v>119</v>
      </c>
      <c r="B106" s="26">
        <v>6000806</v>
      </c>
      <c r="C106" s="26">
        <v>145538</v>
      </c>
      <c r="D106" s="26">
        <v>0</v>
      </c>
      <c r="E106" s="34">
        <v>3.1238999999999999</v>
      </c>
      <c r="F106" s="34">
        <v>3.2061199999999999</v>
      </c>
      <c r="G106" s="35">
        <f t="shared" si="9"/>
        <v>0.97435529549736133</v>
      </c>
      <c r="H106" s="36">
        <f t="shared" si="12"/>
        <v>0.97</v>
      </c>
      <c r="I106" s="37">
        <v>27.52</v>
      </c>
      <c r="J106" s="38">
        <f t="shared" si="13"/>
        <v>27.52</v>
      </c>
      <c r="L106" s="37">
        <v>30.35</v>
      </c>
      <c r="M106" s="37">
        <v>28.84</v>
      </c>
      <c r="N106" s="35">
        <f t="shared" si="14"/>
        <v>-4.9752883031301529E-2</v>
      </c>
      <c r="O106" s="34" t="str">
        <f t="shared" si="15"/>
        <v>N</v>
      </c>
      <c r="P106" s="35">
        <f t="shared" si="10"/>
        <v>-4.5769764216366166E-2</v>
      </c>
      <c r="Q106" s="34" t="str">
        <f t="shared" si="16"/>
        <v>N</v>
      </c>
      <c r="R106" s="34" t="str">
        <f t="shared" si="11"/>
        <v>N</v>
      </c>
      <c r="S106" s="38">
        <f t="shared" si="17"/>
        <v>27.400000000000002</v>
      </c>
      <c r="T106" s="25"/>
      <c r="V106" s="25"/>
    </row>
    <row r="107" spans="1:22" x14ac:dyDescent="0.3">
      <c r="A107" s="39" t="s">
        <v>120</v>
      </c>
      <c r="B107" s="40">
        <v>6000822</v>
      </c>
      <c r="C107" s="40">
        <v>145549</v>
      </c>
      <c r="D107" s="40">
        <v>0</v>
      </c>
      <c r="E107" s="41">
        <v>2.7634099999999999</v>
      </c>
      <c r="F107" s="41">
        <v>3.66005</v>
      </c>
      <c r="G107" s="42">
        <f t="shared" si="9"/>
        <v>0.75501974016748408</v>
      </c>
      <c r="H107" s="43">
        <f t="shared" si="12"/>
        <v>0.75</v>
      </c>
      <c r="I107" s="44">
        <v>11.94</v>
      </c>
      <c r="J107" s="45">
        <f t="shared" si="13"/>
        <v>12.47</v>
      </c>
      <c r="L107" s="44">
        <v>16.37</v>
      </c>
      <c r="M107" s="44">
        <v>13.12</v>
      </c>
      <c r="N107" s="42">
        <f t="shared" si="14"/>
        <v>-0.19853390348197933</v>
      </c>
      <c r="O107" s="41" t="str">
        <f t="shared" si="15"/>
        <v>Y</v>
      </c>
      <c r="P107" s="42">
        <f t="shared" si="10"/>
        <v>-8.9939024390243885E-2</v>
      </c>
      <c r="Q107" s="41" t="str">
        <f t="shared" si="16"/>
        <v>Y</v>
      </c>
      <c r="R107" s="41" t="str">
        <f t="shared" si="11"/>
        <v>Y</v>
      </c>
      <c r="S107" s="45">
        <f t="shared" si="17"/>
        <v>12.47</v>
      </c>
      <c r="T107" s="25"/>
      <c r="V107" s="25"/>
    </row>
    <row r="108" spans="1:22" x14ac:dyDescent="0.3">
      <c r="A108" s="27" t="s">
        <v>121</v>
      </c>
      <c r="B108" s="28">
        <v>6000889</v>
      </c>
      <c r="C108" s="28">
        <v>145198</v>
      </c>
      <c r="D108" s="28">
        <v>0</v>
      </c>
      <c r="E108" s="29">
        <v>3.8429099999999998</v>
      </c>
      <c r="F108" s="29">
        <v>3.6514700000000002</v>
      </c>
      <c r="G108" s="30">
        <f t="shared" si="9"/>
        <v>1.0524282001495286</v>
      </c>
      <c r="H108" s="31">
        <f t="shared" si="12"/>
        <v>1.05</v>
      </c>
      <c r="I108" s="32">
        <v>32.729999999999997</v>
      </c>
      <c r="J108" s="33">
        <f t="shared" si="13"/>
        <v>32.729999999999997</v>
      </c>
      <c r="L108" s="32">
        <v>31.54</v>
      </c>
      <c r="M108" s="32">
        <v>33.32</v>
      </c>
      <c r="N108" s="30">
        <f t="shared" si="14"/>
        <v>5.6436271401395094E-2</v>
      </c>
      <c r="O108" s="29" t="str">
        <f t="shared" si="15"/>
        <v>N</v>
      </c>
      <c r="P108" s="30">
        <f t="shared" si="10"/>
        <v>-1.7707082833133356E-2</v>
      </c>
      <c r="Q108" s="29" t="str">
        <f t="shared" si="16"/>
        <v>N</v>
      </c>
      <c r="R108" s="29" t="str">
        <f t="shared" si="11"/>
        <v>N</v>
      </c>
      <c r="S108" s="33">
        <f t="shared" si="17"/>
        <v>31.66</v>
      </c>
      <c r="T108" s="25"/>
      <c r="V108" s="25"/>
    </row>
    <row r="109" spans="1:22" x14ac:dyDescent="0.3">
      <c r="A109" s="19" t="s">
        <v>122</v>
      </c>
      <c r="B109" s="26">
        <v>6012975</v>
      </c>
      <c r="C109" s="26">
        <v>145701</v>
      </c>
      <c r="D109" s="26">
        <v>0</v>
      </c>
      <c r="E109" s="34">
        <v>3.32334</v>
      </c>
      <c r="F109" s="34">
        <v>3.3742700000000001</v>
      </c>
      <c r="G109" s="35">
        <f t="shared" si="9"/>
        <v>0.9849063649322668</v>
      </c>
      <c r="H109" s="36">
        <f t="shared" si="12"/>
        <v>0.98</v>
      </c>
      <c r="I109" s="37">
        <v>28.26</v>
      </c>
      <c r="J109" s="38">
        <f t="shared" si="13"/>
        <v>28.26</v>
      </c>
      <c r="L109" s="37">
        <v>17.11</v>
      </c>
      <c r="M109" s="37">
        <v>23.06</v>
      </c>
      <c r="N109" s="35">
        <f t="shared" si="14"/>
        <v>0.347749853886616</v>
      </c>
      <c r="O109" s="34" t="str">
        <f t="shared" si="15"/>
        <v>N</v>
      </c>
      <c r="P109" s="35">
        <f t="shared" si="10"/>
        <v>0.22549869904596717</v>
      </c>
      <c r="Q109" s="34" t="str">
        <f t="shared" si="16"/>
        <v>N</v>
      </c>
      <c r="R109" s="34" t="str">
        <f t="shared" si="11"/>
        <v>N</v>
      </c>
      <c r="S109" s="38">
        <f t="shared" si="17"/>
        <v>21.91</v>
      </c>
      <c r="T109" s="25"/>
      <c r="V109" s="25"/>
    </row>
    <row r="110" spans="1:22" x14ac:dyDescent="0.3">
      <c r="A110" s="19" t="s">
        <v>123</v>
      </c>
      <c r="B110" s="26">
        <v>6014369</v>
      </c>
      <c r="C110" s="26">
        <v>145835</v>
      </c>
      <c r="D110" s="26">
        <v>0</v>
      </c>
      <c r="E110" s="34">
        <v>3.19021</v>
      </c>
      <c r="F110" s="34">
        <v>3.4399899999999999</v>
      </c>
      <c r="G110" s="35">
        <f t="shared" si="9"/>
        <v>0.92738932380617389</v>
      </c>
      <c r="H110" s="36">
        <f t="shared" si="12"/>
        <v>0.92</v>
      </c>
      <c r="I110" s="37">
        <v>23.8</v>
      </c>
      <c r="J110" s="38">
        <f t="shared" si="13"/>
        <v>23.8</v>
      </c>
      <c r="L110" s="37">
        <v>22.31</v>
      </c>
      <c r="M110" s="37">
        <v>23.06</v>
      </c>
      <c r="N110" s="35">
        <f t="shared" si="14"/>
        <v>3.3617212012550426E-2</v>
      </c>
      <c r="O110" s="34" t="str">
        <f t="shared" si="15"/>
        <v>N</v>
      </c>
      <c r="P110" s="35">
        <f t="shared" si="10"/>
        <v>3.2090199479618477E-2</v>
      </c>
      <c r="Q110" s="34" t="str">
        <f t="shared" si="16"/>
        <v>N</v>
      </c>
      <c r="R110" s="34" t="str">
        <f t="shared" si="11"/>
        <v>N</v>
      </c>
      <c r="S110" s="38">
        <f t="shared" si="17"/>
        <v>21.91</v>
      </c>
      <c r="T110" s="25"/>
      <c r="V110" s="25"/>
    </row>
    <row r="111" spans="1:22" x14ac:dyDescent="0.3">
      <c r="A111" s="19" t="s">
        <v>124</v>
      </c>
      <c r="B111" s="26">
        <v>6000855</v>
      </c>
      <c r="C111" s="26">
        <v>145948</v>
      </c>
      <c r="D111" s="26">
        <v>0</v>
      </c>
      <c r="E111" s="34">
        <v>2.5804200000000002</v>
      </c>
      <c r="F111" s="34">
        <v>3.0481099999999999</v>
      </c>
      <c r="G111" s="35">
        <f t="shared" si="9"/>
        <v>0.84656393634088012</v>
      </c>
      <c r="H111" s="36">
        <f t="shared" si="12"/>
        <v>0.84</v>
      </c>
      <c r="I111" s="37">
        <v>17.850000000000001</v>
      </c>
      <c r="J111" s="38">
        <f t="shared" si="13"/>
        <v>17.850000000000001</v>
      </c>
      <c r="L111" s="37">
        <v>26.78</v>
      </c>
      <c r="M111" s="37">
        <v>35.11</v>
      </c>
      <c r="N111" s="35">
        <f t="shared" si="14"/>
        <v>0.31105302464525758</v>
      </c>
      <c r="O111" s="34" t="str">
        <f t="shared" si="15"/>
        <v>N</v>
      </c>
      <c r="P111" s="35">
        <f t="shared" si="10"/>
        <v>-0.49159783537453711</v>
      </c>
      <c r="Q111" s="34" t="str">
        <f t="shared" si="16"/>
        <v>Y</v>
      </c>
      <c r="R111" s="34" t="str">
        <f t="shared" si="11"/>
        <v>N</v>
      </c>
      <c r="S111" s="38">
        <f t="shared" si="17"/>
        <v>33.36</v>
      </c>
      <c r="T111" s="25"/>
      <c r="V111" s="25"/>
    </row>
    <row r="112" spans="1:22" x14ac:dyDescent="0.3">
      <c r="A112" s="39" t="s">
        <v>125</v>
      </c>
      <c r="B112" s="40">
        <v>6005391</v>
      </c>
      <c r="C112" s="40">
        <v>146121</v>
      </c>
      <c r="D112" s="40">
        <v>0</v>
      </c>
      <c r="E112" s="41">
        <v>3.80925</v>
      </c>
      <c r="F112" s="41">
        <v>3.0711400000000002</v>
      </c>
      <c r="G112" s="42">
        <f t="shared" si="9"/>
        <v>1.2403374642640843</v>
      </c>
      <c r="H112" s="43">
        <f t="shared" si="12"/>
        <v>1.24</v>
      </c>
      <c r="I112" s="44">
        <v>38.479999999999997</v>
      </c>
      <c r="J112" s="45">
        <f t="shared" si="13"/>
        <v>38.479999999999997</v>
      </c>
      <c r="L112" s="44">
        <v>32.729999999999997</v>
      </c>
      <c r="M112" s="44">
        <v>37.29</v>
      </c>
      <c r="N112" s="42">
        <f t="shared" si="14"/>
        <v>0.13932172318973426</v>
      </c>
      <c r="O112" s="41" t="str">
        <f t="shared" si="15"/>
        <v>N</v>
      </c>
      <c r="P112" s="42">
        <f t="shared" si="10"/>
        <v>3.1912040761598225E-2</v>
      </c>
      <c r="Q112" s="41" t="str">
        <f t="shared" si="16"/>
        <v>N</v>
      </c>
      <c r="R112" s="41" t="str">
        <f t="shared" si="11"/>
        <v>N</v>
      </c>
      <c r="S112" s="45">
        <f t="shared" si="17"/>
        <v>35.43</v>
      </c>
      <c r="T112" s="25"/>
      <c r="V112" s="25"/>
    </row>
    <row r="113" spans="1:22" x14ac:dyDescent="0.3">
      <c r="A113" s="27" t="s">
        <v>126</v>
      </c>
      <c r="B113" s="28">
        <v>6010110</v>
      </c>
      <c r="C113" s="28">
        <v>146013</v>
      </c>
      <c r="D113" s="28">
        <v>0</v>
      </c>
      <c r="E113" s="29">
        <v>2.6623399999999999</v>
      </c>
      <c r="F113" s="29">
        <v>3.7795100000000001</v>
      </c>
      <c r="G113" s="30">
        <f t="shared" si="9"/>
        <v>0.70441406425700681</v>
      </c>
      <c r="H113" s="31">
        <f t="shared" si="12"/>
        <v>0.7</v>
      </c>
      <c r="I113" s="32">
        <v>9</v>
      </c>
      <c r="J113" s="33">
        <f t="shared" si="13"/>
        <v>9</v>
      </c>
      <c r="L113" s="32">
        <v>9.59</v>
      </c>
      <c r="M113" s="32">
        <v>15.62</v>
      </c>
      <c r="N113" s="30">
        <f t="shared" si="14"/>
        <v>0.62877997914494255</v>
      </c>
      <c r="O113" s="29" t="str">
        <f t="shared" si="15"/>
        <v>N</v>
      </c>
      <c r="P113" s="30">
        <f t="shared" si="10"/>
        <v>-0.42381562099871956</v>
      </c>
      <c r="Q113" s="29" t="str">
        <f t="shared" si="16"/>
        <v>Y</v>
      </c>
      <c r="R113" s="29" t="str">
        <f t="shared" si="11"/>
        <v>N</v>
      </c>
      <c r="S113" s="33">
        <f t="shared" si="17"/>
        <v>14.84</v>
      </c>
      <c r="T113" s="25"/>
      <c r="V113" s="25"/>
    </row>
    <row r="114" spans="1:22" x14ac:dyDescent="0.3">
      <c r="A114" s="19" t="s">
        <v>127</v>
      </c>
      <c r="B114" s="26">
        <v>6014872</v>
      </c>
      <c r="C114" s="26">
        <v>145958</v>
      </c>
      <c r="D114" s="26">
        <v>0</v>
      </c>
      <c r="E114" s="34">
        <v>3.4463400000000002</v>
      </c>
      <c r="F114" s="34">
        <v>3.1909999999999998</v>
      </c>
      <c r="G114" s="35">
        <f t="shared" si="9"/>
        <v>1.0800188028831088</v>
      </c>
      <c r="H114" s="36">
        <f t="shared" si="12"/>
        <v>1.08</v>
      </c>
      <c r="I114" s="37">
        <v>34.51</v>
      </c>
      <c r="J114" s="38">
        <f t="shared" si="13"/>
        <v>34.51</v>
      </c>
      <c r="L114" s="37">
        <v>34.51</v>
      </c>
      <c r="M114" s="37">
        <v>31.54</v>
      </c>
      <c r="N114" s="35">
        <f t="shared" si="14"/>
        <v>-8.6062011011301037E-2</v>
      </c>
      <c r="O114" s="34" t="str">
        <f t="shared" si="15"/>
        <v>Y</v>
      </c>
      <c r="P114" s="35">
        <f t="shared" si="10"/>
        <v>9.4166138237159136E-2</v>
      </c>
      <c r="Q114" s="34" t="str">
        <f t="shared" si="16"/>
        <v>N</v>
      </c>
      <c r="R114" s="34" t="str">
        <f t="shared" si="11"/>
        <v>N</v>
      </c>
      <c r="S114" s="38">
        <f t="shared" si="17"/>
        <v>29.970000000000002</v>
      </c>
      <c r="T114" s="25"/>
      <c r="V114" s="25"/>
    </row>
    <row r="115" spans="1:22" x14ac:dyDescent="0.3">
      <c r="A115" s="19" t="s">
        <v>128</v>
      </c>
      <c r="B115" s="26">
        <v>6006688</v>
      </c>
      <c r="C115" s="26">
        <v>145844</v>
      </c>
      <c r="D115" s="26">
        <v>0</v>
      </c>
      <c r="E115" s="34">
        <v>4.0103600000000004</v>
      </c>
      <c r="F115" s="34">
        <v>3.13958</v>
      </c>
      <c r="G115" s="35">
        <f t="shared" si="9"/>
        <v>1.2773555698532926</v>
      </c>
      <c r="H115" s="36">
        <f t="shared" si="12"/>
        <v>1.27</v>
      </c>
      <c r="I115" s="37">
        <v>38.68</v>
      </c>
      <c r="J115" s="38">
        <f t="shared" si="13"/>
        <v>38.68</v>
      </c>
      <c r="L115" s="37">
        <v>38.68</v>
      </c>
      <c r="M115" s="37">
        <v>38.68</v>
      </c>
      <c r="N115" s="35">
        <f t="shared" si="14"/>
        <v>0</v>
      </c>
      <c r="O115" s="34" t="str">
        <f t="shared" si="15"/>
        <v>N</v>
      </c>
      <c r="P115" s="35">
        <f t="shared" si="10"/>
        <v>0</v>
      </c>
      <c r="Q115" s="34" t="str">
        <f t="shared" si="16"/>
        <v>N</v>
      </c>
      <c r="R115" s="34" t="str">
        <f t="shared" si="11"/>
        <v>N</v>
      </c>
      <c r="S115" s="38">
        <f t="shared" si="17"/>
        <v>36.75</v>
      </c>
      <c r="T115" s="25"/>
      <c r="V115" s="25"/>
    </row>
    <row r="116" spans="1:22" x14ac:dyDescent="0.3">
      <c r="A116" s="19" t="s">
        <v>129</v>
      </c>
      <c r="B116" s="26">
        <v>6000962</v>
      </c>
      <c r="C116" s="26" t="s">
        <v>130</v>
      </c>
      <c r="D116" s="26">
        <v>0</v>
      </c>
      <c r="E116" s="34">
        <v>3.2326700000000002</v>
      </c>
      <c r="F116" s="34">
        <v>3.01823</v>
      </c>
      <c r="G116" s="35">
        <f t="shared" si="9"/>
        <v>1.0710482633861569</v>
      </c>
      <c r="H116" s="36">
        <f t="shared" si="12"/>
        <v>1.07</v>
      </c>
      <c r="I116" s="37">
        <v>33.92</v>
      </c>
      <c r="J116" s="38">
        <f t="shared" si="13"/>
        <v>33.92</v>
      </c>
      <c r="L116" s="37">
        <v>31.54</v>
      </c>
      <c r="M116" s="37">
        <v>32.130000000000003</v>
      </c>
      <c r="N116" s="35">
        <f t="shared" si="14"/>
        <v>1.8706404565631052E-2</v>
      </c>
      <c r="O116" s="34" t="str">
        <f t="shared" si="15"/>
        <v>N</v>
      </c>
      <c r="P116" s="35">
        <f t="shared" si="10"/>
        <v>5.5711173358232148E-2</v>
      </c>
      <c r="Q116" s="34" t="str">
        <f t="shared" si="16"/>
        <v>N</v>
      </c>
      <c r="R116" s="34" t="str">
        <f t="shared" si="11"/>
        <v>N</v>
      </c>
      <c r="S116" s="38">
        <f t="shared" si="17"/>
        <v>30.53</v>
      </c>
      <c r="T116" s="25"/>
      <c r="V116" s="25"/>
    </row>
    <row r="117" spans="1:22" x14ac:dyDescent="0.3">
      <c r="A117" s="39" t="s">
        <v>131</v>
      </c>
      <c r="B117" s="40">
        <v>6000988</v>
      </c>
      <c r="C117" s="40">
        <v>145532</v>
      </c>
      <c r="D117" s="40">
        <v>0</v>
      </c>
      <c r="E117" s="41">
        <v>2.8655400000000002</v>
      </c>
      <c r="F117" s="41">
        <v>3.45174</v>
      </c>
      <c r="G117" s="42">
        <f t="shared" si="9"/>
        <v>0.83017260859740305</v>
      </c>
      <c r="H117" s="43">
        <f t="shared" si="12"/>
        <v>0.83</v>
      </c>
      <c r="I117" s="44">
        <v>17.11</v>
      </c>
      <c r="J117" s="45">
        <f t="shared" si="13"/>
        <v>17.11</v>
      </c>
      <c r="L117" s="44">
        <v>12.53</v>
      </c>
      <c r="M117" s="44">
        <v>13.7</v>
      </c>
      <c r="N117" s="42">
        <f t="shared" si="14"/>
        <v>9.3375897845171585E-2</v>
      </c>
      <c r="O117" s="41" t="str">
        <f t="shared" si="15"/>
        <v>N</v>
      </c>
      <c r="P117" s="42">
        <f t="shared" si="10"/>
        <v>0.24890510948905112</v>
      </c>
      <c r="Q117" s="41" t="str">
        <f t="shared" si="16"/>
        <v>N</v>
      </c>
      <c r="R117" s="41" t="str">
        <f t="shared" si="11"/>
        <v>N</v>
      </c>
      <c r="S117" s="45">
        <f t="shared" si="17"/>
        <v>13.02</v>
      </c>
      <c r="T117" s="25"/>
      <c r="V117" s="25"/>
    </row>
    <row r="118" spans="1:22" x14ac:dyDescent="0.3">
      <c r="A118" s="27" t="s">
        <v>132</v>
      </c>
      <c r="B118" s="28">
        <v>6000996</v>
      </c>
      <c r="C118" s="28">
        <v>145610</v>
      </c>
      <c r="D118" s="28">
        <v>0</v>
      </c>
      <c r="E118" s="29">
        <v>2.87771</v>
      </c>
      <c r="F118" s="29">
        <v>2.68059</v>
      </c>
      <c r="G118" s="30">
        <f t="shared" si="9"/>
        <v>1.0735360498994624</v>
      </c>
      <c r="H118" s="31">
        <f t="shared" si="12"/>
        <v>1.07</v>
      </c>
      <c r="I118" s="32">
        <v>33.92</v>
      </c>
      <c r="J118" s="33">
        <f t="shared" si="13"/>
        <v>33.92</v>
      </c>
      <c r="L118" s="32">
        <v>36.89</v>
      </c>
      <c r="M118" s="32">
        <v>27.52</v>
      </c>
      <c r="N118" s="30">
        <f t="shared" si="14"/>
        <v>-0.25399837354296562</v>
      </c>
      <c r="O118" s="29" t="str">
        <f t="shared" si="15"/>
        <v>Y</v>
      </c>
      <c r="P118" s="30">
        <f t="shared" si="10"/>
        <v>0.2325581395348838</v>
      </c>
      <c r="Q118" s="29" t="str">
        <f t="shared" si="16"/>
        <v>N</v>
      </c>
      <c r="R118" s="29" t="str">
        <f t="shared" si="11"/>
        <v>N</v>
      </c>
      <c r="S118" s="33">
        <f t="shared" si="17"/>
        <v>26.150000000000002</v>
      </c>
      <c r="T118" s="25"/>
      <c r="V118" s="25"/>
    </row>
    <row r="119" spans="1:22" x14ac:dyDescent="0.3">
      <c r="A119" s="19" t="s">
        <v>133</v>
      </c>
      <c r="B119" s="26">
        <v>6001093</v>
      </c>
      <c r="C119" s="26">
        <v>145527</v>
      </c>
      <c r="D119" s="26">
        <v>0</v>
      </c>
      <c r="E119" s="34">
        <v>4.0715300000000001</v>
      </c>
      <c r="F119" s="34">
        <v>3.2570899999999998</v>
      </c>
      <c r="G119" s="35">
        <f t="shared" si="9"/>
        <v>1.2500514262731457</v>
      </c>
      <c r="H119" s="36">
        <f t="shared" si="12"/>
        <v>1.25</v>
      </c>
      <c r="I119" s="37">
        <v>38.68</v>
      </c>
      <c r="J119" s="38">
        <f t="shared" si="13"/>
        <v>38.68</v>
      </c>
      <c r="L119" s="37">
        <v>38.479999999999997</v>
      </c>
      <c r="M119" s="37">
        <v>38.479999999999997</v>
      </c>
      <c r="N119" s="35">
        <f t="shared" si="14"/>
        <v>0</v>
      </c>
      <c r="O119" s="34" t="str">
        <f t="shared" si="15"/>
        <v>N</v>
      </c>
      <c r="P119" s="35">
        <f t="shared" si="10"/>
        <v>5.1975051975052715E-3</v>
      </c>
      <c r="Q119" s="34" t="str">
        <f t="shared" si="16"/>
        <v>N</v>
      </c>
      <c r="R119" s="34" t="str">
        <f t="shared" si="11"/>
        <v>N</v>
      </c>
      <c r="S119" s="38">
        <f t="shared" si="17"/>
        <v>36.559999999999995</v>
      </c>
      <c r="T119" s="25"/>
      <c r="V119" s="25"/>
    </row>
    <row r="120" spans="1:22" x14ac:dyDescent="0.3">
      <c r="A120" s="19" t="s">
        <v>134</v>
      </c>
      <c r="B120" s="26">
        <v>6001101</v>
      </c>
      <c r="C120" s="26">
        <v>145410</v>
      </c>
      <c r="D120" s="26">
        <v>0</v>
      </c>
      <c r="E120" s="34">
        <v>4.0228700000000002</v>
      </c>
      <c r="F120" s="34">
        <v>3.2946399999999998</v>
      </c>
      <c r="G120" s="35">
        <f t="shared" si="9"/>
        <v>1.2210347716290704</v>
      </c>
      <c r="H120" s="36">
        <f t="shared" si="12"/>
        <v>1.22</v>
      </c>
      <c r="I120" s="37">
        <v>38.08</v>
      </c>
      <c r="J120" s="38">
        <f t="shared" si="13"/>
        <v>38.08</v>
      </c>
      <c r="L120" s="37">
        <v>36.49</v>
      </c>
      <c r="M120" s="37">
        <v>38.08</v>
      </c>
      <c r="N120" s="35">
        <f t="shared" si="14"/>
        <v>4.357358180323366E-2</v>
      </c>
      <c r="O120" s="34" t="str">
        <f t="shared" si="15"/>
        <v>N</v>
      </c>
      <c r="P120" s="35">
        <f t="shared" si="10"/>
        <v>0</v>
      </c>
      <c r="Q120" s="34" t="str">
        <f t="shared" si="16"/>
        <v>N</v>
      </c>
      <c r="R120" s="34" t="str">
        <f t="shared" si="11"/>
        <v>N</v>
      </c>
      <c r="S120" s="38">
        <f t="shared" si="17"/>
        <v>36.18</v>
      </c>
      <c r="T120" s="25"/>
      <c r="V120" s="25"/>
    </row>
    <row r="121" spans="1:22" x14ac:dyDescent="0.3">
      <c r="A121" s="19" t="s">
        <v>135</v>
      </c>
      <c r="B121" s="26">
        <v>6005474</v>
      </c>
      <c r="C121" s="26">
        <v>145668</v>
      </c>
      <c r="D121" s="26">
        <v>0</v>
      </c>
      <c r="E121" s="34">
        <v>4.1046899999999997</v>
      </c>
      <c r="F121" s="34">
        <v>3.4620500000000001</v>
      </c>
      <c r="G121" s="35">
        <f t="shared" si="9"/>
        <v>1.1856241244349446</v>
      </c>
      <c r="H121" s="36">
        <f t="shared" si="12"/>
        <v>1.18</v>
      </c>
      <c r="I121" s="37">
        <v>37.29</v>
      </c>
      <c r="J121" s="38">
        <f t="shared" si="13"/>
        <v>37.29</v>
      </c>
      <c r="L121" s="37">
        <v>22.31</v>
      </c>
      <c r="M121" s="37">
        <v>29.75</v>
      </c>
      <c r="N121" s="35">
        <f t="shared" si="14"/>
        <v>0.33348274316450033</v>
      </c>
      <c r="O121" s="34" t="str">
        <f t="shared" si="15"/>
        <v>N</v>
      </c>
      <c r="P121" s="35">
        <f t="shared" si="10"/>
        <v>0.2534453781512605</v>
      </c>
      <c r="Q121" s="34" t="str">
        <f t="shared" si="16"/>
        <v>N</v>
      </c>
      <c r="R121" s="34" t="str">
        <f t="shared" si="11"/>
        <v>N</v>
      </c>
      <c r="S121" s="38">
        <f t="shared" si="17"/>
        <v>28.270000000000003</v>
      </c>
      <c r="T121" s="25"/>
      <c r="V121" s="25"/>
    </row>
    <row r="122" spans="1:22" x14ac:dyDescent="0.3">
      <c r="A122" s="39" t="s">
        <v>136</v>
      </c>
      <c r="B122" s="40">
        <v>6007983</v>
      </c>
      <c r="C122" s="40">
        <v>145613</v>
      </c>
      <c r="D122" s="40">
        <v>0</v>
      </c>
      <c r="E122" s="41">
        <v>3.19312</v>
      </c>
      <c r="F122" s="41">
        <v>2.8637299999999999</v>
      </c>
      <c r="G122" s="42">
        <f t="shared" si="9"/>
        <v>1.1150213183505429</v>
      </c>
      <c r="H122" s="43">
        <f t="shared" si="12"/>
        <v>1.1100000000000001</v>
      </c>
      <c r="I122" s="44">
        <v>35.9</v>
      </c>
      <c r="J122" s="45">
        <f t="shared" si="13"/>
        <v>35.9</v>
      </c>
      <c r="L122" s="44">
        <v>23.32</v>
      </c>
      <c r="M122" s="44">
        <v>24.54</v>
      </c>
      <c r="N122" s="42">
        <f t="shared" si="14"/>
        <v>5.2315608919382452E-2</v>
      </c>
      <c r="O122" s="41" t="str">
        <f t="shared" si="15"/>
        <v>N</v>
      </c>
      <c r="P122" s="42">
        <f t="shared" si="10"/>
        <v>0.46291768541157291</v>
      </c>
      <c r="Q122" s="41" t="str">
        <f t="shared" si="16"/>
        <v>N</v>
      </c>
      <c r="R122" s="41" t="str">
        <f t="shared" si="11"/>
        <v>N</v>
      </c>
      <c r="S122" s="45">
        <f t="shared" si="17"/>
        <v>23.32</v>
      </c>
      <c r="T122" s="25"/>
      <c r="V122" s="25"/>
    </row>
    <row r="123" spans="1:22" x14ac:dyDescent="0.3">
      <c r="A123" s="27" t="s">
        <v>137</v>
      </c>
      <c r="B123" s="28">
        <v>6007991</v>
      </c>
      <c r="C123" s="28">
        <v>145898</v>
      </c>
      <c r="D123" s="28">
        <v>0</v>
      </c>
      <c r="E123" s="29">
        <v>2.6573500000000001</v>
      </c>
      <c r="F123" s="29">
        <v>3.4488699999999999</v>
      </c>
      <c r="G123" s="30">
        <f t="shared" si="9"/>
        <v>0.77049874306656974</v>
      </c>
      <c r="H123" s="31">
        <f t="shared" si="12"/>
        <v>0.77</v>
      </c>
      <c r="I123" s="32">
        <v>13.12</v>
      </c>
      <c r="J123" s="33">
        <f t="shared" si="13"/>
        <v>13.12</v>
      </c>
      <c r="L123" s="32">
        <v>13.7</v>
      </c>
      <c r="M123" s="32">
        <v>15.62</v>
      </c>
      <c r="N123" s="30">
        <f t="shared" si="14"/>
        <v>0.14014598540145987</v>
      </c>
      <c r="O123" s="29" t="str">
        <f t="shared" si="15"/>
        <v>N</v>
      </c>
      <c r="P123" s="30">
        <f t="shared" si="10"/>
        <v>-0.16005121638924458</v>
      </c>
      <c r="Q123" s="29" t="str">
        <f t="shared" si="16"/>
        <v>Y</v>
      </c>
      <c r="R123" s="29" t="str">
        <f t="shared" si="11"/>
        <v>N</v>
      </c>
      <c r="S123" s="33">
        <f t="shared" si="17"/>
        <v>14.84</v>
      </c>
      <c r="T123" s="25"/>
      <c r="V123" s="25"/>
    </row>
    <row r="124" spans="1:22" x14ac:dyDescent="0.3">
      <c r="A124" s="19" t="s">
        <v>138</v>
      </c>
      <c r="B124" s="26">
        <v>6000954</v>
      </c>
      <c r="C124" s="26">
        <v>145864</v>
      </c>
      <c r="D124" s="26">
        <v>0</v>
      </c>
      <c r="E124" s="34">
        <v>2.3666</v>
      </c>
      <c r="F124" s="34">
        <v>2.9946199999999998</v>
      </c>
      <c r="G124" s="35">
        <f t="shared" si="9"/>
        <v>0.79028390914373114</v>
      </c>
      <c r="H124" s="36">
        <f t="shared" si="12"/>
        <v>0.79</v>
      </c>
      <c r="I124" s="37">
        <v>14.29</v>
      </c>
      <c r="J124" s="38">
        <f t="shared" si="13"/>
        <v>14.29</v>
      </c>
      <c r="L124" s="37">
        <v>0</v>
      </c>
      <c r="M124" s="37">
        <v>0</v>
      </c>
      <c r="N124" s="35">
        <f t="shared" si="14"/>
        <v>0</v>
      </c>
      <c r="O124" s="34" t="str">
        <f t="shared" si="15"/>
        <v>N</v>
      </c>
      <c r="P124" s="35">
        <f t="shared" si="10"/>
        <v>0</v>
      </c>
      <c r="Q124" s="34" t="str">
        <f t="shared" si="16"/>
        <v>N</v>
      </c>
      <c r="R124" s="34" t="str">
        <f t="shared" si="11"/>
        <v>N</v>
      </c>
      <c r="S124" s="38">
        <f t="shared" si="17"/>
        <v>0</v>
      </c>
      <c r="T124" s="25"/>
      <c r="V124" s="25"/>
    </row>
    <row r="125" spans="1:22" x14ac:dyDescent="0.3">
      <c r="A125" s="19" t="s">
        <v>139</v>
      </c>
      <c r="B125" s="26">
        <v>6003503</v>
      </c>
      <c r="C125" s="26">
        <v>146067</v>
      </c>
      <c r="D125" s="26">
        <v>0</v>
      </c>
      <c r="E125" s="34">
        <v>3.62574</v>
      </c>
      <c r="F125" s="34">
        <v>3.3763700000000001</v>
      </c>
      <c r="G125" s="35">
        <f t="shared" si="9"/>
        <v>1.0738574267630621</v>
      </c>
      <c r="H125" s="36">
        <f t="shared" si="12"/>
        <v>1.07</v>
      </c>
      <c r="I125" s="37">
        <v>33.92</v>
      </c>
      <c r="J125" s="38">
        <f t="shared" si="13"/>
        <v>33.92</v>
      </c>
      <c r="L125" s="37">
        <v>30.94</v>
      </c>
      <c r="M125" s="37">
        <v>33.92</v>
      </c>
      <c r="N125" s="35">
        <f t="shared" si="14"/>
        <v>9.6315449256625732E-2</v>
      </c>
      <c r="O125" s="34" t="str">
        <f t="shared" si="15"/>
        <v>N</v>
      </c>
      <c r="P125" s="35">
        <f t="shared" si="10"/>
        <v>0</v>
      </c>
      <c r="Q125" s="34" t="str">
        <f t="shared" si="16"/>
        <v>N</v>
      </c>
      <c r="R125" s="34" t="str">
        <f t="shared" si="11"/>
        <v>N</v>
      </c>
      <c r="S125" s="38">
        <f t="shared" si="17"/>
        <v>32.229999999999997</v>
      </c>
      <c r="T125" s="25"/>
      <c r="V125" s="25"/>
    </row>
    <row r="126" spans="1:22" x14ac:dyDescent="0.3">
      <c r="A126" s="19" t="s">
        <v>140</v>
      </c>
      <c r="B126" s="26">
        <v>6010086</v>
      </c>
      <c r="C126" s="26">
        <v>145650</v>
      </c>
      <c r="D126" s="26">
        <v>0</v>
      </c>
      <c r="E126" s="34">
        <v>4.1812800000000001</v>
      </c>
      <c r="F126" s="34">
        <v>3.59185</v>
      </c>
      <c r="G126" s="35">
        <f t="shared" si="9"/>
        <v>1.1641020643957849</v>
      </c>
      <c r="H126" s="36">
        <f t="shared" si="12"/>
        <v>1.1599999999999999</v>
      </c>
      <c r="I126" s="37">
        <v>36.89</v>
      </c>
      <c r="J126" s="38">
        <f t="shared" si="13"/>
        <v>36.89</v>
      </c>
      <c r="L126" s="37">
        <v>35.700000000000003</v>
      </c>
      <c r="M126" s="37">
        <v>35.700000000000003</v>
      </c>
      <c r="N126" s="35">
        <f t="shared" si="14"/>
        <v>0</v>
      </c>
      <c r="O126" s="34" t="str">
        <f t="shared" si="15"/>
        <v>N</v>
      </c>
      <c r="P126" s="35">
        <f t="shared" si="10"/>
        <v>3.333333333333327E-2</v>
      </c>
      <c r="Q126" s="34" t="str">
        <f t="shared" si="16"/>
        <v>N</v>
      </c>
      <c r="R126" s="34" t="str">
        <f t="shared" si="11"/>
        <v>N</v>
      </c>
      <c r="S126" s="38">
        <f t="shared" si="17"/>
        <v>33.919999999999995</v>
      </c>
      <c r="T126" s="25"/>
      <c r="V126" s="25"/>
    </row>
    <row r="127" spans="1:22" x14ac:dyDescent="0.3">
      <c r="A127" s="39" t="s">
        <v>141</v>
      </c>
      <c r="B127" s="40">
        <v>6001283</v>
      </c>
      <c r="C127" s="40">
        <v>145735</v>
      </c>
      <c r="D127" s="40">
        <v>0</v>
      </c>
      <c r="E127" s="41">
        <v>2.54121</v>
      </c>
      <c r="F127" s="41">
        <v>3.3380399999999999</v>
      </c>
      <c r="G127" s="42">
        <f t="shared" si="9"/>
        <v>0.76128806125750437</v>
      </c>
      <c r="H127" s="43">
        <f t="shared" si="12"/>
        <v>0.76</v>
      </c>
      <c r="I127" s="44">
        <v>12.53</v>
      </c>
      <c r="J127" s="45">
        <f t="shared" si="13"/>
        <v>12.53</v>
      </c>
      <c r="L127" s="44">
        <v>11.91</v>
      </c>
      <c r="M127" s="44">
        <v>11.32</v>
      </c>
      <c r="N127" s="42">
        <f t="shared" si="14"/>
        <v>-4.9538203190596125E-2</v>
      </c>
      <c r="O127" s="41" t="str">
        <f t="shared" si="15"/>
        <v>N</v>
      </c>
      <c r="P127" s="42">
        <f t="shared" si="10"/>
        <v>0.10689045936395751</v>
      </c>
      <c r="Q127" s="41" t="str">
        <f t="shared" si="16"/>
        <v>N</v>
      </c>
      <c r="R127" s="41" t="str">
        <f t="shared" si="11"/>
        <v>N</v>
      </c>
      <c r="S127" s="45">
        <f t="shared" si="17"/>
        <v>10.76</v>
      </c>
      <c r="T127" s="25"/>
      <c r="V127" s="25"/>
    </row>
    <row r="128" spans="1:22" x14ac:dyDescent="0.3">
      <c r="A128" s="27" t="s">
        <v>142</v>
      </c>
      <c r="B128" s="28">
        <v>6009930</v>
      </c>
      <c r="C128" s="28">
        <v>145405</v>
      </c>
      <c r="D128" s="28">
        <v>6</v>
      </c>
      <c r="E128" s="29">
        <v>0</v>
      </c>
      <c r="F128" s="29">
        <v>0</v>
      </c>
      <c r="G128" s="30">
        <f t="shared" si="9"/>
        <v>0</v>
      </c>
      <c r="H128" s="31">
        <f t="shared" si="12"/>
        <v>0</v>
      </c>
      <c r="I128" s="32">
        <v>0</v>
      </c>
      <c r="J128" s="33">
        <f t="shared" si="13"/>
        <v>21.200000000000003</v>
      </c>
      <c r="L128" s="32">
        <v>24.54</v>
      </c>
      <c r="M128" s="32">
        <v>22.31</v>
      </c>
      <c r="N128" s="30">
        <f t="shared" si="14"/>
        <v>-9.0872045639771817E-2</v>
      </c>
      <c r="O128" s="29" t="str">
        <f t="shared" si="15"/>
        <v>Y</v>
      </c>
      <c r="P128" s="30">
        <f t="shared" si="10"/>
        <v>-1</v>
      </c>
      <c r="Q128" s="29" t="str">
        <f t="shared" si="16"/>
        <v>Y</v>
      </c>
      <c r="R128" s="29" t="str">
        <f t="shared" si="11"/>
        <v>Y</v>
      </c>
      <c r="S128" s="33">
        <f t="shared" si="17"/>
        <v>21.200000000000003</v>
      </c>
      <c r="T128" s="25"/>
      <c r="V128" s="25"/>
    </row>
    <row r="129" spans="1:22" x14ac:dyDescent="0.3">
      <c r="A129" s="19" t="s">
        <v>143</v>
      </c>
      <c r="B129" s="26">
        <v>6001143</v>
      </c>
      <c r="C129" s="26">
        <v>145784</v>
      </c>
      <c r="D129" s="26">
        <v>0</v>
      </c>
      <c r="E129" s="34">
        <v>1.7721800000000001</v>
      </c>
      <c r="F129" s="34">
        <v>2.5191300000000001</v>
      </c>
      <c r="G129" s="35">
        <f t="shared" si="9"/>
        <v>0.70348890291489519</v>
      </c>
      <c r="H129" s="36">
        <f t="shared" si="12"/>
        <v>0.7</v>
      </c>
      <c r="I129" s="37">
        <v>9</v>
      </c>
      <c r="J129" s="38">
        <f t="shared" si="13"/>
        <v>9</v>
      </c>
      <c r="L129" s="37">
        <v>9.59</v>
      </c>
      <c r="M129" s="37">
        <v>0</v>
      </c>
      <c r="N129" s="35">
        <f t="shared" si="14"/>
        <v>-1</v>
      </c>
      <c r="O129" s="34" t="str">
        <f t="shared" si="15"/>
        <v>Y</v>
      </c>
      <c r="P129" s="35">
        <f t="shared" si="10"/>
        <v>0</v>
      </c>
      <c r="Q129" s="34" t="str">
        <f t="shared" si="16"/>
        <v>N</v>
      </c>
      <c r="R129" s="34" t="str">
        <f t="shared" si="11"/>
        <v>N</v>
      </c>
      <c r="S129" s="38">
        <f t="shared" si="17"/>
        <v>0</v>
      </c>
      <c r="T129" s="25"/>
      <c r="V129" s="25"/>
    </row>
    <row r="130" spans="1:22" x14ac:dyDescent="0.3">
      <c r="A130" s="19" t="s">
        <v>144</v>
      </c>
      <c r="B130" s="26">
        <v>6016794</v>
      </c>
      <c r="C130" s="26">
        <v>146160</v>
      </c>
      <c r="D130" s="26">
        <v>0</v>
      </c>
      <c r="E130" s="34">
        <v>4.8986999999999998</v>
      </c>
      <c r="F130" s="34">
        <v>2.9067699999999999</v>
      </c>
      <c r="G130" s="35">
        <f>IFERROR(E130/F130,0)</f>
        <v>1.6852726565913367</v>
      </c>
      <c r="H130" s="36">
        <f t="shared" si="12"/>
        <v>1.68</v>
      </c>
      <c r="I130" s="37">
        <v>38.68</v>
      </c>
      <c r="J130" s="38">
        <f t="shared" si="13"/>
        <v>38.68</v>
      </c>
      <c r="L130" s="37">
        <v>38.68</v>
      </c>
      <c r="M130" s="37">
        <v>38.68</v>
      </c>
      <c r="N130" s="35">
        <f t="shared" si="14"/>
        <v>0</v>
      </c>
      <c r="O130" s="34" t="str">
        <f t="shared" si="15"/>
        <v>N</v>
      </c>
      <c r="P130" s="35">
        <f t="shared" si="10"/>
        <v>0</v>
      </c>
      <c r="Q130" s="34" t="str">
        <f t="shared" si="16"/>
        <v>N</v>
      </c>
      <c r="R130" s="34" t="str">
        <f t="shared" si="11"/>
        <v>N</v>
      </c>
      <c r="S130" s="38">
        <f t="shared" si="17"/>
        <v>36.75</v>
      </c>
      <c r="T130" s="25"/>
      <c r="V130" s="25"/>
    </row>
    <row r="131" spans="1:22" x14ac:dyDescent="0.3">
      <c r="A131" s="19" t="s">
        <v>145</v>
      </c>
      <c r="B131" s="26">
        <v>6001168</v>
      </c>
      <c r="C131" s="26">
        <v>145208</v>
      </c>
      <c r="D131" s="26">
        <v>0</v>
      </c>
      <c r="E131" s="34">
        <v>3.5792999999999999</v>
      </c>
      <c r="F131" s="34">
        <v>3.8176399999999999</v>
      </c>
      <c r="G131" s="35">
        <f t="shared" si="9"/>
        <v>0.937568759757337</v>
      </c>
      <c r="H131" s="36">
        <f t="shared" si="12"/>
        <v>0.93</v>
      </c>
      <c r="I131" s="37">
        <v>24.54</v>
      </c>
      <c r="J131" s="38">
        <f t="shared" si="13"/>
        <v>24.54</v>
      </c>
      <c r="L131" s="37">
        <v>22.31</v>
      </c>
      <c r="M131" s="37">
        <v>21.57</v>
      </c>
      <c r="N131" s="35">
        <f t="shared" si="14"/>
        <v>-3.3168982519049685E-2</v>
      </c>
      <c r="O131" s="34" t="str">
        <f t="shared" si="15"/>
        <v>N</v>
      </c>
      <c r="P131" s="35">
        <f t="shared" si="10"/>
        <v>0.13769123783031983</v>
      </c>
      <c r="Q131" s="34" t="str">
        <f t="shared" si="16"/>
        <v>N</v>
      </c>
      <c r="R131" s="34" t="str">
        <f t="shared" si="11"/>
        <v>N</v>
      </c>
      <c r="S131" s="38">
        <f t="shared" si="17"/>
        <v>20.5</v>
      </c>
      <c r="T131" s="25"/>
      <c r="V131" s="25"/>
    </row>
    <row r="132" spans="1:22" x14ac:dyDescent="0.3">
      <c r="A132" s="39" t="s">
        <v>146</v>
      </c>
      <c r="B132" s="40">
        <v>6000353</v>
      </c>
      <c r="C132" s="40">
        <v>145420</v>
      </c>
      <c r="D132" s="40">
        <v>0</v>
      </c>
      <c r="E132" s="41">
        <v>2.8670900000000001</v>
      </c>
      <c r="F132" s="41">
        <v>3.3642400000000001</v>
      </c>
      <c r="G132" s="42">
        <f t="shared" si="9"/>
        <v>0.85222516824007799</v>
      </c>
      <c r="H132" s="43">
        <f t="shared" si="12"/>
        <v>0.85</v>
      </c>
      <c r="I132" s="44">
        <v>18.600000000000001</v>
      </c>
      <c r="J132" s="45">
        <f t="shared" si="13"/>
        <v>18.600000000000001</v>
      </c>
      <c r="L132" s="44">
        <v>12.53</v>
      </c>
      <c r="M132" s="44">
        <v>13.7</v>
      </c>
      <c r="N132" s="42">
        <f t="shared" si="14"/>
        <v>9.3375897845171585E-2</v>
      </c>
      <c r="O132" s="41" t="str">
        <f t="shared" si="15"/>
        <v>N</v>
      </c>
      <c r="P132" s="42">
        <f t="shared" si="10"/>
        <v>0.35766423357664251</v>
      </c>
      <c r="Q132" s="41" t="str">
        <f t="shared" si="16"/>
        <v>N</v>
      </c>
      <c r="R132" s="41" t="str">
        <f t="shared" si="11"/>
        <v>N</v>
      </c>
      <c r="S132" s="45">
        <f t="shared" si="17"/>
        <v>13.02</v>
      </c>
      <c r="T132" s="25"/>
      <c r="V132" s="25"/>
    </row>
    <row r="133" spans="1:22" x14ac:dyDescent="0.3">
      <c r="A133" s="27" t="s">
        <v>147</v>
      </c>
      <c r="B133" s="28">
        <v>6001242</v>
      </c>
      <c r="C133" s="28">
        <v>145285</v>
      </c>
      <c r="D133" s="28">
        <v>0</v>
      </c>
      <c r="E133" s="29">
        <v>3.0945399999999998</v>
      </c>
      <c r="F133" s="29">
        <v>3.0773199999999998</v>
      </c>
      <c r="G133" s="30">
        <f t="shared" si="9"/>
        <v>1.0055957781446194</v>
      </c>
      <c r="H133" s="31">
        <f t="shared" si="12"/>
        <v>1</v>
      </c>
      <c r="I133" s="32">
        <v>29.75</v>
      </c>
      <c r="J133" s="33">
        <f t="shared" si="13"/>
        <v>29.75</v>
      </c>
      <c r="L133" s="32">
        <v>29.01</v>
      </c>
      <c r="M133" s="32">
        <v>25.29</v>
      </c>
      <c r="N133" s="30">
        <f t="shared" si="14"/>
        <v>-0.12823164426059988</v>
      </c>
      <c r="O133" s="29" t="str">
        <f t="shared" si="15"/>
        <v>Y</v>
      </c>
      <c r="P133" s="30">
        <f t="shared" si="10"/>
        <v>0.17635429023329383</v>
      </c>
      <c r="Q133" s="29" t="str">
        <f t="shared" si="16"/>
        <v>N</v>
      </c>
      <c r="R133" s="29" t="str">
        <f t="shared" si="11"/>
        <v>N</v>
      </c>
      <c r="S133" s="33">
        <f t="shared" si="17"/>
        <v>24.03</v>
      </c>
      <c r="T133" s="25"/>
      <c r="V133" s="25"/>
    </row>
    <row r="134" spans="1:22" x14ac:dyDescent="0.3">
      <c r="A134" s="19" t="s">
        <v>148</v>
      </c>
      <c r="B134" s="26">
        <v>6001127</v>
      </c>
      <c r="C134" s="26">
        <v>145211</v>
      </c>
      <c r="D134" s="26">
        <v>0</v>
      </c>
      <c r="E134" s="34">
        <v>3.2592400000000001</v>
      </c>
      <c r="F134" s="34">
        <v>3.37419</v>
      </c>
      <c r="G134" s="35">
        <f t="shared" si="9"/>
        <v>0.96593256455623422</v>
      </c>
      <c r="H134" s="36">
        <f t="shared" si="12"/>
        <v>0.96</v>
      </c>
      <c r="I134" s="37">
        <v>26.78</v>
      </c>
      <c r="J134" s="38">
        <f t="shared" si="13"/>
        <v>29.400000000000002</v>
      </c>
      <c r="L134" s="37">
        <v>35.9</v>
      </c>
      <c r="M134" s="37">
        <v>30.94</v>
      </c>
      <c r="N134" s="35">
        <f t="shared" si="14"/>
        <v>-0.13816155988857931</v>
      </c>
      <c r="O134" s="34" t="str">
        <f t="shared" si="15"/>
        <v>Y</v>
      </c>
      <c r="P134" s="35">
        <f t="shared" si="10"/>
        <v>-0.13445378151260504</v>
      </c>
      <c r="Q134" s="34" t="str">
        <f t="shared" si="16"/>
        <v>Y</v>
      </c>
      <c r="R134" s="34" t="str">
        <f t="shared" si="11"/>
        <v>Y</v>
      </c>
      <c r="S134" s="38">
        <f t="shared" si="17"/>
        <v>29.400000000000002</v>
      </c>
      <c r="T134" s="25"/>
      <c r="V134" s="25"/>
    </row>
    <row r="135" spans="1:22" x14ac:dyDescent="0.3">
      <c r="A135" s="19" t="s">
        <v>149</v>
      </c>
      <c r="B135" s="26">
        <v>6001259</v>
      </c>
      <c r="C135" s="26">
        <v>145219</v>
      </c>
      <c r="D135" s="26">
        <v>0</v>
      </c>
      <c r="E135" s="34">
        <v>4.7138900000000001</v>
      </c>
      <c r="F135" s="34">
        <v>3.3591000000000002</v>
      </c>
      <c r="G135" s="35">
        <f t="shared" si="9"/>
        <v>1.40331934149028</v>
      </c>
      <c r="H135" s="36">
        <f t="shared" si="12"/>
        <v>1.4</v>
      </c>
      <c r="I135" s="37">
        <v>38.68</v>
      </c>
      <c r="J135" s="38">
        <f t="shared" si="13"/>
        <v>38.68</v>
      </c>
      <c r="L135" s="37">
        <v>38.68</v>
      </c>
      <c r="M135" s="37">
        <v>38.68</v>
      </c>
      <c r="N135" s="35">
        <f t="shared" si="14"/>
        <v>0</v>
      </c>
      <c r="O135" s="34" t="str">
        <f t="shared" si="15"/>
        <v>N</v>
      </c>
      <c r="P135" s="35">
        <f t="shared" si="10"/>
        <v>0</v>
      </c>
      <c r="Q135" s="34" t="str">
        <f t="shared" si="16"/>
        <v>N</v>
      </c>
      <c r="R135" s="34" t="str">
        <f t="shared" si="11"/>
        <v>N</v>
      </c>
      <c r="S135" s="38">
        <f t="shared" si="17"/>
        <v>36.75</v>
      </c>
      <c r="T135" s="25"/>
      <c r="V135" s="25"/>
    </row>
    <row r="136" spans="1:22" x14ac:dyDescent="0.3">
      <c r="A136" s="19" t="s">
        <v>150</v>
      </c>
      <c r="B136" s="26">
        <v>6014674</v>
      </c>
      <c r="C136" s="26">
        <v>145910</v>
      </c>
      <c r="D136" s="26">
        <v>0</v>
      </c>
      <c r="E136" s="34">
        <v>3.0888</v>
      </c>
      <c r="F136" s="34">
        <v>3.3828999999999998</v>
      </c>
      <c r="G136" s="35">
        <f t="shared" si="9"/>
        <v>0.91306275680629057</v>
      </c>
      <c r="H136" s="36">
        <f t="shared" si="12"/>
        <v>0.91</v>
      </c>
      <c r="I136" s="37">
        <v>23.06</v>
      </c>
      <c r="J136" s="38">
        <f t="shared" si="13"/>
        <v>23.06</v>
      </c>
      <c r="L136" s="37">
        <v>24.54</v>
      </c>
      <c r="M136" s="37">
        <v>19.34</v>
      </c>
      <c r="N136" s="35">
        <f t="shared" si="14"/>
        <v>-0.21189894050529745</v>
      </c>
      <c r="O136" s="34" t="str">
        <f t="shared" si="15"/>
        <v>Y</v>
      </c>
      <c r="P136" s="35">
        <f t="shared" ref="P136:P199" si="18">IF(M136=0,0,(I136-M136)/M136)</f>
        <v>0.19234746639089964</v>
      </c>
      <c r="Q136" s="34" t="str">
        <f t="shared" si="16"/>
        <v>N</v>
      </c>
      <c r="R136" s="34" t="str">
        <f t="shared" ref="R136:R199" si="19">IF(AND(O136="Y",Q136="Y"),"Y","N")</f>
        <v>N</v>
      </c>
      <c r="S136" s="38">
        <f t="shared" si="17"/>
        <v>18.380000000000003</v>
      </c>
      <c r="T136" s="25"/>
      <c r="V136" s="25"/>
    </row>
    <row r="137" spans="1:22" x14ac:dyDescent="0.3">
      <c r="A137" s="39" t="s">
        <v>151</v>
      </c>
      <c r="B137" s="40">
        <v>6001333</v>
      </c>
      <c r="C137" s="40">
        <v>145625</v>
      </c>
      <c r="D137" s="40">
        <v>0</v>
      </c>
      <c r="E137" s="41">
        <v>0.70181000000000004</v>
      </c>
      <c r="F137" s="41">
        <v>3.2572700000000001</v>
      </c>
      <c r="G137" s="42">
        <f t="shared" ref="G137:G200" si="20">IFERROR(E137/F137,0)</f>
        <v>0.21545957197284843</v>
      </c>
      <c r="H137" s="43">
        <f t="shared" ref="H137:H200" si="21">ROUNDDOWN(G137,2)</f>
        <v>0.21</v>
      </c>
      <c r="I137" s="44">
        <v>0</v>
      </c>
      <c r="J137" s="45">
        <f t="shared" ref="J137:J200" si="22">IF(R137="Y",S137,I137)</f>
        <v>0</v>
      </c>
      <c r="L137" s="44">
        <v>0</v>
      </c>
      <c r="M137" s="44">
        <v>0</v>
      </c>
      <c r="N137" s="42">
        <f t="shared" ref="N137:N200" si="23">IFERROR((M137-L137)/L137,0)</f>
        <v>0</v>
      </c>
      <c r="O137" s="41" t="str">
        <f t="shared" ref="O137:O200" si="24">IF(N137&lt;-0.05,"Y","N")</f>
        <v>N</v>
      </c>
      <c r="P137" s="42">
        <f t="shared" si="18"/>
        <v>0</v>
      </c>
      <c r="Q137" s="41" t="str">
        <f t="shared" ref="Q137:Q200" si="25">IF(P137&lt;-0.05,"Y","N")</f>
        <v>N</v>
      </c>
      <c r="R137" s="41" t="str">
        <f t="shared" si="19"/>
        <v>N</v>
      </c>
      <c r="S137" s="45">
        <f t="shared" ref="S137:S200" si="26">ROUNDUP(M137*0.95,2)</f>
        <v>0</v>
      </c>
      <c r="T137" s="25"/>
      <c r="V137" s="25"/>
    </row>
    <row r="138" spans="1:22" x14ac:dyDescent="0.3">
      <c r="A138" s="27" t="s">
        <v>152</v>
      </c>
      <c r="B138" s="28">
        <v>6014401</v>
      </c>
      <c r="C138" s="28">
        <v>145846</v>
      </c>
      <c r="D138" s="28">
        <v>0</v>
      </c>
      <c r="E138" s="29">
        <v>3.7673700000000001</v>
      </c>
      <c r="F138" s="29">
        <v>3.3262</v>
      </c>
      <c r="G138" s="30">
        <f t="shared" si="20"/>
        <v>1.1326348385545066</v>
      </c>
      <c r="H138" s="31">
        <f t="shared" si="21"/>
        <v>1.1299999999999999</v>
      </c>
      <c r="I138" s="32">
        <v>36.299999999999997</v>
      </c>
      <c r="J138" s="33">
        <f t="shared" si="22"/>
        <v>36.299999999999997</v>
      </c>
      <c r="L138" s="32">
        <v>34.51</v>
      </c>
      <c r="M138" s="32">
        <v>30.94</v>
      </c>
      <c r="N138" s="30">
        <f t="shared" si="23"/>
        <v>-0.10344827586206888</v>
      </c>
      <c r="O138" s="29" t="str">
        <f t="shared" si="24"/>
        <v>Y</v>
      </c>
      <c r="P138" s="30">
        <f t="shared" si="18"/>
        <v>0.17323852617970251</v>
      </c>
      <c r="Q138" s="29" t="str">
        <f t="shared" si="25"/>
        <v>N</v>
      </c>
      <c r="R138" s="29" t="str">
        <f t="shared" si="19"/>
        <v>N</v>
      </c>
      <c r="S138" s="33">
        <f t="shared" si="26"/>
        <v>29.400000000000002</v>
      </c>
      <c r="T138" s="25"/>
      <c r="V138" s="25"/>
    </row>
    <row r="139" spans="1:22" x14ac:dyDescent="0.3">
      <c r="A139" s="19" t="s">
        <v>153</v>
      </c>
      <c r="B139" s="26">
        <v>6009336</v>
      </c>
      <c r="C139" s="26">
        <v>145454</v>
      </c>
      <c r="D139" s="26">
        <v>0</v>
      </c>
      <c r="E139" s="34">
        <v>3.2309100000000002</v>
      </c>
      <c r="F139" s="34">
        <v>3.1151200000000001</v>
      </c>
      <c r="G139" s="35">
        <f t="shared" si="20"/>
        <v>1.0371703176763656</v>
      </c>
      <c r="H139" s="36">
        <f t="shared" si="21"/>
        <v>1.03</v>
      </c>
      <c r="I139" s="37">
        <v>31.54</v>
      </c>
      <c r="J139" s="38">
        <f t="shared" si="22"/>
        <v>31.54</v>
      </c>
      <c r="L139" s="37">
        <v>22.31</v>
      </c>
      <c r="M139" s="37">
        <v>32.130000000000003</v>
      </c>
      <c r="N139" s="35">
        <f t="shared" si="23"/>
        <v>0.44016136261766042</v>
      </c>
      <c r="O139" s="34" t="str">
        <f t="shared" si="24"/>
        <v>N</v>
      </c>
      <c r="P139" s="35">
        <f t="shared" si="18"/>
        <v>-1.8362900715841998E-2</v>
      </c>
      <c r="Q139" s="34" t="str">
        <f t="shared" si="25"/>
        <v>N</v>
      </c>
      <c r="R139" s="34" t="str">
        <f t="shared" si="19"/>
        <v>N</v>
      </c>
      <c r="S139" s="38">
        <f t="shared" si="26"/>
        <v>30.53</v>
      </c>
      <c r="T139" s="25"/>
      <c r="V139" s="25"/>
    </row>
    <row r="140" spans="1:22" x14ac:dyDescent="0.3">
      <c r="A140" s="19" t="s">
        <v>154</v>
      </c>
      <c r="B140" s="26">
        <v>6001465</v>
      </c>
      <c r="C140" s="26">
        <v>145679</v>
      </c>
      <c r="D140" s="26">
        <v>0</v>
      </c>
      <c r="E140" s="34">
        <v>2.9963199999999999</v>
      </c>
      <c r="F140" s="34">
        <v>3.52807</v>
      </c>
      <c r="G140" s="35">
        <f t="shared" si="20"/>
        <v>0.84928020135654902</v>
      </c>
      <c r="H140" s="36">
        <f t="shared" si="21"/>
        <v>0.84</v>
      </c>
      <c r="I140" s="37">
        <v>17.850000000000001</v>
      </c>
      <c r="J140" s="38">
        <f t="shared" si="22"/>
        <v>17.850000000000001</v>
      </c>
      <c r="L140" s="37">
        <v>0</v>
      </c>
      <c r="M140" s="37">
        <v>15.62</v>
      </c>
      <c r="N140" s="35">
        <f t="shared" si="23"/>
        <v>0</v>
      </c>
      <c r="O140" s="34" t="str">
        <f t="shared" si="24"/>
        <v>N</v>
      </c>
      <c r="P140" s="35">
        <f t="shared" si="18"/>
        <v>0.14276568501920631</v>
      </c>
      <c r="Q140" s="34" t="str">
        <f t="shared" si="25"/>
        <v>N</v>
      </c>
      <c r="R140" s="34" t="str">
        <f t="shared" si="19"/>
        <v>N</v>
      </c>
      <c r="S140" s="38">
        <f t="shared" si="26"/>
        <v>14.84</v>
      </c>
      <c r="T140" s="25"/>
      <c r="V140" s="25"/>
    </row>
    <row r="141" spans="1:22" x14ac:dyDescent="0.3">
      <c r="A141" s="19" t="s">
        <v>155</v>
      </c>
      <c r="B141" s="26">
        <v>6001473</v>
      </c>
      <c r="C141" s="26">
        <v>145729</v>
      </c>
      <c r="D141" s="26">
        <v>0</v>
      </c>
      <c r="E141" s="34">
        <v>3.0025400000000002</v>
      </c>
      <c r="F141" s="34">
        <v>3.3567900000000002</v>
      </c>
      <c r="G141" s="35">
        <f t="shared" si="20"/>
        <v>0.89446763127869189</v>
      </c>
      <c r="H141" s="36">
        <f t="shared" si="21"/>
        <v>0.89</v>
      </c>
      <c r="I141" s="37">
        <v>21.57</v>
      </c>
      <c r="J141" s="38">
        <f t="shared" si="22"/>
        <v>21.91</v>
      </c>
      <c r="L141" s="37">
        <v>29.01</v>
      </c>
      <c r="M141" s="37">
        <v>23.06</v>
      </c>
      <c r="N141" s="35">
        <f t="shared" si="23"/>
        <v>-0.20510168907273363</v>
      </c>
      <c r="O141" s="34" t="str">
        <f t="shared" si="24"/>
        <v>Y</v>
      </c>
      <c r="P141" s="35">
        <f t="shared" si="18"/>
        <v>-6.4614050303555881E-2</v>
      </c>
      <c r="Q141" s="34" t="str">
        <f t="shared" si="25"/>
        <v>Y</v>
      </c>
      <c r="R141" s="34" t="str">
        <f t="shared" si="19"/>
        <v>Y</v>
      </c>
      <c r="S141" s="38">
        <f t="shared" si="26"/>
        <v>21.91</v>
      </c>
      <c r="T141" s="25"/>
      <c r="V141" s="25"/>
    </row>
    <row r="142" spans="1:22" x14ac:dyDescent="0.3">
      <c r="A142" s="39" t="s">
        <v>156</v>
      </c>
      <c r="B142" s="40">
        <v>6016539</v>
      </c>
      <c r="C142" s="40">
        <v>146124</v>
      </c>
      <c r="D142" s="40">
        <v>0</v>
      </c>
      <c r="E142" s="41">
        <v>3.1918099999999998</v>
      </c>
      <c r="F142" s="41">
        <v>3.3607499999999999</v>
      </c>
      <c r="G142" s="42">
        <f t="shared" si="20"/>
        <v>0.94973145875176668</v>
      </c>
      <c r="H142" s="43">
        <f t="shared" si="21"/>
        <v>0.94</v>
      </c>
      <c r="I142" s="44">
        <v>25.29</v>
      </c>
      <c r="J142" s="45">
        <f t="shared" si="22"/>
        <v>25.29</v>
      </c>
      <c r="L142" s="44">
        <v>21.57</v>
      </c>
      <c r="M142" s="44">
        <v>20.5</v>
      </c>
      <c r="N142" s="42">
        <f t="shared" si="23"/>
        <v>-4.9605934167825695E-2</v>
      </c>
      <c r="O142" s="41" t="str">
        <f t="shared" si="24"/>
        <v>N</v>
      </c>
      <c r="P142" s="42">
        <f t="shared" si="18"/>
        <v>0.23365853658536581</v>
      </c>
      <c r="Q142" s="41" t="str">
        <f t="shared" si="25"/>
        <v>N</v>
      </c>
      <c r="R142" s="41" t="str">
        <f t="shared" si="19"/>
        <v>N</v>
      </c>
      <c r="S142" s="45">
        <f t="shared" si="26"/>
        <v>19.48</v>
      </c>
      <c r="T142" s="25"/>
      <c r="V142" s="25"/>
    </row>
    <row r="143" spans="1:22" x14ac:dyDescent="0.3">
      <c r="A143" s="27" t="s">
        <v>157</v>
      </c>
      <c r="B143" s="28">
        <v>6014658</v>
      </c>
      <c r="C143" s="28">
        <v>145891</v>
      </c>
      <c r="D143" s="28">
        <v>0</v>
      </c>
      <c r="E143" s="29">
        <v>3.8889</v>
      </c>
      <c r="F143" s="29">
        <v>3.22655</v>
      </c>
      <c r="G143" s="30">
        <f t="shared" si="20"/>
        <v>1.2052811826873906</v>
      </c>
      <c r="H143" s="31">
        <f t="shared" si="21"/>
        <v>1.2</v>
      </c>
      <c r="I143" s="32">
        <v>37.69</v>
      </c>
      <c r="J143" s="33">
        <f t="shared" si="22"/>
        <v>37.69</v>
      </c>
      <c r="L143" s="32">
        <v>33.32</v>
      </c>
      <c r="M143" s="32">
        <v>36.1</v>
      </c>
      <c r="N143" s="30">
        <f t="shared" si="23"/>
        <v>8.3433373349339771E-2</v>
      </c>
      <c r="O143" s="29" t="str">
        <f t="shared" si="24"/>
        <v>N</v>
      </c>
      <c r="P143" s="30">
        <f t="shared" si="18"/>
        <v>4.4044321329639785E-2</v>
      </c>
      <c r="Q143" s="29" t="str">
        <f t="shared" si="25"/>
        <v>N</v>
      </c>
      <c r="R143" s="29" t="str">
        <f t="shared" si="19"/>
        <v>N</v>
      </c>
      <c r="S143" s="33">
        <f t="shared" si="26"/>
        <v>34.299999999999997</v>
      </c>
      <c r="T143" s="25"/>
      <c r="V143" s="25"/>
    </row>
    <row r="144" spans="1:22" x14ac:dyDescent="0.3">
      <c r="A144" s="19" t="s">
        <v>158</v>
      </c>
      <c r="B144" s="26">
        <v>6001507</v>
      </c>
      <c r="C144" s="26">
        <v>145323</v>
      </c>
      <c r="D144" s="26">
        <v>0</v>
      </c>
      <c r="E144" s="34">
        <v>3.0122900000000001</v>
      </c>
      <c r="F144" s="34">
        <v>3.11076</v>
      </c>
      <c r="G144" s="35">
        <f t="shared" si="20"/>
        <v>0.96834535611876205</v>
      </c>
      <c r="H144" s="36">
        <f t="shared" si="21"/>
        <v>0.96</v>
      </c>
      <c r="I144" s="37">
        <v>26.78</v>
      </c>
      <c r="J144" s="38">
        <f t="shared" si="22"/>
        <v>26.78</v>
      </c>
      <c r="L144" s="37">
        <v>23.06</v>
      </c>
      <c r="M144" s="37">
        <v>30.94</v>
      </c>
      <c r="N144" s="35">
        <f t="shared" si="23"/>
        <v>0.34171725932350405</v>
      </c>
      <c r="O144" s="34" t="str">
        <f t="shared" si="24"/>
        <v>N</v>
      </c>
      <c r="P144" s="35">
        <f t="shared" si="18"/>
        <v>-0.13445378151260504</v>
      </c>
      <c r="Q144" s="34" t="str">
        <f t="shared" si="25"/>
        <v>Y</v>
      </c>
      <c r="R144" s="34" t="str">
        <f t="shared" si="19"/>
        <v>N</v>
      </c>
      <c r="S144" s="38">
        <f t="shared" si="26"/>
        <v>29.400000000000002</v>
      </c>
      <c r="T144" s="25"/>
      <c r="V144" s="25"/>
    </row>
    <row r="145" spans="1:22" x14ac:dyDescent="0.3">
      <c r="A145" s="19" t="s">
        <v>159</v>
      </c>
      <c r="B145" s="26">
        <v>6000970</v>
      </c>
      <c r="C145" s="26">
        <v>146117</v>
      </c>
      <c r="D145" s="26">
        <v>0</v>
      </c>
      <c r="E145" s="34">
        <v>3.2411599999999998</v>
      </c>
      <c r="F145" s="34">
        <v>2.8312499999999998</v>
      </c>
      <c r="G145" s="35">
        <f t="shared" si="20"/>
        <v>1.144780573951435</v>
      </c>
      <c r="H145" s="36">
        <f t="shared" si="21"/>
        <v>1.1399999999999999</v>
      </c>
      <c r="I145" s="37">
        <v>36.49</v>
      </c>
      <c r="J145" s="38">
        <f t="shared" si="22"/>
        <v>36.49</v>
      </c>
      <c r="L145" s="37">
        <v>38.68</v>
      </c>
      <c r="M145" s="37">
        <v>38.68</v>
      </c>
      <c r="N145" s="35">
        <f t="shared" si="23"/>
        <v>0</v>
      </c>
      <c r="O145" s="34" t="str">
        <f t="shared" si="24"/>
        <v>N</v>
      </c>
      <c r="P145" s="35">
        <f t="shared" si="18"/>
        <v>-5.661840744570832E-2</v>
      </c>
      <c r="Q145" s="34" t="str">
        <f t="shared" si="25"/>
        <v>Y</v>
      </c>
      <c r="R145" s="34" t="str">
        <f t="shared" si="19"/>
        <v>N</v>
      </c>
      <c r="S145" s="38">
        <f t="shared" si="26"/>
        <v>36.75</v>
      </c>
      <c r="T145" s="25"/>
      <c r="V145" s="25"/>
    </row>
    <row r="146" spans="1:22" x14ac:dyDescent="0.3">
      <c r="A146" s="19" t="s">
        <v>160</v>
      </c>
      <c r="B146" s="26">
        <v>6010227</v>
      </c>
      <c r="C146" s="26">
        <v>145585</v>
      </c>
      <c r="D146" s="26">
        <v>0</v>
      </c>
      <c r="E146" s="34">
        <v>3.1901099999999998</v>
      </c>
      <c r="F146" s="34">
        <v>3.0377900000000002</v>
      </c>
      <c r="G146" s="35">
        <f t="shared" si="20"/>
        <v>1.0501417148650827</v>
      </c>
      <c r="H146" s="36">
        <f t="shared" si="21"/>
        <v>1.05</v>
      </c>
      <c r="I146" s="37">
        <v>32.729999999999997</v>
      </c>
      <c r="J146" s="38">
        <f t="shared" si="22"/>
        <v>32.729999999999997</v>
      </c>
      <c r="L146" s="37">
        <v>27.560000000000002</v>
      </c>
      <c r="M146" s="37">
        <v>32.729999999999997</v>
      </c>
      <c r="N146" s="35">
        <f t="shared" si="23"/>
        <v>0.18759071117561663</v>
      </c>
      <c r="O146" s="34" t="str">
        <f t="shared" si="24"/>
        <v>N</v>
      </c>
      <c r="P146" s="35">
        <f t="shared" si="18"/>
        <v>0</v>
      </c>
      <c r="Q146" s="34" t="str">
        <f t="shared" si="25"/>
        <v>N</v>
      </c>
      <c r="R146" s="34" t="str">
        <f t="shared" si="19"/>
        <v>N</v>
      </c>
      <c r="S146" s="38">
        <f t="shared" si="26"/>
        <v>31.1</v>
      </c>
      <c r="T146" s="25"/>
      <c r="V146" s="25"/>
    </row>
    <row r="147" spans="1:22" x14ac:dyDescent="0.3">
      <c r="A147" s="39" t="s">
        <v>161</v>
      </c>
      <c r="B147" s="40">
        <v>6002869</v>
      </c>
      <c r="C147" s="40">
        <v>145571</v>
      </c>
      <c r="D147" s="40">
        <v>0</v>
      </c>
      <c r="E147" s="41">
        <v>3.4060199999999998</v>
      </c>
      <c r="F147" s="41">
        <v>3.2078000000000002</v>
      </c>
      <c r="G147" s="42">
        <f t="shared" si="20"/>
        <v>1.0617931292474592</v>
      </c>
      <c r="H147" s="43">
        <f t="shared" si="21"/>
        <v>1.06</v>
      </c>
      <c r="I147" s="44">
        <v>33.32</v>
      </c>
      <c r="J147" s="45">
        <f t="shared" si="22"/>
        <v>33.32</v>
      </c>
      <c r="L147" s="44">
        <v>27.52</v>
      </c>
      <c r="M147" s="44">
        <v>27.52</v>
      </c>
      <c r="N147" s="42">
        <f t="shared" si="23"/>
        <v>0</v>
      </c>
      <c r="O147" s="41" t="str">
        <f t="shared" si="24"/>
        <v>N</v>
      </c>
      <c r="P147" s="42">
        <f t="shared" si="18"/>
        <v>0.21075581395348841</v>
      </c>
      <c r="Q147" s="41" t="str">
        <f t="shared" si="25"/>
        <v>N</v>
      </c>
      <c r="R147" s="41" t="str">
        <f t="shared" si="19"/>
        <v>N</v>
      </c>
      <c r="S147" s="45">
        <f t="shared" si="26"/>
        <v>26.150000000000002</v>
      </c>
      <c r="T147" s="25"/>
      <c r="V147" s="25"/>
    </row>
    <row r="148" spans="1:22" x14ac:dyDescent="0.3">
      <c r="A148" s="27" t="s">
        <v>162</v>
      </c>
      <c r="B148" s="28">
        <v>6012587</v>
      </c>
      <c r="C148" s="28">
        <v>145680</v>
      </c>
      <c r="D148" s="28">
        <v>0</v>
      </c>
      <c r="E148" s="29">
        <v>3.27685</v>
      </c>
      <c r="F148" s="29">
        <v>3.2813400000000001</v>
      </c>
      <c r="G148" s="30">
        <f t="shared" si="20"/>
        <v>0.99863165657932429</v>
      </c>
      <c r="H148" s="31">
        <f t="shared" si="21"/>
        <v>0.99</v>
      </c>
      <c r="I148" s="32">
        <v>29.01</v>
      </c>
      <c r="J148" s="33">
        <f t="shared" si="22"/>
        <v>29.01</v>
      </c>
      <c r="L148" s="32">
        <v>30.94</v>
      </c>
      <c r="M148" s="32">
        <v>29.75</v>
      </c>
      <c r="N148" s="30">
        <f t="shared" si="23"/>
        <v>-3.8461538461538498E-2</v>
      </c>
      <c r="O148" s="29" t="str">
        <f t="shared" si="24"/>
        <v>N</v>
      </c>
      <c r="P148" s="30">
        <f t="shared" si="18"/>
        <v>-2.487394957983188E-2</v>
      </c>
      <c r="Q148" s="29" t="str">
        <f t="shared" si="25"/>
        <v>N</v>
      </c>
      <c r="R148" s="29" t="str">
        <f t="shared" si="19"/>
        <v>N</v>
      </c>
      <c r="S148" s="33">
        <f t="shared" si="26"/>
        <v>28.270000000000003</v>
      </c>
      <c r="T148" s="25"/>
      <c r="V148" s="25"/>
    </row>
    <row r="149" spans="1:22" x14ac:dyDescent="0.3">
      <c r="A149" s="19" t="s">
        <v>163</v>
      </c>
      <c r="B149" s="26">
        <v>6001523</v>
      </c>
      <c r="C149" s="26">
        <v>146062</v>
      </c>
      <c r="D149" s="26">
        <v>0</v>
      </c>
      <c r="E149" s="34">
        <v>2.911</v>
      </c>
      <c r="F149" s="34">
        <v>3.0228899999999999</v>
      </c>
      <c r="G149" s="35">
        <f t="shared" si="20"/>
        <v>0.96298575204522829</v>
      </c>
      <c r="H149" s="36">
        <f t="shared" si="21"/>
        <v>0.96</v>
      </c>
      <c r="I149" s="37">
        <v>26.78</v>
      </c>
      <c r="J149" s="38">
        <f t="shared" si="22"/>
        <v>26.78</v>
      </c>
      <c r="L149" s="37">
        <v>18.600000000000001</v>
      </c>
      <c r="M149" s="37">
        <v>23.8</v>
      </c>
      <c r="N149" s="35">
        <f t="shared" si="23"/>
        <v>0.2795698924731182</v>
      </c>
      <c r="O149" s="34" t="str">
        <f t="shared" si="24"/>
        <v>N</v>
      </c>
      <c r="P149" s="35">
        <f t="shared" si="18"/>
        <v>0.12521008403361347</v>
      </c>
      <c r="Q149" s="34" t="str">
        <f t="shared" si="25"/>
        <v>N</v>
      </c>
      <c r="R149" s="34" t="str">
        <f t="shared" si="19"/>
        <v>N</v>
      </c>
      <c r="S149" s="38">
        <f t="shared" si="26"/>
        <v>22.61</v>
      </c>
      <c r="T149" s="25"/>
      <c r="V149" s="25"/>
    </row>
    <row r="150" spans="1:22" x14ac:dyDescent="0.3">
      <c r="A150" s="19" t="s">
        <v>164</v>
      </c>
      <c r="B150" s="26">
        <v>6001564</v>
      </c>
      <c r="C150" s="26">
        <v>145853</v>
      </c>
      <c r="D150" s="26">
        <v>0</v>
      </c>
      <c r="E150" s="34">
        <v>3.8450799999999998</v>
      </c>
      <c r="F150" s="34">
        <v>2.9544100000000002</v>
      </c>
      <c r="G150" s="35">
        <f t="shared" si="20"/>
        <v>1.3014713597638783</v>
      </c>
      <c r="H150" s="36">
        <f t="shared" si="21"/>
        <v>1.3</v>
      </c>
      <c r="I150" s="37">
        <v>38.68</v>
      </c>
      <c r="J150" s="38">
        <f t="shared" si="22"/>
        <v>38.68</v>
      </c>
      <c r="L150" s="37">
        <v>37.090000000000003</v>
      </c>
      <c r="M150" s="37">
        <v>38.479999999999997</v>
      </c>
      <c r="N150" s="35">
        <f t="shared" si="23"/>
        <v>3.7476408735508046E-2</v>
      </c>
      <c r="O150" s="34" t="str">
        <f t="shared" si="24"/>
        <v>N</v>
      </c>
      <c r="P150" s="35">
        <f t="shared" si="18"/>
        <v>5.1975051975052715E-3</v>
      </c>
      <c r="Q150" s="34" t="str">
        <f t="shared" si="25"/>
        <v>N</v>
      </c>
      <c r="R150" s="34" t="str">
        <f t="shared" si="19"/>
        <v>N</v>
      </c>
      <c r="S150" s="38">
        <f t="shared" si="26"/>
        <v>36.559999999999995</v>
      </c>
      <c r="T150" s="25"/>
      <c r="V150" s="25"/>
    </row>
    <row r="151" spans="1:22" x14ac:dyDescent="0.3">
      <c r="A151" s="19" t="s">
        <v>165</v>
      </c>
      <c r="B151" s="26">
        <v>6001580</v>
      </c>
      <c r="C151" s="26">
        <v>145648</v>
      </c>
      <c r="D151" s="26">
        <v>0</v>
      </c>
      <c r="E151" s="34">
        <v>1.7387900000000001</v>
      </c>
      <c r="F151" s="34">
        <v>2.7867299999999999</v>
      </c>
      <c r="G151" s="35">
        <f t="shared" si="20"/>
        <v>0.62395352258740533</v>
      </c>
      <c r="H151" s="36">
        <f t="shared" si="21"/>
        <v>0.62</v>
      </c>
      <c r="I151" s="37">
        <v>0</v>
      </c>
      <c r="J151" s="38">
        <f t="shared" si="22"/>
        <v>0</v>
      </c>
      <c r="L151" s="37">
        <v>0</v>
      </c>
      <c r="M151" s="37">
        <v>0</v>
      </c>
      <c r="N151" s="35">
        <f t="shared" si="23"/>
        <v>0</v>
      </c>
      <c r="O151" s="34" t="str">
        <f t="shared" si="24"/>
        <v>N</v>
      </c>
      <c r="P151" s="35">
        <f t="shared" si="18"/>
        <v>0</v>
      </c>
      <c r="Q151" s="34" t="str">
        <f t="shared" si="25"/>
        <v>N</v>
      </c>
      <c r="R151" s="34" t="str">
        <f t="shared" si="19"/>
        <v>N</v>
      </c>
      <c r="S151" s="38">
        <f t="shared" si="26"/>
        <v>0</v>
      </c>
      <c r="T151" s="25"/>
      <c r="V151" s="25"/>
    </row>
    <row r="152" spans="1:22" x14ac:dyDescent="0.3">
      <c r="A152" s="39" t="s">
        <v>166</v>
      </c>
      <c r="B152" s="40">
        <v>6012355</v>
      </c>
      <c r="C152" s="40">
        <v>145666</v>
      </c>
      <c r="D152" s="40">
        <v>0</v>
      </c>
      <c r="E152" s="41">
        <v>3.7072699999999998</v>
      </c>
      <c r="F152" s="41">
        <v>3.2597200000000002</v>
      </c>
      <c r="G152" s="42">
        <f t="shared" si="20"/>
        <v>1.1372970684598676</v>
      </c>
      <c r="H152" s="43">
        <f t="shared" si="21"/>
        <v>1.1299999999999999</v>
      </c>
      <c r="I152" s="44">
        <v>36.299999999999997</v>
      </c>
      <c r="J152" s="45">
        <f t="shared" si="22"/>
        <v>36.299999999999997</v>
      </c>
      <c r="L152" s="44">
        <v>29.75</v>
      </c>
      <c r="M152" s="44">
        <v>29.01</v>
      </c>
      <c r="N152" s="42">
        <f t="shared" si="23"/>
        <v>-2.487394957983188E-2</v>
      </c>
      <c r="O152" s="41" t="str">
        <f t="shared" si="24"/>
        <v>N</v>
      </c>
      <c r="P152" s="42">
        <f t="shared" si="18"/>
        <v>0.25129265770423975</v>
      </c>
      <c r="Q152" s="41" t="str">
        <f t="shared" si="25"/>
        <v>N</v>
      </c>
      <c r="R152" s="41" t="str">
        <f t="shared" si="19"/>
        <v>N</v>
      </c>
      <c r="S152" s="45">
        <f t="shared" si="26"/>
        <v>27.560000000000002</v>
      </c>
      <c r="T152" s="25"/>
      <c r="V152" s="25"/>
    </row>
    <row r="153" spans="1:22" x14ac:dyDescent="0.3">
      <c r="A153" s="27" t="s">
        <v>167</v>
      </c>
      <c r="B153" s="28">
        <v>6008601</v>
      </c>
      <c r="C153" s="28">
        <v>145670</v>
      </c>
      <c r="D153" s="28">
        <v>0</v>
      </c>
      <c r="E153" s="29">
        <v>2.1724800000000002</v>
      </c>
      <c r="F153" s="29">
        <v>3.5757099999999999</v>
      </c>
      <c r="G153" s="30">
        <f t="shared" si="20"/>
        <v>0.60756604981947648</v>
      </c>
      <c r="H153" s="31">
        <f t="shared" si="21"/>
        <v>0.6</v>
      </c>
      <c r="I153" s="32">
        <v>0</v>
      </c>
      <c r="J153" s="33">
        <f t="shared" si="22"/>
        <v>0</v>
      </c>
      <c r="L153" s="32">
        <v>0</v>
      </c>
      <c r="M153" s="32">
        <v>0</v>
      </c>
      <c r="N153" s="30">
        <f t="shared" si="23"/>
        <v>0</v>
      </c>
      <c r="O153" s="29" t="str">
        <f t="shared" si="24"/>
        <v>N</v>
      </c>
      <c r="P153" s="30">
        <f t="shared" si="18"/>
        <v>0</v>
      </c>
      <c r="Q153" s="29" t="str">
        <f t="shared" si="25"/>
        <v>N</v>
      </c>
      <c r="R153" s="29" t="str">
        <f t="shared" si="19"/>
        <v>N</v>
      </c>
      <c r="S153" s="33">
        <f t="shared" si="26"/>
        <v>0</v>
      </c>
      <c r="T153" s="25"/>
      <c r="V153" s="25"/>
    </row>
    <row r="154" spans="1:22" x14ac:dyDescent="0.3">
      <c r="A154" s="19" t="s">
        <v>168</v>
      </c>
      <c r="B154" s="26">
        <v>6001457</v>
      </c>
      <c r="C154" s="26">
        <v>145439</v>
      </c>
      <c r="D154" s="26">
        <v>0</v>
      </c>
      <c r="E154" s="34">
        <v>3.2962699999999998</v>
      </c>
      <c r="F154" s="34">
        <v>3.4362200000000001</v>
      </c>
      <c r="G154" s="35">
        <f t="shared" si="20"/>
        <v>0.95927210714098621</v>
      </c>
      <c r="H154" s="36">
        <f t="shared" si="21"/>
        <v>0.95</v>
      </c>
      <c r="I154" s="37">
        <v>26.03</v>
      </c>
      <c r="J154" s="38">
        <f t="shared" si="22"/>
        <v>26.03</v>
      </c>
      <c r="L154" s="37">
        <v>0</v>
      </c>
      <c r="M154" s="37">
        <v>27.52</v>
      </c>
      <c r="N154" s="35">
        <f t="shared" si="23"/>
        <v>0</v>
      </c>
      <c r="O154" s="34" t="str">
        <f t="shared" si="24"/>
        <v>N</v>
      </c>
      <c r="P154" s="35">
        <f t="shared" si="18"/>
        <v>-5.414244186046506E-2</v>
      </c>
      <c r="Q154" s="34" t="str">
        <f t="shared" si="25"/>
        <v>Y</v>
      </c>
      <c r="R154" s="34" t="str">
        <f t="shared" si="19"/>
        <v>N</v>
      </c>
      <c r="S154" s="38">
        <f t="shared" si="26"/>
        <v>26.150000000000002</v>
      </c>
      <c r="T154" s="25"/>
      <c r="V154" s="25"/>
    </row>
    <row r="155" spans="1:22" x14ac:dyDescent="0.3">
      <c r="A155" s="19" t="s">
        <v>169</v>
      </c>
      <c r="B155" s="26">
        <v>6001358</v>
      </c>
      <c r="C155" s="26">
        <v>145636</v>
      </c>
      <c r="D155" s="26">
        <v>0</v>
      </c>
      <c r="E155" s="34">
        <v>2.7890700000000002</v>
      </c>
      <c r="F155" s="34">
        <v>2.7674799999999999</v>
      </c>
      <c r="G155" s="35">
        <f t="shared" si="20"/>
        <v>1.0078013210574241</v>
      </c>
      <c r="H155" s="36">
        <f t="shared" si="21"/>
        <v>1</v>
      </c>
      <c r="I155" s="37">
        <v>29.75</v>
      </c>
      <c r="J155" s="38">
        <f t="shared" si="22"/>
        <v>29.75</v>
      </c>
      <c r="L155" s="37">
        <v>28.26</v>
      </c>
      <c r="M155" s="37">
        <v>25.29</v>
      </c>
      <c r="N155" s="35">
        <f t="shared" si="23"/>
        <v>-0.10509554140127396</v>
      </c>
      <c r="O155" s="34" t="str">
        <f t="shared" si="24"/>
        <v>Y</v>
      </c>
      <c r="P155" s="35">
        <f t="shared" si="18"/>
        <v>0.17635429023329383</v>
      </c>
      <c r="Q155" s="34" t="str">
        <f t="shared" si="25"/>
        <v>N</v>
      </c>
      <c r="R155" s="34" t="str">
        <f t="shared" si="19"/>
        <v>N</v>
      </c>
      <c r="S155" s="38">
        <f t="shared" si="26"/>
        <v>24.03</v>
      </c>
      <c r="T155" s="25"/>
      <c r="V155" s="25"/>
    </row>
    <row r="156" spans="1:22" x14ac:dyDescent="0.3">
      <c r="A156" s="19" t="s">
        <v>170</v>
      </c>
      <c r="B156" s="26">
        <v>6010367</v>
      </c>
      <c r="C156" s="26">
        <v>145614</v>
      </c>
      <c r="D156" s="26">
        <v>0</v>
      </c>
      <c r="E156" s="34">
        <v>3.28457</v>
      </c>
      <c r="F156" s="34">
        <v>3.1448200000000002</v>
      </c>
      <c r="G156" s="35">
        <f t="shared" si="20"/>
        <v>1.0444381554429187</v>
      </c>
      <c r="H156" s="36">
        <f t="shared" si="21"/>
        <v>1.04</v>
      </c>
      <c r="I156" s="37">
        <v>32.130000000000003</v>
      </c>
      <c r="J156" s="38">
        <f t="shared" si="22"/>
        <v>32.130000000000003</v>
      </c>
      <c r="L156" s="37">
        <v>35.700000000000003</v>
      </c>
      <c r="M156" s="37">
        <v>36.49</v>
      </c>
      <c r="N156" s="35">
        <f t="shared" si="23"/>
        <v>2.212885154061622E-2</v>
      </c>
      <c r="O156" s="34" t="str">
        <f t="shared" si="24"/>
        <v>N</v>
      </c>
      <c r="P156" s="35">
        <f t="shared" si="18"/>
        <v>-0.1194847903535215</v>
      </c>
      <c r="Q156" s="34" t="str">
        <f t="shared" si="25"/>
        <v>Y</v>
      </c>
      <c r="R156" s="34" t="str">
        <f t="shared" si="19"/>
        <v>N</v>
      </c>
      <c r="S156" s="38">
        <f t="shared" si="26"/>
        <v>34.669999999999995</v>
      </c>
      <c r="T156" s="25"/>
      <c r="V156" s="25"/>
    </row>
    <row r="157" spans="1:22" x14ac:dyDescent="0.3">
      <c r="A157" s="39" t="s">
        <v>171</v>
      </c>
      <c r="B157" s="40">
        <v>6001697</v>
      </c>
      <c r="C157" s="40">
        <v>145639</v>
      </c>
      <c r="D157" s="40">
        <v>0</v>
      </c>
      <c r="E157" s="41">
        <v>2.02094</v>
      </c>
      <c r="F157" s="41">
        <v>2.5950899999999999</v>
      </c>
      <c r="G157" s="42">
        <f t="shared" si="20"/>
        <v>0.77875526474997014</v>
      </c>
      <c r="H157" s="43">
        <f t="shared" si="21"/>
        <v>0.77</v>
      </c>
      <c r="I157" s="44">
        <v>13.12</v>
      </c>
      <c r="J157" s="45">
        <f t="shared" si="22"/>
        <v>13.12</v>
      </c>
      <c r="L157" s="44">
        <v>13.12</v>
      </c>
      <c r="M157" s="44">
        <v>11.94</v>
      </c>
      <c r="N157" s="42">
        <f t="shared" si="23"/>
        <v>-8.9939024390243885E-2</v>
      </c>
      <c r="O157" s="41" t="str">
        <f t="shared" si="24"/>
        <v>Y</v>
      </c>
      <c r="P157" s="42">
        <f t="shared" si="18"/>
        <v>9.8827470686767144E-2</v>
      </c>
      <c r="Q157" s="41" t="str">
        <f t="shared" si="25"/>
        <v>N</v>
      </c>
      <c r="R157" s="41" t="str">
        <f t="shared" si="19"/>
        <v>N</v>
      </c>
      <c r="S157" s="45">
        <f t="shared" si="26"/>
        <v>11.35</v>
      </c>
      <c r="T157" s="25"/>
      <c r="V157" s="25"/>
    </row>
    <row r="158" spans="1:22" x14ac:dyDescent="0.3">
      <c r="A158" s="19" t="s">
        <v>172</v>
      </c>
      <c r="B158" s="26">
        <v>6001770</v>
      </c>
      <c r="C158" s="26">
        <v>146131</v>
      </c>
      <c r="D158" s="26">
        <v>0</v>
      </c>
      <c r="E158" s="34">
        <v>3.37507</v>
      </c>
      <c r="F158" s="34">
        <v>3.1152899999999999</v>
      </c>
      <c r="G158" s="35">
        <f t="shared" si="20"/>
        <v>1.0833887053853735</v>
      </c>
      <c r="H158" s="36">
        <f t="shared" si="21"/>
        <v>1.08</v>
      </c>
      <c r="I158" s="37">
        <v>34.51</v>
      </c>
      <c r="J158" s="38">
        <f t="shared" si="22"/>
        <v>34.51</v>
      </c>
      <c r="L158" s="37">
        <v>38.68</v>
      </c>
      <c r="M158" s="37">
        <v>38.68</v>
      </c>
      <c r="N158" s="35">
        <f t="shared" si="23"/>
        <v>0</v>
      </c>
      <c r="O158" s="34" t="str">
        <f t="shared" si="24"/>
        <v>N</v>
      </c>
      <c r="P158" s="35">
        <f t="shared" si="18"/>
        <v>-0.10780765253360915</v>
      </c>
      <c r="Q158" s="34" t="str">
        <f t="shared" si="25"/>
        <v>Y</v>
      </c>
      <c r="R158" s="34" t="str">
        <f t="shared" si="19"/>
        <v>N</v>
      </c>
      <c r="S158" s="38">
        <f t="shared" si="26"/>
        <v>36.75</v>
      </c>
      <c r="T158" s="25"/>
      <c r="V158" s="25"/>
    </row>
    <row r="159" spans="1:22" x14ac:dyDescent="0.3">
      <c r="A159" s="19" t="s">
        <v>173</v>
      </c>
      <c r="B159" s="26">
        <v>6000277</v>
      </c>
      <c r="C159" s="26">
        <v>145004</v>
      </c>
      <c r="D159" s="26">
        <v>0</v>
      </c>
      <c r="E159" s="34">
        <v>3.2578800000000001</v>
      </c>
      <c r="F159" s="34">
        <v>3.2444199999999999</v>
      </c>
      <c r="G159" s="35">
        <f t="shared" si="20"/>
        <v>1.0041486613940243</v>
      </c>
      <c r="H159" s="36">
        <f t="shared" si="21"/>
        <v>1</v>
      </c>
      <c r="I159" s="37">
        <v>29.75</v>
      </c>
      <c r="J159" s="38">
        <f t="shared" si="22"/>
        <v>29.75</v>
      </c>
      <c r="L159" s="37">
        <v>26.03</v>
      </c>
      <c r="M159" s="37">
        <v>31.54</v>
      </c>
      <c r="N159" s="35">
        <f t="shared" si="23"/>
        <v>0.21167883211678823</v>
      </c>
      <c r="O159" s="34" t="str">
        <f t="shared" si="24"/>
        <v>N</v>
      </c>
      <c r="P159" s="35">
        <f t="shared" si="18"/>
        <v>-5.6753329105897247E-2</v>
      </c>
      <c r="Q159" s="34" t="str">
        <f t="shared" si="25"/>
        <v>Y</v>
      </c>
      <c r="R159" s="34" t="str">
        <f t="shared" si="19"/>
        <v>N</v>
      </c>
      <c r="S159" s="38">
        <f t="shared" si="26"/>
        <v>29.970000000000002</v>
      </c>
      <c r="T159" s="25"/>
      <c r="V159" s="25"/>
    </row>
    <row r="160" spans="1:22" x14ac:dyDescent="0.3">
      <c r="A160" s="19" t="s">
        <v>174</v>
      </c>
      <c r="B160" s="26">
        <v>6000269</v>
      </c>
      <c r="C160" s="26">
        <v>145043</v>
      </c>
      <c r="D160" s="26">
        <v>0</v>
      </c>
      <c r="E160" s="34">
        <v>3.2343700000000002</v>
      </c>
      <c r="F160" s="34">
        <v>3.5230800000000002</v>
      </c>
      <c r="G160" s="35">
        <f t="shared" si="20"/>
        <v>0.9180518182953552</v>
      </c>
      <c r="H160" s="36">
        <f t="shared" si="21"/>
        <v>0.91</v>
      </c>
      <c r="I160" s="37">
        <v>23.06</v>
      </c>
      <c r="J160" s="38">
        <f t="shared" si="22"/>
        <v>23.06</v>
      </c>
      <c r="L160" s="37">
        <v>25.29</v>
      </c>
      <c r="M160" s="37">
        <v>28.26</v>
      </c>
      <c r="N160" s="35">
        <f t="shared" si="23"/>
        <v>0.11743772241992892</v>
      </c>
      <c r="O160" s="34" t="str">
        <f t="shared" si="24"/>
        <v>N</v>
      </c>
      <c r="P160" s="35">
        <f t="shared" si="18"/>
        <v>-0.18400566171266816</v>
      </c>
      <c r="Q160" s="34" t="str">
        <f t="shared" si="25"/>
        <v>Y</v>
      </c>
      <c r="R160" s="34" t="str">
        <f t="shared" si="19"/>
        <v>N</v>
      </c>
      <c r="S160" s="38">
        <f t="shared" si="26"/>
        <v>26.85</v>
      </c>
      <c r="T160" s="25"/>
      <c r="V160" s="25"/>
    </row>
    <row r="161" spans="1:22" x14ac:dyDescent="0.3">
      <c r="A161" s="39" t="s">
        <v>175</v>
      </c>
      <c r="B161" s="40">
        <v>6006563</v>
      </c>
      <c r="C161" s="40">
        <v>145932</v>
      </c>
      <c r="D161" s="40">
        <v>0</v>
      </c>
      <c r="E161" s="41">
        <v>3.72051</v>
      </c>
      <c r="F161" s="41">
        <v>3.2047699999999999</v>
      </c>
      <c r="G161" s="42">
        <f t="shared" si="20"/>
        <v>1.1609288654099983</v>
      </c>
      <c r="H161" s="43">
        <f t="shared" si="21"/>
        <v>1.1599999999999999</v>
      </c>
      <c r="I161" s="44">
        <v>36.89</v>
      </c>
      <c r="J161" s="45">
        <f t="shared" si="22"/>
        <v>36.89</v>
      </c>
      <c r="L161" s="44">
        <v>35.11</v>
      </c>
      <c r="M161" s="44">
        <v>35.9</v>
      </c>
      <c r="N161" s="42">
        <f t="shared" si="23"/>
        <v>2.2500712047849591E-2</v>
      </c>
      <c r="O161" s="41" t="str">
        <f t="shared" si="24"/>
        <v>N</v>
      </c>
      <c r="P161" s="42">
        <f t="shared" si="18"/>
        <v>2.757660167130925E-2</v>
      </c>
      <c r="Q161" s="41" t="str">
        <f t="shared" si="25"/>
        <v>N</v>
      </c>
      <c r="R161" s="41" t="str">
        <f t="shared" si="19"/>
        <v>N</v>
      </c>
      <c r="S161" s="45">
        <f t="shared" si="26"/>
        <v>34.11</v>
      </c>
      <c r="T161" s="25"/>
      <c r="V161" s="25"/>
    </row>
    <row r="162" spans="1:22" x14ac:dyDescent="0.3">
      <c r="A162" s="27" t="s">
        <v>176</v>
      </c>
      <c r="B162" s="28">
        <v>6015168</v>
      </c>
      <c r="C162" s="28">
        <v>145982</v>
      </c>
      <c r="D162" s="28">
        <v>0</v>
      </c>
      <c r="E162" s="29">
        <v>2.99925</v>
      </c>
      <c r="F162" s="29">
        <v>3.43255</v>
      </c>
      <c r="G162" s="30">
        <f t="shared" si="20"/>
        <v>0.8737673158439061</v>
      </c>
      <c r="H162" s="31">
        <f t="shared" si="21"/>
        <v>0.87</v>
      </c>
      <c r="I162" s="32">
        <v>20.079999999999998</v>
      </c>
      <c r="J162" s="33">
        <f t="shared" si="22"/>
        <v>20.079999999999998</v>
      </c>
      <c r="L162" s="32">
        <v>17.850000000000001</v>
      </c>
      <c r="M162" s="32">
        <v>17.850000000000001</v>
      </c>
      <c r="N162" s="30">
        <f t="shared" si="23"/>
        <v>0</v>
      </c>
      <c r="O162" s="29" t="str">
        <f t="shared" si="24"/>
        <v>N</v>
      </c>
      <c r="P162" s="30">
        <f t="shared" si="18"/>
        <v>0.12492997198879534</v>
      </c>
      <c r="Q162" s="29" t="str">
        <f t="shared" si="25"/>
        <v>N</v>
      </c>
      <c r="R162" s="29" t="str">
        <f t="shared" si="19"/>
        <v>N</v>
      </c>
      <c r="S162" s="33">
        <f t="shared" si="26"/>
        <v>16.96</v>
      </c>
      <c r="T162" s="25"/>
      <c r="V162" s="25"/>
    </row>
    <row r="163" spans="1:22" x14ac:dyDescent="0.3">
      <c r="A163" s="19" t="s">
        <v>177</v>
      </c>
      <c r="B163" s="26">
        <v>6008635</v>
      </c>
      <c r="C163" s="26">
        <v>145468</v>
      </c>
      <c r="D163" s="26">
        <v>0</v>
      </c>
      <c r="E163" s="34">
        <v>2.6739799999999998</v>
      </c>
      <c r="F163" s="34">
        <v>3.37656</v>
      </c>
      <c r="G163" s="35">
        <f t="shared" si="20"/>
        <v>0.79192432534887569</v>
      </c>
      <c r="H163" s="36">
        <f t="shared" si="21"/>
        <v>0.79</v>
      </c>
      <c r="I163" s="37">
        <v>14.29</v>
      </c>
      <c r="J163" s="38">
        <f t="shared" si="22"/>
        <v>14.29</v>
      </c>
      <c r="L163" s="37">
        <v>10.76</v>
      </c>
      <c r="M163" s="37">
        <v>14.88</v>
      </c>
      <c r="N163" s="35">
        <f t="shared" si="23"/>
        <v>0.38289962825278823</v>
      </c>
      <c r="O163" s="34" t="str">
        <f t="shared" si="24"/>
        <v>N</v>
      </c>
      <c r="P163" s="35">
        <f t="shared" si="18"/>
        <v>-3.9650537634408713E-2</v>
      </c>
      <c r="Q163" s="34" t="str">
        <f t="shared" si="25"/>
        <v>N</v>
      </c>
      <c r="R163" s="34" t="str">
        <f t="shared" si="19"/>
        <v>N</v>
      </c>
      <c r="S163" s="38">
        <f t="shared" si="26"/>
        <v>14.14</v>
      </c>
      <c r="T163" s="25"/>
      <c r="V163" s="25"/>
    </row>
    <row r="164" spans="1:22" x14ac:dyDescent="0.3">
      <c r="A164" s="19" t="s">
        <v>178</v>
      </c>
      <c r="B164" s="26">
        <v>6009179</v>
      </c>
      <c r="C164" s="26">
        <v>145278</v>
      </c>
      <c r="D164" s="26">
        <v>0</v>
      </c>
      <c r="E164" s="34">
        <v>2.7558400000000001</v>
      </c>
      <c r="F164" s="34">
        <v>3.2777799999999999</v>
      </c>
      <c r="G164" s="35">
        <f t="shared" si="20"/>
        <v>0.84076417575310125</v>
      </c>
      <c r="H164" s="36">
        <f t="shared" si="21"/>
        <v>0.84</v>
      </c>
      <c r="I164" s="37">
        <v>17.850000000000001</v>
      </c>
      <c r="J164" s="38">
        <f t="shared" si="22"/>
        <v>17.850000000000001</v>
      </c>
      <c r="L164" s="37">
        <v>11.94</v>
      </c>
      <c r="M164" s="37">
        <v>19.34</v>
      </c>
      <c r="N164" s="35">
        <f t="shared" si="23"/>
        <v>0.61976549413735349</v>
      </c>
      <c r="O164" s="34" t="str">
        <f t="shared" si="24"/>
        <v>N</v>
      </c>
      <c r="P164" s="35">
        <f t="shared" si="18"/>
        <v>-7.7042399172698992E-2</v>
      </c>
      <c r="Q164" s="34" t="str">
        <f t="shared" si="25"/>
        <v>Y</v>
      </c>
      <c r="R164" s="34" t="str">
        <f t="shared" si="19"/>
        <v>N</v>
      </c>
      <c r="S164" s="38">
        <f t="shared" si="26"/>
        <v>18.380000000000003</v>
      </c>
      <c r="T164" s="25"/>
      <c r="V164" s="25"/>
    </row>
    <row r="165" spans="1:22" x14ac:dyDescent="0.3">
      <c r="A165" s="19" t="s">
        <v>179</v>
      </c>
      <c r="B165" s="26">
        <v>6009948</v>
      </c>
      <c r="C165" s="26">
        <v>145850</v>
      </c>
      <c r="D165" s="26">
        <v>0</v>
      </c>
      <c r="E165" s="34">
        <v>1.53905</v>
      </c>
      <c r="F165" s="34">
        <v>3.3289399999999998</v>
      </c>
      <c r="G165" s="35">
        <f t="shared" si="20"/>
        <v>0.46232434348471291</v>
      </c>
      <c r="H165" s="36">
        <f t="shared" si="21"/>
        <v>0.46</v>
      </c>
      <c r="I165" s="37">
        <v>0</v>
      </c>
      <c r="J165" s="38">
        <f t="shared" si="22"/>
        <v>0</v>
      </c>
      <c r="L165" s="37">
        <v>0</v>
      </c>
      <c r="M165" s="37">
        <v>0</v>
      </c>
      <c r="N165" s="35">
        <f t="shared" si="23"/>
        <v>0</v>
      </c>
      <c r="O165" s="34" t="str">
        <f t="shared" si="24"/>
        <v>N</v>
      </c>
      <c r="P165" s="35">
        <f t="shared" si="18"/>
        <v>0</v>
      </c>
      <c r="Q165" s="34" t="str">
        <f t="shared" si="25"/>
        <v>N</v>
      </c>
      <c r="R165" s="34" t="str">
        <f t="shared" si="19"/>
        <v>N</v>
      </c>
      <c r="S165" s="38">
        <f t="shared" si="26"/>
        <v>0</v>
      </c>
      <c r="T165" s="25"/>
      <c r="V165" s="25"/>
    </row>
    <row r="166" spans="1:22" x14ac:dyDescent="0.3">
      <c r="A166" s="39" t="s">
        <v>180</v>
      </c>
      <c r="B166" s="40">
        <v>6005144</v>
      </c>
      <c r="C166" s="40">
        <v>145434</v>
      </c>
      <c r="D166" s="40">
        <v>0</v>
      </c>
      <c r="E166" s="41">
        <v>2.14255</v>
      </c>
      <c r="F166" s="41">
        <v>3.4558200000000001</v>
      </c>
      <c r="G166" s="42">
        <f t="shared" si="20"/>
        <v>0.61998310097169407</v>
      </c>
      <c r="H166" s="43">
        <f t="shared" si="21"/>
        <v>0.61</v>
      </c>
      <c r="I166" s="44">
        <v>0</v>
      </c>
      <c r="J166" s="45">
        <f t="shared" si="22"/>
        <v>0</v>
      </c>
      <c r="L166" s="44">
        <v>0</v>
      </c>
      <c r="M166" s="44">
        <v>0</v>
      </c>
      <c r="N166" s="42">
        <f t="shared" si="23"/>
        <v>0</v>
      </c>
      <c r="O166" s="41" t="str">
        <f t="shared" si="24"/>
        <v>N</v>
      </c>
      <c r="P166" s="42">
        <f t="shared" si="18"/>
        <v>0</v>
      </c>
      <c r="Q166" s="41" t="str">
        <f t="shared" si="25"/>
        <v>N</v>
      </c>
      <c r="R166" s="41" t="str">
        <f t="shared" si="19"/>
        <v>N</v>
      </c>
      <c r="S166" s="45">
        <f t="shared" si="26"/>
        <v>0</v>
      </c>
      <c r="T166" s="25"/>
      <c r="V166" s="25"/>
    </row>
    <row r="167" spans="1:22" x14ac:dyDescent="0.3">
      <c r="A167" s="27" t="s">
        <v>181</v>
      </c>
      <c r="B167" s="28">
        <v>6001796</v>
      </c>
      <c r="C167" s="28">
        <v>145507</v>
      </c>
      <c r="D167" s="28">
        <v>0</v>
      </c>
      <c r="E167" s="29">
        <v>2.32558</v>
      </c>
      <c r="F167" s="29">
        <v>2.9071799999999999</v>
      </c>
      <c r="G167" s="30">
        <f t="shared" si="20"/>
        <v>0.79994358794433096</v>
      </c>
      <c r="H167" s="31">
        <f t="shared" si="21"/>
        <v>0.79</v>
      </c>
      <c r="I167" s="32">
        <v>14.29</v>
      </c>
      <c r="J167" s="33">
        <f t="shared" si="22"/>
        <v>14.29</v>
      </c>
      <c r="L167" s="32">
        <v>0</v>
      </c>
      <c r="M167" s="32">
        <v>0</v>
      </c>
      <c r="N167" s="30">
        <f t="shared" si="23"/>
        <v>0</v>
      </c>
      <c r="O167" s="29" t="str">
        <f t="shared" si="24"/>
        <v>N</v>
      </c>
      <c r="P167" s="30">
        <f t="shared" si="18"/>
        <v>0</v>
      </c>
      <c r="Q167" s="29" t="str">
        <f t="shared" si="25"/>
        <v>N</v>
      </c>
      <c r="R167" s="29" t="str">
        <f t="shared" si="19"/>
        <v>N</v>
      </c>
      <c r="S167" s="33">
        <f t="shared" si="26"/>
        <v>0</v>
      </c>
      <c r="T167" s="25"/>
      <c r="V167" s="25"/>
    </row>
    <row r="168" spans="1:22" x14ac:dyDescent="0.3">
      <c r="A168" s="19" t="s">
        <v>182</v>
      </c>
      <c r="B168" s="26">
        <v>6001887</v>
      </c>
      <c r="C168" s="26">
        <v>146025</v>
      </c>
      <c r="D168" s="26">
        <v>0</v>
      </c>
      <c r="E168" s="34">
        <v>7.7428900000000001</v>
      </c>
      <c r="F168" s="34">
        <v>3.2598199999999999</v>
      </c>
      <c r="G168" s="35">
        <f t="shared" si="20"/>
        <v>2.3752507807179537</v>
      </c>
      <c r="H168" s="36">
        <f t="shared" si="21"/>
        <v>2.37</v>
      </c>
      <c r="I168" s="37">
        <v>38.68</v>
      </c>
      <c r="J168" s="38">
        <f t="shared" si="22"/>
        <v>38.68</v>
      </c>
      <c r="L168" s="37">
        <v>38.68</v>
      </c>
      <c r="M168" s="37">
        <v>38.68</v>
      </c>
      <c r="N168" s="35">
        <f t="shared" si="23"/>
        <v>0</v>
      </c>
      <c r="O168" s="34" t="str">
        <f t="shared" si="24"/>
        <v>N</v>
      </c>
      <c r="P168" s="35">
        <f t="shared" si="18"/>
        <v>0</v>
      </c>
      <c r="Q168" s="34" t="str">
        <f t="shared" si="25"/>
        <v>N</v>
      </c>
      <c r="R168" s="34" t="str">
        <f t="shared" si="19"/>
        <v>N</v>
      </c>
      <c r="S168" s="38">
        <f t="shared" si="26"/>
        <v>36.75</v>
      </c>
      <c r="T168" s="25"/>
      <c r="V168" s="25"/>
    </row>
    <row r="169" spans="1:22" x14ac:dyDescent="0.3">
      <c r="A169" s="19" t="s">
        <v>183</v>
      </c>
      <c r="B169" s="26">
        <v>6007496</v>
      </c>
      <c r="C169" s="26">
        <v>145438</v>
      </c>
      <c r="D169" s="26">
        <v>0</v>
      </c>
      <c r="E169" s="34">
        <v>3.0091700000000001</v>
      </c>
      <c r="F169" s="34">
        <v>2.8944299999999998</v>
      </c>
      <c r="G169" s="35">
        <f t="shared" si="20"/>
        <v>1.03964165656105</v>
      </c>
      <c r="H169" s="36">
        <f t="shared" si="21"/>
        <v>1.03</v>
      </c>
      <c r="I169" s="37">
        <v>31.54</v>
      </c>
      <c r="J169" s="38">
        <f t="shared" si="22"/>
        <v>31.54</v>
      </c>
      <c r="L169" s="37">
        <v>35.11</v>
      </c>
      <c r="M169" s="37">
        <v>36.299999999999997</v>
      </c>
      <c r="N169" s="35">
        <f t="shared" si="23"/>
        <v>3.3893477641697457E-2</v>
      </c>
      <c r="O169" s="34" t="str">
        <f t="shared" si="24"/>
        <v>N</v>
      </c>
      <c r="P169" s="35">
        <f t="shared" si="18"/>
        <v>-0.13112947658402199</v>
      </c>
      <c r="Q169" s="34" t="str">
        <f t="shared" si="25"/>
        <v>Y</v>
      </c>
      <c r="R169" s="34" t="str">
        <f t="shared" si="19"/>
        <v>N</v>
      </c>
      <c r="S169" s="38">
        <f t="shared" si="26"/>
        <v>34.489999999999995</v>
      </c>
      <c r="T169" s="25"/>
      <c r="V169" s="25"/>
    </row>
    <row r="170" spans="1:22" x14ac:dyDescent="0.3">
      <c r="A170" s="19" t="s">
        <v>184</v>
      </c>
      <c r="B170" s="26">
        <v>6001952</v>
      </c>
      <c r="C170" s="26">
        <v>145183</v>
      </c>
      <c r="D170" s="26">
        <v>0</v>
      </c>
      <c r="E170" s="34">
        <v>3.76905</v>
      </c>
      <c r="F170" s="34">
        <v>3.15571</v>
      </c>
      <c r="G170" s="35">
        <f t="shared" si="20"/>
        <v>1.1943587972278822</v>
      </c>
      <c r="H170" s="36">
        <f t="shared" si="21"/>
        <v>1.19</v>
      </c>
      <c r="I170" s="37">
        <v>37.49</v>
      </c>
      <c r="J170" s="38">
        <f t="shared" si="22"/>
        <v>37.49</v>
      </c>
      <c r="L170" s="37">
        <v>38.08</v>
      </c>
      <c r="M170" s="37">
        <v>38.68</v>
      </c>
      <c r="N170" s="35">
        <f t="shared" si="23"/>
        <v>1.5756302521008441E-2</v>
      </c>
      <c r="O170" s="34" t="str">
        <f t="shared" si="24"/>
        <v>N</v>
      </c>
      <c r="P170" s="35">
        <f t="shared" si="18"/>
        <v>-3.0765253360909971E-2</v>
      </c>
      <c r="Q170" s="34" t="str">
        <f t="shared" si="25"/>
        <v>N</v>
      </c>
      <c r="R170" s="34" t="str">
        <f t="shared" si="19"/>
        <v>N</v>
      </c>
      <c r="S170" s="38">
        <f t="shared" si="26"/>
        <v>36.75</v>
      </c>
      <c r="T170" s="25"/>
      <c r="V170" s="25"/>
    </row>
    <row r="171" spans="1:22" x14ac:dyDescent="0.3">
      <c r="A171" s="39" t="s">
        <v>185</v>
      </c>
      <c r="B171" s="40">
        <v>6002026</v>
      </c>
      <c r="C171" s="40">
        <v>146164</v>
      </c>
      <c r="D171" s="40">
        <v>0</v>
      </c>
      <c r="E171" s="41">
        <v>2.5061599999999999</v>
      </c>
      <c r="F171" s="41">
        <v>2.7468400000000002</v>
      </c>
      <c r="G171" s="42">
        <f t="shared" si="20"/>
        <v>0.91237931586841603</v>
      </c>
      <c r="H171" s="43">
        <f t="shared" si="21"/>
        <v>0.91</v>
      </c>
      <c r="I171" s="44">
        <v>23.06</v>
      </c>
      <c r="J171" s="45">
        <f t="shared" si="22"/>
        <v>24.03</v>
      </c>
      <c r="L171" s="44">
        <v>30.94</v>
      </c>
      <c r="M171" s="44">
        <v>25.29</v>
      </c>
      <c r="N171" s="42">
        <f t="shared" si="23"/>
        <v>-0.18261150614091798</v>
      </c>
      <c r="O171" s="41" t="str">
        <f t="shared" si="24"/>
        <v>Y</v>
      </c>
      <c r="P171" s="42">
        <f t="shared" si="18"/>
        <v>-8.8177145116646913E-2</v>
      </c>
      <c r="Q171" s="41" t="str">
        <f t="shared" si="25"/>
        <v>Y</v>
      </c>
      <c r="R171" s="41" t="str">
        <f t="shared" si="19"/>
        <v>Y</v>
      </c>
      <c r="S171" s="45">
        <f t="shared" si="26"/>
        <v>24.03</v>
      </c>
      <c r="T171" s="25"/>
      <c r="V171" s="25"/>
    </row>
    <row r="172" spans="1:22" x14ac:dyDescent="0.3">
      <c r="A172" s="27" t="s">
        <v>186</v>
      </c>
      <c r="B172" s="28">
        <v>6016711</v>
      </c>
      <c r="C172" s="28">
        <v>146154</v>
      </c>
      <c r="D172" s="28">
        <v>0</v>
      </c>
      <c r="E172" s="29">
        <v>4.9471299999999996</v>
      </c>
      <c r="F172" s="29">
        <v>3.0174500000000002</v>
      </c>
      <c r="G172" s="30">
        <f t="shared" si="20"/>
        <v>1.6395068683822431</v>
      </c>
      <c r="H172" s="31">
        <f t="shared" si="21"/>
        <v>1.63</v>
      </c>
      <c r="I172" s="32">
        <v>38.68</v>
      </c>
      <c r="J172" s="33">
        <f t="shared" si="22"/>
        <v>38.68</v>
      </c>
      <c r="L172" s="32">
        <v>38.68</v>
      </c>
      <c r="M172" s="32">
        <v>38.68</v>
      </c>
      <c r="N172" s="30">
        <f t="shared" si="23"/>
        <v>0</v>
      </c>
      <c r="O172" s="29" t="str">
        <f t="shared" si="24"/>
        <v>N</v>
      </c>
      <c r="P172" s="30">
        <f t="shared" si="18"/>
        <v>0</v>
      </c>
      <c r="Q172" s="29" t="str">
        <f t="shared" si="25"/>
        <v>N</v>
      </c>
      <c r="R172" s="29" t="str">
        <f t="shared" si="19"/>
        <v>N</v>
      </c>
      <c r="S172" s="33">
        <f t="shared" si="26"/>
        <v>36.75</v>
      </c>
      <c r="T172" s="25"/>
      <c r="V172" s="25"/>
    </row>
    <row r="173" spans="1:22" x14ac:dyDescent="0.3">
      <c r="A173" s="19" t="s">
        <v>187</v>
      </c>
      <c r="B173" s="26">
        <v>6002075</v>
      </c>
      <c r="C173" s="26">
        <v>145730</v>
      </c>
      <c r="D173" s="26">
        <v>0</v>
      </c>
      <c r="E173" s="34">
        <v>2.7535799999999999</v>
      </c>
      <c r="F173" s="34">
        <v>3.5754899999999998</v>
      </c>
      <c r="G173" s="35">
        <f t="shared" si="20"/>
        <v>0.77012661201681454</v>
      </c>
      <c r="H173" s="36">
        <f t="shared" si="21"/>
        <v>0.77</v>
      </c>
      <c r="I173" s="37">
        <v>13.12</v>
      </c>
      <c r="J173" s="38">
        <f t="shared" si="22"/>
        <v>13.12</v>
      </c>
      <c r="L173" s="37">
        <v>9.59</v>
      </c>
      <c r="M173" s="37">
        <v>10.18</v>
      </c>
      <c r="N173" s="35">
        <f t="shared" si="23"/>
        <v>6.1522419186652751E-2</v>
      </c>
      <c r="O173" s="34" t="str">
        <f t="shared" si="24"/>
        <v>N</v>
      </c>
      <c r="P173" s="35">
        <f t="shared" si="18"/>
        <v>0.28880157170923376</v>
      </c>
      <c r="Q173" s="34" t="str">
        <f t="shared" si="25"/>
        <v>N</v>
      </c>
      <c r="R173" s="34" t="str">
        <f t="shared" si="19"/>
        <v>N</v>
      </c>
      <c r="S173" s="38">
        <f t="shared" si="26"/>
        <v>9.68</v>
      </c>
      <c r="T173" s="25"/>
      <c r="V173" s="25"/>
    </row>
    <row r="174" spans="1:22" x14ac:dyDescent="0.3">
      <c r="A174" s="19" t="s">
        <v>188</v>
      </c>
      <c r="B174" s="26">
        <v>6003420</v>
      </c>
      <c r="C174" s="26">
        <v>145239</v>
      </c>
      <c r="D174" s="26">
        <v>0</v>
      </c>
      <c r="E174" s="34">
        <v>3.00542</v>
      </c>
      <c r="F174" s="34">
        <v>2.9807199999999998</v>
      </c>
      <c r="G174" s="35">
        <f t="shared" si="20"/>
        <v>1.0082865884752679</v>
      </c>
      <c r="H174" s="36">
        <f t="shared" si="21"/>
        <v>1</v>
      </c>
      <c r="I174" s="37">
        <v>29.75</v>
      </c>
      <c r="J174" s="38">
        <f t="shared" si="22"/>
        <v>29.75</v>
      </c>
      <c r="L174" s="37">
        <v>32.79</v>
      </c>
      <c r="M174" s="37">
        <v>31.54</v>
      </c>
      <c r="N174" s="35">
        <f t="shared" si="23"/>
        <v>-3.8121378469045439E-2</v>
      </c>
      <c r="O174" s="34" t="str">
        <f t="shared" si="24"/>
        <v>N</v>
      </c>
      <c r="P174" s="35">
        <f t="shared" si="18"/>
        <v>-5.6753329105897247E-2</v>
      </c>
      <c r="Q174" s="34" t="str">
        <f t="shared" si="25"/>
        <v>Y</v>
      </c>
      <c r="R174" s="34" t="str">
        <f t="shared" si="19"/>
        <v>N</v>
      </c>
      <c r="S174" s="38">
        <f t="shared" si="26"/>
        <v>29.970000000000002</v>
      </c>
      <c r="T174" s="25"/>
      <c r="V174" s="25"/>
    </row>
    <row r="175" spans="1:22" x14ac:dyDescent="0.3">
      <c r="A175" s="19" t="s">
        <v>189</v>
      </c>
      <c r="B175" s="26">
        <v>6015200</v>
      </c>
      <c r="C175" s="26">
        <v>145993</v>
      </c>
      <c r="D175" s="26">
        <v>0</v>
      </c>
      <c r="E175" s="34">
        <v>2.9333100000000001</v>
      </c>
      <c r="F175" s="34">
        <v>3.2595499999999999</v>
      </c>
      <c r="G175" s="35">
        <f t="shared" si="20"/>
        <v>0.89991256461781544</v>
      </c>
      <c r="H175" s="36">
        <f t="shared" si="21"/>
        <v>0.89</v>
      </c>
      <c r="I175" s="37">
        <v>21.57</v>
      </c>
      <c r="J175" s="38">
        <f t="shared" si="22"/>
        <v>21.57</v>
      </c>
      <c r="L175" s="37">
        <v>17.11</v>
      </c>
      <c r="M175" s="37">
        <v>20.83</v>
      </c>
      <c r="N175" s="35">
        <f t="shared" si="23"/>
        <v>0.21741671537112794</v>
      </c>
      <c r="O175" s="34" t="str">
        <f t="shared" si="24"/>
        <v>N</v>
      </c>
      <c r="P175" s="35">
        <f t="shared" si="18"/>
        <v>3.5525684109457611E-2</v>
      </c>
      <c r="Q175" s="34" t="str">
        <f t="shared" si="25"/>
        <v>N</v>
      </c>
      <c r="R175" s="34" t="str">
        <f t="shared" si="19"/>
        <v>N</v>
      </c>
      <c r="S175" s="38">
        <f t="shared" si="26"/>
        <v>19.790000000000003</v>
      </c>
      <c r="T175" s="25"/>
      <c r="V175" s="25"/>
    </row>
    <row r="176" spans="1:22" x14ac:dyDescent="0.3">
      <c r="A176" s="39" t="s">
        <v>190</v>
      </c>
      <c r="B176" s="40">
        <v>6002141</v>
      </c>
      <c r="C176" s="40">
        <v>145708</v>
      </c>
      <c r="D176" s="40">
        <v>0</v>
      </c>
      <c r="E176" s="41">
        <v>3.49566</v>
      </c>
      <c r="F176" s="41">
        <v>3.1287199999999999</v>
      </c>
      <c r="G176" s="42">
        <f t="shared" si="20"/>
        <v>1.1172811884732414</v>
      </c>
      <c r="H176" s="43">
        <f t="shared" si="21"/>
        <v>1.1100000000000001</v>
      </c>
      <c r="I176" s="44">
        <v>35.9</v>
      </c>
      <c r="J176" s="45">
        <f t="shared" si="22"/>
        <v>35.9</v>
      </c>
      <c r="L176" s="44">
        <v>31.1</v>
      </c>
      <c r="M176" s="44">
        <v>36.299999999999997</v>
      </c>
      <c r="N176" s="42">
        <f t="shared" si="23"/>
        <v>0.16720257234726674</v>
      </c>
      <c r="O176" s="41" t="str">
        <f t="shared" si="24"/>
        <v>N</v>
      </c>
      <c r="P176" s="42">
        <f t="shared" si="18"/>
        <v>-1.1019283746556436E-2</v>
      </c>
      <c r="Q176" s="41" t="str">
        <f t="shared" si="25"/>
        <v>N</v>
      </c>
      <c r="R176" s="41" t="str">
        <f t="shared" si="19"/>
        <v>N</v>
      </c>
      <c r="S176" s="45">
        <f t="shared" si="26"/>
        <v>34.489999999999995</v>
      </c>
      <c r="T176" s="25"/>
      <c r="V176" s="25"/>
    </row>
    <row r="177" spans="1:22" x14ac:dyDescent="0.3">
      <c r="A177" s="27" t="s">
        <v>191</v>
      </c>
      <c r="B177" s="28">
        <v>6002190</v>
      </c>
      <c r="C177" s="28">
        <v>145798</v>
      </c>
      <c r="D177" s="28">
        <v>0</v>
      </c>
      <c r="E177" s="29">
        <v>2.33887</v>
      </c>
      <c r="F177" s="29">
        <v>3.66378</v>
      </c>
      <c r="G177" s="30">
        <f t="shared" si="20"/>
        <v>0.63837621254551313</v>
      </c>
      <c r="H177" s="31">
        <f t="shared" si="21"/>
        <v>0.63</v>
      </c>
      <c r="I177" s="32">
        <v>0</v>
      </c>
      <c r="J177" s="33">
        <f t="shared" si="22"/>
        <v>0</v>
      </c>
      <c r="L177" s="32">
        <v>0</v>
      </c>
      <c r="M177" s="32">
        <v>0</v>
      </c>
      <c r="N177" s="30">
        <f t="shared" si="23"/>
        <v>0</v>
      </c>
      <c r="O177" s="29" t="str">
        <f t="shared" si="24"/>
        <v>N</v>
      </c>
      <c r="P177" s="30">
        <f t="shared" si="18"/>
        <v>0</v>
      </c>
      <c r="Q177" s="29" t="str">
        <f t="shared" si="25"/>
        <v>N</v>
      </c>
      <c r="R177" s="29" t="str">
        <f t="shared" si="19"/>
        <v>N</v>
      </c>
      <c r="S177" s="33">
        <f t="shared" si="26"/>
        <v>0</v>
      </c>
      <c r="T177" s="25"/>
      <c r="V177" s="25"/>
    </row>
    <row r="178" spans="1:22" x14ac:dyDescent="0.3">
      <c r="A178" s="19" t="s">
        <v>192</v>
      </c>
      <c r="B178" s="26">
        <v>6005631</v>
      </c>
      <c r="C178" s="26">
        <v>146080</v>
      </c>
      <c r="D178" s="26">
        <v>0</v>
      </c>
      <c r="E178" s="34">
        <v>2.6164499999999999</v>
      </c>
      <c r="F178" s="34">
        <v>3.1806100000000002</v>
      </c>
      <c r="G178" s="35">
        <f t="shared" si="20"/>
        <v>0.82262521969056246</v>
      </c>
      <c r="H178" s="36">
        <f t="shared" si="21"/>
        <v>0.82</v>
      </c>
      <c r="I178" s="37">
        <v>16.37</v>
      </c>
      <c r="J178" s="38">
        <f t="shared" si="22"/>
        <v>16.37</v>
      </c>
      <c r="L178" s="37">
        <v>29.01</v>
      </c>
      <c r="M178" s="37">
        <v>29.01</v>
      </c>
      <c r="N178" s="35">
        <f t="shared" si="23"/>
        <v>0</v>
      </c>
      <c r="O178" s="34" t="str">
        <f t="shared" si="24"/>
        <v>N</v>
      </c>
      <c r="P178" s="35">
        <f t="shared" si="18"/>
        <v>-0.43571182350913479</v>
      </c>
      <c r="Q178" s="34" t="str">
        <f t="shared" si="25"/>
        <v>Y</v>
      </c>
      <c r="R178" s="34" t="str">
        <f t="shared" si="19"/>
        <v>N</v>
      </c>
      <c r="S178" s="38">
        <f t="shared" si="26"/>
        <v>27.560000000000002</v>
      </c>
      <c r="T178" s="25"/>
      <c r="V178" s="25"/>
    </row>
    <row r="179" spans="1:22" x14ac:dyDescent="0.3">
      <c r="A179" s="19" t="s">
        <v>193</v>
      </c>
      <c r="B179" s="26">
        <v>6011753</v>
      </c>
      <c r="C179" s="26">
        <v>145606</v>
      </c>
      <c r="D179" s="26">
        <v>0</v>
      </c>
      <c r="E179" s="34">
        <v>4.2299499999999997</v>
      </c>
      <c r="F179" s="34">
        <v>3.1958500000000001</v>
      </c>
      <c r="G179" s="35">
        <f t="shared" si="20"/>
        <v>1.3235758874790742</v>
      </c>
      <c r="H179" s="36">
        <f t="shared" si="21"/>
        <v>1.32</v>
      </c>
      <c r="I179" s="37">
        <v>38.68</v>
      </c>
      <c r="J179" s="38">
        <f t="shared" si="22"/>
        <v>38.68</v>
      </c>
      <c r="L179" s="37">
        <v>38.68</v>
      </c>
      <c r="M179" s="37">
        <v>38.68</v>
      </c>
      <c r="N179" s="35">
        <f t="shared" si="23"/>
        <v>0</v>
      </c>
      <c r="O179" s="34" t="str">
        <f t="shared" si="24"/>
        <v>N</v>
      </c>
      <c r="P179" s="35">
        <f t="shared" si="18"/>
        <v>0</v>
      </c>
      <c r="Q179" s="34" t="str">
        <f t="shared" si="25"/>
        <v>N</v>
      </c>
      <c r="R179" s="34" t="str">
        <f t="shared" si="19"/>
        <v>N</v>
      </c>
      <c r="S179" s="38">
        <f t="shared" si="26"/>
        <v>36.75</v>
      </c>
      <c r="T179" s="25"/>
      <c r="V179" s="25"/>
    </row>
    <row r="180" spans="1:22" x14ac:dyDescent="0.3">
      <c r="A180" s="19" t="s">
        <v>194</v>
      </c>
      <c r="B180" s="26">
        <v>6002273</v>
      </c>
      <c r="C180" s="26" t="s">
        <v>195</v>
      </c>
      <c r="D180" s="26">
        <v>0</v>
      </c>
      <c r="E180" s="34">
        <v>2.0415199999999998</v>
      </c>
      <c r="F180" s="34">
        <v>2.4313899999999999</v>
      </c>
      <c r="G180" s="35">
        <f t="shared" si="20"/>
        <v>0.83965139282468049</v>
      </c>
      <c r="H180" s="36">
        <f t="shared" si="21"/>
        <v>0.83</v>
      </c>
      <c r="I180" s="37">
        <v>17.11</v>
      </c>
      <c r="J180" s="38">
        <f t="shared" si="22"/>
        <v>17.11</v>
      </c>
      <c r="L180" s="37">
        <v>20.079999999999998</v>
      </c>
      <c r="M180" s="37">
        <v>14.88</v>
      </c>
      <c r="N180" s="35">
        <f t="shared" si="23"/>
        <v>-0.2589641434262947</v>
      </c>
      <c r="O180" s="34" t="str">
        <f t="shared" si="24"/>
        <v>Y</v>
      </c>
      <c r="P180" s="35">
        <f t="shared" si="18"/>
        <v>0.14986559139784936</v>
      </c>
      <c r="Q180" s="34" t="str">
        <f t="shared" si="25"/>
        <v>N</v>
      </c>
      <c r="R180" s="34" t="str">
        <f t="shared" si="19"/>
        <v>N</v>
      </c>
      <c r="S180" s="38">
        <f t="shared" si="26"/>
        <v>14.14</v>
      </c>
      <c r="T180" s="25"/>
      <c r="V180" s="25"/>
    </row>
    <row r="181" spans="1:22" x14ac:dyDescent="0.3">
      <c r="A181" s="39" t="s">
        <v>196</v>
      </c>
      <c r="B181" s="40">
        <v>6010136</v>
      </c>
      <c r="C181" s="40">
        <v>145222</v>
      </c>
      <c r="D181" s="40">
        <v>0</v>
      </c>
      <c r="E181" s="41">
        <v>2.3033299999999999</v>
      </c>
      <c r="F181" s="41">
        <v>3.28945</v>
      </c>
      <c r="G181" s="42">
        <f t="shared" si="20"/>
        <v>0.70021736156500325</v>
      </c>
      <c r="H181" s="43">
        <f t="shared" si="21"/>
        <v>0.7</v>
      </c>
      <c r="I181" s="44">
        <v>9</v>
      </c>
      <c r="J181" s="45">
        <f t="shared" si="22"/>
        <v>9</v>
      </c>
      <c r="L181" s="44">
        <v>11.35</v>
      </c>
      <c r="M181" s="44">
        <v>14.29</v>
      </c>
      <c r="N181" s="42">
        <f t="shared" si="23"/>
        <v>0.25903083700440527</v>
      </c>
      <c r="O181" s="41" t="str">
        <f t="shared" si="24"/>
        <v>N</v>
      </c>
      <c r="P181" s="42">
        <f t="shared" si="18"/>
        <v>-0.37018894331700486</v>
      </c>
      <c r="Q181" s="41" t="str">
        <f t="shared" si="25"/>
        <v>Y</v>
      </c>
      <c r="R181" s="41" t="str">
        <f t="shared" si="19"/>
        <v>N</v>
      </c>
      <c r="S181" s="45">
        <f t="shared" si="26"/>
        <v>13.58</v>
      </c>
      <c r="T181" s="25"/>
      <c r="V181" s="25"/>
    </row>
    <row r="182" spans="1:22" x14ac:dyDescent="0.3">
      <c r="A182" s="27" t="s">
        <v>197</v>
      </c>
      <c r="B182" s="28">
        <v>6002299</v>
      </c>
      <c r="C182" s="28">
        <v>145257</v>
      </c>
      <c r="D182" s="28">
        <v>0</v>
      </c>
      <c r="E182" s="29">
        <v>3.2038000000000002</v>
      </c>
      <c r="F182" s="29">
        <v>3.21529</v>
      </c>
      <c r="G182" s="30">
        <f t="shared" si="20"/>
        <v>0.99642644986921869</v>
      </c>
      <c r="H182" s="31">
        <f t="shared" si="21"/>
        <v>0.99</v>
      </c>
      <c r="I182" s="32">
        <v>29.01</v>
      </c>
      <c r="J182" s="33">
        <f t="shared" si="22"/>
        <v>29.01</v>
      </c>
      <c r="L182" s="32">
        <v>26.03</v>
      </c>
      <c r="M182" s="32">
        <v>24.73</v>
      </c>
      <c r="N182" s="30">
        <f t="shared" si="23"/>
        <v>-4.9942374183634293E-2</v>
      </c>
      <c r="O182" s="29" t="str">
        <f t="shared" si="24"/>
        <v>N</v>
      </c>
      <c r="P182" s="30">
        <f t="shared" si="18"/>
        <v>0.17306914678528107</v>
      </c>
      <c r="Q182" s="29" t="str">
        <f t="shared" si="25"/>
        <v>N</v>
      </c>
      <c r="R182" s="29" t="str">
        <f t="shared" si="19"/>
        <v>N</v>
      </c>
      <c r="S182" s="33">
        <f t="shared" si="26"/>
        <v>23.5</v>
      </c>
      <c r="T182" s="25"/>
      <c r="V182" s="25"/>
    </row>
    <row r="183" spans="1:22" x14ac:dyDescent="0.3">
      <c r="A183" s="19" t="s">
        <v>198</v>
      </c>
      <c r="B183" s="26">
        <v>6002307</v>
      </c>
      <c r="C183" s="26">
        <v>146113</v>
      </c>
      <c r="D183" s="26">
        <v>0</v>
      </c>
      <c r="E183" s="34">
        <v>2.9724400000000002</v>
      </c>
      <c r="F183" s="34">
        <v>3.0721500000000002</v>
      </c>
      <c r="G183" s="35">
        <f t="shared" si="20"/>
        <v>0.96754390247872013</v>
      </c>
      <c r="H183" s="36">
        <f t="shared" si="21"/>
        <v>0.96</v>
      </c>
      <c r="I183" s="37">
        <v>26.78</v>
      </c>
      <c r="J183" s="38">
        <f t="shared" si="22"/>
        <v>27.560000000000002</v>
      </c>
      <c r="L183" s="37">
        <v>34.51</v>
      </c>
      <c r="M183" s="37">
        <v>29.01</v>
      </c>
      <c r="N183" s="35">
        <f t="shared" si="23"/>
        <v>-0.15937409446537226</v>
      </c>
      <c r="O183" s="34" t="str">
        <f t="shared" si="24"/>
        <v>Y</v>
      </c>
      <c r="P183" s="35">
        <f t="shared" si="18"/>
        <v>-7.6870044812133762E-2</v>
      </c>
      <c r="Q183" s="34" t="str">
        <f t="shared" si="25"/>
        <v>Y</v>
      </c>
      <c r="R183" s="34" t="str">
        <f t="shared" si="19"/>
        <v>Y</v>
      </c>
      <c r="S183" s="38">
        <f t="shared" si="26"/>
        <v>27.560000000000002</v>
      </c>
      <c r="T183" s="25"/>
      <c r="V183" s="25"/>
    </row>
    <row r="184" spans="1:22" x14ac:dyDescent="0.3">
      <c r="A184" s="19" t="s">
        <v>199</v>
      </c>
      <c r="B184" s="26">
        <v>6003081</v>
      </c>
      <c r="C184" s="26" t="s">
        <v>200</v>
      </c>
      <c r="D184" s="26">
        <v>0</v>
      </c>
      <c r="E184" s="34">
        <v>2.7920600000000002</v>
      </c>
      <c r="F184" s="34">
        <v>2.7771499999999998</v>
      </c>
      <c r="G184" s="35">
        <f t="shared" si="20"/>
        <v>1.0053688133518177</v>
      </c>
      <c r="H184" s="36">
        <f t="shared" si="21"/>
        <v>1</v>
      </c>
      <c r="I184" s="37">
        <v>29.75</v>
      </c>
      <c r="J184" s="38">
        <f t="shared" si="22"/>
        <v>29.75</v>
      </c>
      <c r="L184" s="37">
        <v>30.94</v>
      </c>
      <c r="M184" s="37">
        <v>27.52</v>
      </c>
      <c r="N184" s="35">
        <f t="shared" si="23"/>
        <v>-0.11053652230122823</v>
      </c>
      <c r="O184" s="34" t="str">
        <f t="shared" si="24"/>
        <v>Y</v>
      </c>
      <c r="P184" s="35">
        <f t="shared" si="18"/>
        <v>8.1031976744186066E-2</v>
      </c>
      <c r="Q184" s="34" t="str">
        <f t="shared" si="25"/>
        <v>N</v>
      </c>
      <c r="R184" s="34" t="str">
        <f t="shared" si="19"/>
        <v>N</v>
      </c>
      <c r="S184" s="38">
        <f t="shared" si="26"/>
        <v>26.150000000000002</v>
      </c>
      <c r="T184" s="25"/>
      <c r="V184" s="25"/>
    </row>
    <row r="185" spans="1:22" x14ac:dyDescent="0.3">
      <c r="A185" s="19" t="s">
        <v>201</v>
      </c>
      <c r="B185" s="26">
        <v>6005276</v>
      </c>
      <c r="C185" s="26">
        <v>145906</v>
      </c>
      <c r="D185" s="26">
        <v>0</v>
      </c>
      <c r="E185" s="34">
        <v>3.1694599999999999</v>
      </c>
      <c r="F185" s="34">
        <v>3.1537600000000001</v>
      </c>
      <c r="G185" s="35">
        <f t="shared" si="20"/>
        <v>1.0049781847699253</v>
      </c>
      <c r="H185" s="36">
        <f t="shared" si="21"/>
        <v>1</v>
      </c>
      <c r="I185" s="37">
        <v>29.75</v>
      </c>
      <c r="J185" s="38">
        <f t="shared" si="22"/>
        <v>29.75</v>
      </c>
      <c r="L185" s="37">
        <v>30.35</v>
      </c>
      <c r="M185" s="37">
        <v>32.130000000000003</v>
      </c>
      <c r="N185" s="35">
        <f t="shared" si="23"/>
        <v>5.8649093904448141E-2</v>
      </c>
      <c r="O185" s="34" t="str">
        <f t="shared" si="24"/>
        <v>N</v>
      </c>
      <c r="P185" s="35">
        <f t="shared" si="18"/>
        <v>-7.4074074074074153E-2</v>
      </c>
      <c r="Q185" s="34" t="str">
        <f t="shared" si="25"/>
        <v>Y</v>
      </c>
      <c r="R185" s="34" t="str">
        <f t="shared" si="19"/>
        <v>N</v>
      </c>
      <c r="S185" s="38">
        <f t="shared" si="26"/>
        <v>30.53</v>
      </c>
      <c r="T185" s="25"/>
      <c r="V185" s="25"/>
    </row>
    <row r="186" spans="1:22" x14ac:dyDescent="0.3">
      <c r="A186" s="39" t="s">
        <v>202</v>
      </c>
      <c r="B186" s="40">
        <v>6002521</v>
      </c>
      <c r="C186" s="40">
        <v>145122</v>
      </c>
      <c r="D186" s="40">
        <v>0</v>
      </c>
      <c r="E186" s="41">
        <v>3.0659200000000002</v>
      </c>
      <c r="F186" s="41">
        <v>3.4826100000000002</v>
      </c>
      <c r="G186" s="42">
        <f t="shared" si="20"/>
        <v>0.88035123082975131</v>
      </c>
      <c r="H186" s="43">
        <f t="shared" si="21"/>
        <v>0.88</v>
      </c>
      <c r="I186" s="44">
        <v>20.83</v>
      </c>
      <c r="J186" s="45">
        <f t="shared" si="22"/>
        <v>20.83</v>
      </c>
      <c r="L186" s="44">
        <v>14.88</v>
      </c>
      <c r="M186" s="44">
        <v>16.37</v>
      </c>
      <c r="N186" s="42">
        <f t="shared" si="23"/>
        <v>0.10013440860215055</v>
      </c>
      <c r="O186" s="41" t="str">
        <f t="shared" si="24"/>
        <v>N</v>
      </c>
      <c r="P186" s="42">
        <f t="shared" si="18"/>
        <v>0.27244960293219284</v>
      </c>
      <c r="Q186" s="41" t="str">
        <f t="shared" si="25"/>
        <v>N</v>
      </c>
      <c r="R186" s="41" t="str">
        <f t="shared" si="19"/>
        <v>N</v>
      </c>
      <c r="S186" s="45">
        <f t="shared" si="26"/>
        <v>15.56</v>
      </c>
      <c r="T186" s="25"/>
      <c r="V186" s="25"/>
    </row>
    <row r="187" spans="1:22" x14ac:dyDescent="0.3">
      <c r="A187" s="27" t="s">
        <v>203</v>
      </c>
      <c r="B187" s="28">
        <v>6002539</v>
      </c>
      <c r="C187" s="28">
        <v>145247</v>
      </c>
      <c r="D187" s="28">
        <v>0</v>
      </c>
      <c r="E187" s="29">
        <v>2.90387</v>
      </c>
      <c r="F187" s="29">
        <v>3.5970800000000001</v>
      </c>
      <c r="G187" s="30">
        <f t="shared" si="20"/>
        <v>0.80728535367575915</v>
      </c>
      <c r="H187" s="31">
        <f t="shared" si="21"/>
        <v>0.8</v>
      </c>
      <c r="I187" s="32">
        <v>14.88</v>
      </c>
      <c r="J187" s="33">
        <f t="shared" si="22"/>
        <v>15.56</v>
      </c>
      <c r="L187" s="32">
        <v>20.079999999999998</v>
      </c>
      <c r="M187" s="32">
        <v>16.37</v>
      </c>
      <c r="N187" s="30">
        <f t="shared" si="23"/>
        <v>-0.1847609561752987</v>
      </c>
      <c r="O187" s="29" t="str">
        <f t="shared" si="24"/>
        <v>Y</v>
      </c>
      <c r="P187" s="30">
        <f t="shared" si="18"/>
        <v>-9.1020158827122791E-2</v>
      </c>
      <c r="Q187" s="29" t="str">
        <f t="shared" si="25"/>
        <v>Y</v>
      </c>
      <c r="R187" s="29" t="str">
        <f t="shared" si="19"/>
        <v>Y</v>
      </c>
      <c r="S187" s="33">
        <f t="shared" si="26"/>
        <v>15.56</v>
      </c>
      <c r="T187" s="25"/>
      <c r="V187" s="25"/>
    </row>
    <row r="188" spans="1:22" x14ac:dyDescent="0.3">
      <c r="A188" s="19" t="s">
        <v>204</v>
      </c>
      <c r="B188" s="26">
        <v>6014666</v>
      </c>
      <c r="C188" s="26">
        <v>145980</v>
      </c>
      <c r="D188" s="26">
        <v>0</v>
      </c>
      <c r="E188" s="34">
        <v>3.6116100000000002</v>
      </c>
      <c r="F188" s="34">
        <v>3.2679100000000001</v>
      </c>
      <c r="G188" s="35">
        <f t="shared" si="20"/>
        <v>1.1051742551049448</v>
      </c>
      <c r="H188" s="36">
        <f t="shared" si="21"/>
        <v>1.1000000000000001</v>
      </c>
      <c r="I188" s="37">
        <v>35.700000000000003</v>
      </c>
      <c r="J188" s="38">
        <f t="shared" si="22"/>
        <v>35.700000000000003</v>
      </c>
      <c r="L188" s="37">
        <v>33.92</v>
      </c>
      <c r="M188" s="37">
        <v>35.9</v>
      </c>
      <c r="N188" s="35">
        <f t="shared" si="23"/>
        <v>5.8372641509433866E-2</v>
      </c>
      <c r="O188" s="34" t="str">
        <f t="shared" si="24"/>
        <v>N</v>
      </c>
      <c r="P188" s="35">
        <f t="shared" si="18"/>
        <v>-5.5710306406684049E-3</v>
      </c>
      <c r="Q188" s="34" t="str">
        <f t="shared" si="25"/>
        <v>N</v>
      </c>
      <c r="R188" s="34" t="str">
        <f t="shared" si="19"/>
        <v>N</v>
      </c>
      <c r="S188" s="38">
        <f t="shared" si="26"/>
        <v>34.11</v>
      </c>
      <c r="T188" s="25"/>
      <c r="V188" s="25"/>
    </row>
    <row r="189" spans="1:22" x14ac:dyDescent="0.3">
      <c r="A189" s="19" t="s">
        <v>205</v>
      </c>
      <c r="B189" s="26">
        <v>6002943</v>
      </c>
      <c r="C189" s="26">
        <v>145008</v>
      </c>
      <c r="D189" s="26">
        <v>0</v>
      </c>
      <c r="E189" s="34">
        <v>3.3222399999999999</v>
      </c>
      <c r="F189" s="34">
        <v>2.9719500000000001</v>
      </c>
      <c r="G189" s="35">
        <f t="shared" si="20"/>
        <v>1.1178653745857097</v>
      </c>
      <c r="H189" s="36">
        <f t="shared" si="21"/>
        <v>1.1100000000000001</v>
      </c>
      <c r="I189" s="37">
        <v>35.9</v>
      </c>
      <c r="J189" s="38">
        <f t="shared" si="22"/>
        <v>35.9</v>
      </c>
      <c r="L189" s="37">
        <v>33.32</v>
      </c>
      <c r="M189" s="37">
        <v>32.729999999999997</v>
      </c>
      <c r="N189" s="35">
        <f t="shared" si="23"/>
        <v>-1.7707082833133356E-2</v>
      </c>
      <c r="O189" s="34" t="str">
        <f t="shared" si="24"/>
        <v>N</v>
      </c>
      <c r="P189" s="35">
        <f t="shared" si="18"/>
        <v>9.6853040024442463E-2</v>
      </c>
      <c r="Q189" s="34" t="str">
        <f t="shared" si="25"/>
        <v>N</v>
      </c>
      <c r="R189" s="34" t="str">
        <f t="shared" si="19"/>
        <v>N</v>
      </c>
      <c r="S189" s="38">
        <f t="shared" si="26"/>
        <v>31.1</v>
      </c>
      <c r="T189" s="25"/>
      <c r="V189" s="25"/>
    </row>
    <row r="190" spans="1:22" x14ac:dyDescent="0.3">
      <c r="A190" s="19" t="s">
        <v>206</v>
      </c>
      <c r="B190" s="26">
        <v>6003222</v>
      </c>
      <c r="C190" s="26">
        <v>146069</v>
      </c>
      <c r="D190" s="26">
        <v>0</v>
      </c>
      <c r="E190" s="34">
        <v>5.04</v>
      </c>
      <c r="F190" s="34">
        <v>3.5482399999999998</v>
      </c>
      <c r="G190" s="35">
        <f t="shared" si="20"/>
        <v>1.4204225193335287</v>
      </c>
      <c r="H190" s="36">
        <f t="shared" si="21"/>
        <v>1.42</v>
      </c>
      <c r="I190" s="37">
        <v>38.68</v>
      </c>
      <c r="J190" s="38">
        <f t="shared" si="22"/>
        <v>38.68</v>
      </c>
      <c r="L190" s="37">
        <v>38.68</v>
      </c>
      <c r="M190" s="37">
        <v>38.68</v>
      </c>
      <c r="N190" s="35">
        <f t="shared" si="23"/>
        <v>0</v>
      </c>
      <c r="O190" s="34" t="str">
        <f t="shared" si="24"/>
        <v>N</v>
      </c>
      <c r="P190" s="35">
        <f t="shared" si="18"/>
        <v>0</v>
      </c>
      <c r="Q190" s="34" t="str">
        <f t="shared" si="25"/>
        <v>N</v>
      </c>
      <c r="R190" s="34" t="str">
        <f t="shared" si="19"/>
        <v>N</v>
      </c>
      <c r="S190" s="38">
        <f t="shared" si="26"/>
        <v>36.75</v>
      </c>
      <c r="T190" s="25"/>
      <c r="V190" s="25"/>
    </row>
    <row r="191" spans="1:22" x14ac:dyDescent="0.3">
      <c r="A191" s="39" t="s">
        <v>207</v>
      </c>
      <c r="B191" s="40">
        <v>6007025</v>
      </c>
      <c r="C191" s="40">
        <v>145851</v>
      </c>
      <c r="D191" s="40">
        <v>0</v>
      </c>
      <c r="E191" s="41">
        <v>3.0794299999999999</v>
      </c>
      <c r="F191" s="41">
        <v>2.92157</v>
      </c>
      <c r="G191" s="42">
        <f t="shared" si="20"/>
        <v>1.0540325920652251</v>
      </c>
      <c r="H191" s="43">
        <f t="shared" si="21"/>
        <v>1.05</v>
      </c>
      <c r="I191" s="44">
        <v>32.729999999999997</v>
      </c>
      <c r="J191" s="45">
        <f t="shared" si="22"/>
        <v>32.729999999999997</v>
      </c>
      <c r="L191" s="44">
        <v>29.01</v>
      </c>
      <c r="M191" s="44">
        <v>32.729999999999997</v>
      </c>
      <c r="N191" s="42">
        <f t="shared" si="23"/>
        <v>0.12823164426059963</v>
      </c>
      <c r="O191" s="41" t="str">
        <f t="shared" si="24"/>
        <v>N</v>
      </c>
      <c r="P191" s="42">
        <f t="shared" si="18"/>
        <v>0</v>
      </c>
      <c r="Q191" s="41" t="str">
        <f t="shared" si="25"/>
        <v>N</v>
      </c>
      <c r="R191" s="41" t="str">
        <f t="shared" si="19"/>
        <v>N</v>
      </c>
      <c r="S191" s="45">
        <f t="shared" si="26"/>
        <v>31.1</v>
      </c>
      <c r="T191" s="25"/>
      <c r="V191" s="25"/>
    </row>
    <row r="192" spans="1:22" x14ac:dyDescent="0.3">
      <c r="A192" s="27" t="s">
        <v>208</v>
      </c>
      <c r="B192" s="28">
        <v>6009237</v>
      </c>
      <c r="C192" s="28">
        <v>146039</v>
      </c>
      <c r="D192" s="28">
        <v>0</v>
      </c>
      <c r="E192" s="29">
        <v>2.8201299999999998</v>
      </c>
      <c r="F192" s="29">
        <v>2.8861500000000002</v>
      </c>
      <c r="G192" s="30">
        <f t="shared" si="20"/>
        <v>0.97712523604109269</v>
      </c>
      <c r="H192" s="31">
        <f t="shared" si="21"/>
        <v>0.97</v>
      </c>
      <c r="I192" s="32">
        <v>27.52</v>
      </c>
      <c r="J192" s="33">
        <f t="shared" si="22"/>
        <v>27.52</v>
      </c>
      <c r="L192" s="32">
        <v>29.01</v>
      </c>
      <c r="M192" s="32">
        <v>22.31</v>
      </c>
      <c r="N192" s="30">
        <f t="shared" si="23"/>
        <v>-0.23095484315753198</v>
      </c>
      <c r="O192" s="29" t="str">
        <f t="shared" si="24"/>
        <v>Y</v>
      </c>
      <c r="P192" s="30">
        <f t="shared" si="18"/>
        <v>0.23352756611385034</v>
      </c>
      <c r="Q192" s="29" t="str">
        <f t="shared" si="25"/>
        <v>N</v>
      </c>
      <c r="R192" s="29" t="str">
        <f t="shared" si="19"/>
        <v>N</v>
      </c>
      <c r="S192" s="33">
        <f t="shared" si="26"/>
        <v>21.200000000000003</v>
      </c>
      <c r="T192" s="25"/>
      <c r="V192" s="25"/>
    </row>
    <row r="193" spans="1:22" x14ac:dyDescent="0.3">
      <c r="A193" s="19" t="s">
        <v>209</v>
      </c>
      <c r="B193" s="26">
        <v>6002679</v>
      </c>
      <c r="C193" s="26">
        <v>145384</v>
      </c>
      <c r="D193" s="26">
        <v>0</v>
      </c>
      <c r="E193" s="34">
        <v>4.0272699999999997</v>
      </c>
      <c r="F193" s="34">
        <v>2.9550900000000002</v>
      </c>
      <c r="G193" s="35">
        <f t="shared" si="20"/>
        <v>1.3628248209022396</v>
      </c>
      <c r="H193" s="36">
        <f t="shared" si="21"/>
        <v>1.36</v>
      </c>
      <c r="I193" s="37">
        <v>38.68</v>
      </c>
      <c r="J193" s="38">
        <f t="shared" si="22"/>
        <v>38.68</v>
      </c>
      <c r="L193" s="37">
        <v>38.68</v>
      </c>
      <c r="M193" s="37">
        <v>38.68</v>
      </c>
      <c r="N193" s="35">
        <f t="shared" si="23"/>
        <v>0</v>
      </c>
      <c r="O193" s="34" t="str">
        <f t="shared" si="24"/>
        <v>N</v>
      </c>
      <c r="P193" s="35">
        <f t="shared" si="18"/>
        <v>0</v>
      </c>
      <c r="Q193" s="34" t="str">
        <f t="shared" si="25"/>
        <v>N</v>
      </c>
      <c r="R193" s="34" t="str">
        <f t="shared" si="19"/>
        <v>N</v>
      </c>
      <c r="S193" s="38">
        <f t="shared" si="26"/>
        <v>36.75</v>
      </c>
      <c r="T193" s="25"/>
      <c r="V193" s="25"/>
    </row>
    <row r="194" spans="1:22" x14ac:dyDescent="0.3">
      <c r="A194" s="19" t="s">
        <v>210</v>
      </c>
      <c r="B194" s="26">
        <v>6002729</v>
      </c>
      <c r="C194" s="26">
        <v>145555</v>
      </c>
      <c r="D194" s="26">
        <v>0</v>
      </c>
      <c r="E194" s="34">
        <v>2.4857300000000002</v>
      </c>
      <c r="F194" s="34">
        <v>3.5057499999999999</v>
      </c>
      <c r="G194" s="35">
        <f t="shared" si="20"/>
        <v>0.70904371389859522</v>
      </c>
      <c r="H194" s="36">
        <f t="shared" si="21"/>
        <v>0.7</v>
      </c>
      <c r="I194" s="37">
        <v>9</v>
      </c>
      <c r="J194" s="38">
        <f t="shared" si="22"/>
        <v>9</v>
      </c>
      <c r="L194" s="37">
        <v>11.35</v>
      </c>
      <c r="M194" s="37">
        <v>10.79</v>
      </c>
      <c r="N194" s="35">
        <f t="shared" si="23"/>
        <v>-4.9339207048458192E-2</v>
      </c>
      <c r="O194" s="34" t="str">
        <f t="shared" si="24"/>
        <v>N</v>
      </c>
      <c r="P194" s="35">
        <f t="shared" si="18"/>
        <v>-0.16589434661723812</v>
      </c>
      <c r="Q194" s="34" t="str">
        <f t="shared" si="25"/>
        <v>Y</v>
      </c>
      <c r="R194" s="34" t="str">
        <f t="shared" si="19"/>
        <v>N</v>
      </c>
      <c r="S194" s="38">
        <f t="shared" si="26"/>
        <v>10.26</v>
      </c>
      <c r="T194" s="25"/>
      <c r="V194" s="25"/>
    </row>
    <row r="195" spans="1:22" x14ac:dyDescent="0.3">
      <c r="A195" s="19" t="s">
        <v>211</v>
      </c>
      <c r="B195" s="26">
        <v>6009559</v>
      </c>
      <c r="C195" s="26">
        <v>145514</v>
      </c>
      <c r="D195" s="26">
        <v>0</v>
      </c>
      <c r="E195" s="34">
        <v>4.1104500000000002</v>
      </c>
      <c r="F195" s="34">
        <v>3.0589900000000001</v>
      </c>
      <c r="G195" s="35">
        <f t="shared" si="20"/>
        <v>1.3437278317353114</v>
      </c>
      <c r="H195" s="36">
        <f t="shared" si="21"/>
        <v>1.34</v>
      </c>
      <c r="I195" s="37">
        <v>38.68</v>
      </c>
      <c r="J195" s="38">
        <f t="shared" si="22"/>
        <v>38.68</v>
      </c>
      <c r="L195" s="37">
        <v>38.68</v>
      </c>
      <c r="M195" s="37">
        <v>38.68</v>
      </c>
      <c r="N195" s="35">
        <f t="shared" si="23"/>
        <v>0</v>
      </c>
      <c r="O195" s="34" t="str">
        <f t="shared" si="24"/>
        <v>N</v>
      </c>
      <c r="P195" s="35">
        <f t="shared" si="18"/>
        <v>0</v>
      </c>
      <c r="Q195" s="34" t="str">
        <f t="shared" si="25"/>
        <v>N</v>
      </c>
      <c r="R195" s="34" t="str">
        <f t="shared" si="19"/>
        <v>N</v>
      </c>
      <c r="S195" s="38">
        <f t="shared" si="26"/>
        <v>36.75</v>
      </c>
      <c r="T195" s="25"/>
      <c r="V195" s="25"/>
    </row>
    <row r="196" spans="1:22" x14ac:dyDescent="0.3">
      <c r="A196" s="39" t="s">
        <v>212</v>
      </c>
      <c r="B196" s="40">
        <v>6002745</v>
      </c>
      <c r="C196" s="40">
        <v>146097</v>
      </c>
      <c r="D196" s="40">
        <v>0</v>
      </c>
      <c r="E196" s="41">
        <v>2.0600499999999999</v>
      </c>
      <c r="F196" s="41">
        <v>2.4506600000000001</v>
      </c>
      <c r="G196" s="42">
        <f t="shared" si="20"/>
        <v>0.84061028457639975</v>
      </c>
      <c r="H196" s="43">
        <f t="shared" si="21"/>
        <v>0.84</v>
      </c>
      <c r="I196" s="44">
        <v>17.850000000000001</v>
      </c>
      <c r="J196" s="45">
        <f t="shared" si="22"/>
        <v>17.850000000000001</v>
      </c>
      <c r="L196" s="44">
        <v>16.37</v>
      </c>
      <c r="M196" s="44">
        <v>15.56</v>
      </c>
      <c r="N196" s="42">
        <f t="shared" si="23"/>
        <v>-4.9480757483201007E-2</v>
      </c>
      <c r="O196" s="41" t="str">
        <f t="shared" si="24"/>
        <v>N</v>
      </c>
      <c r="P196" s="42">
        <f t="shared" si="18"/>
        <v>0.14717223650385611</v>
      </c>
      <c r="Q196" s="41" t="str">
        <f t="shared" si="25"/>
        <v>N</v>
      </c>
      <c r="R196" s="41" t="str">
        <f t="shared" si="19"/>
        <v>N</v>
      </c>
      <c r="S196" s="45">
        <f t="shared" si="26"/>
        <v>14.79</v>
      </c>
      <c r="T196" s="25"/>
      <c r="V196" s="25"/>
    </row>
    <row r="197" spans="1:22" x14ac:dyDescent="0.3">
      <c r="A197" s="27" t="s">
        <v>213</v>
      </c>
      <c r="B197" s="28">
        <v>6003248</v>
      </c>
      <c r="C197" s="28">
        <v>145890</v>
      </c>
      <c r="D197" s="28">
        <v>0</v>
      </c>
      <c r="E197" s="29">
        <v>3.7882699999999998</v>
      </c>
      <c r="F197" s="29">
        <v>3.1969500000000002</v>
      </c>
      <c r="G197" s="30">
        <f t="shared" si="20"/>
        <v>1.18496379361579</v>
      </c>
      <c r="H197" s="31">
        <f t="shared" si="21"/>
        <v>1.18</v>
      </c>
      <c r="I197" s="32">
        <v>37.29</v>
      </c>
      <c r="J197" s="33">
        <f t="shared" si="22"/>
        <v>37.29</v>
      </c>
      <c r="L197" s="32">
        <v>38.28</v>
      </c>
      <c r="M197" s="32">
        <v>38.28</v>
      </c>
      <c r="N197" s="30">
        <f t="shared" si="23"/>
        <v>0</v>
      </c>
      <c r="O197" s="29" t="str">
        <f t="shared" si="24"/>
        <v>N</v>
      </c>
      <c r="P197" s="30">
        <f t="shared" si="18"/>
        <v>-2.5862068965517293E-2</v>
      </c>
      <c r="Q197" s="29" t="str">
        <f t="shared" si="25"/>
        <v>N</v>
      </c>
      <c r="R197" s="29" t="str">
        <f t="shared" si="19"/>
        <v>N</v>
      </c>
      <c r="S197" s="33">
        <f t="shared" si="26"/>
        <v>36.369999999999997</v>
      </c>
      <c r="T197" s="25"/>
      <c r="V197" s="25"/>
    </row>
    <row r="198" spans="1:22" x14ac:dyDescent="0.3">
      <c r="A198" s="19" t="s">
        <v>214</v>
      </c>
      <c r="B198" s="26">
        <v>6003594</v>
      </c>
      <c r="C198" s="26">
        <v>145484</v>
      </c>
      <c r="D198" s="26">
        <v>0</v>
      </c>
      <c r="E198" s="34">
        <v>3.7062599999999999</v>
      </c>
      <c r="F198" s="34">
        <v>3.61375</v>
      </c>
      <c r="G198" s="35">
        <f t="shared" si="20"/>
        <v>1.0255994465582843</v>
      </c>
      <c r="H198" s="36">
        <f t="shared" si="21"/>
        <v>1.02</v>
      </c>
      <c r="I198" s="37">
        <v>30.94</v>
      </c>
      <c r="J198" s="38">
        <f t="shared" si="22"/>
        <v>30.94</v>
      </c>
      <c r="L198" s="37">
        <v>23.06</v>
      </c>
      <c r="M198" s="37">
        <v>30.94</v>
      </c>
      <c r="N198" s="35">
        <f t="shared" si="23"/>
        <v>0.34171725932350405</v>
      </c>
      <c r="O198" s="34" t="str">
        <f t="shared" si="24"/>
        <v>N</v>
      </c>
      <c r="P198" s="35">
        <f t="shared" si="18"/>
        <v>0</v>
      </c>
      <c r="Q198" s="34" t="str">
        <f t="shared" si="25"/>
        <v>N</v>
      </c>
      <c r="R198" s="34" t="str">
        <f t="shared" si="19"/>
        <v>N</v>
      </c>
      <c r="S198" s="38">
        <f t="shared" si="26"/>
        <v>29.400000000000002</v>
      </c>
      <c r="T198" s="25"/>
      <c r="V198" s="25"/>
    </row>
    <row r="199" spans="1:22" x14ac:dyDescent="0.3">
      <c r="A199" s="19" t="s">
        <v>215</v>
      </c>
      <c r="B199" s="26">
        <v>6002851</v>
      </c>
      <c r="C199" s="26">
        <v>145415</v>
      </c>
      <c r="D199" s="26">
        <v>0</v>
      </c>
      <c r="E199" s="34">
        <v>3.2970899999999999</v>
      </c>
      <c r="F199" s="34">
        <v>3.2617799999999999</v>
      </c>
      <c r="G199" s="35">
        <f t="shared" si="20"/>
        <v>1.0108253775545868</v>
      </c>
      <c r="H199" s="36">
        <f t="shared" si="21"/>
        <v>1.01</v>
      </c>
      <c r="I199" s="37">
        <v>30.35</v>
      </c>
      <c r="J199" s="38">
        <f t="shared" si="22"/>
        <v>30.35</v>
      </c>
      <c r="L199" s="37">
        <v>20.83</v>
      </c>
      <c r="M199" s="37">
        <v>26.03</v>
      </c>
      <c r="N199" s="35">
        <f t="shared" si="23"/>
        <v>0.24963994239078269</v>
      </c>
      <c r="O199" s="34" t="str">
        <f t="shared" si="24"/>
        <v>N</v>
      </c>
      <c r="P199" s="35">
        <f t="shared" si="18"/>
        <v>0.16596235113330773</v>
      </c>
      <c r="Q199" s="34" t="str">
        <f t="shared" si="25"/>
        <v>N</v>
      </c>
      <c r="R199" s="34" t="str">
        <f t="shared" si="19"/>
        <v>N</v>
      </c>
      <c r="S199" s="38">
        <f t="shared" si="26"/>
        <v>24.73</v>
      </c>
      <c r="T199" s="25"/>
      <c r="V199" s="25"/>
    </row>
    <row r="200" spans="1:22" x14ac:dyDescent="0.3">
      <c r="A200" s="19" t="s">
        <v>216</v>
      </c>
      <c r="B200" s="26">
        <v>6006191</v>
      </c>
      <c r="C200" s="26">
        <v>145662</v>
      </c>
      <c r="D200" s="26">
        <v>0</v>
      </c>
      <c r="E200" s="34">
        <v>3.0492499999999998</v>
      </c>
      <c r="F200" s="34">
        <v>3.4975800000000001</v>
      </c>
      <c r="G200" s="35">
        <f t="shared" si="20"/>
        <v>0.87181708495588373</v>
      </c>
      <c r="H200" s="36">
        <f t="shared" si="21"/>
        <v>0.87</v>
      </c>
      <c r="I200" s="37">
        <v>20.079999999999998</v>
      </c>
      <c r="J200" s="38">
        <f t="shared" si="22"/>
        <v>20.079999999999998</v>
      </c>
      <c r="L200" s="37">
        <v>21.57</v>
      </c>
      <c r="M200" s="37">
        <v>19.34</v>
      </c>
      <c r="N200" s="35">
        <f t="shared" si="23"/>
        <v>-0.10338433008808533</v>
      </c>
      <c r="O200" s="34" t="str">
        <f t="shared" si="24"/>
        <v>Y</v>
      </c>
      <c r="P200" s="35">
        <f t="shared" ref="P200:P263" si="27">IF(M200=0,0,(I200-M200)/M200)</f>
        <v>3.826266804550147E-2</v>
      </c>
      <c r="Q200" s="34" t="str">
        <f t="shared" si="25"/>
        <v>N</v>
      </c>
      <c r="R200" s="34" t="str">
        <f t="shared" ref="R200:R263" si="28">IF(AND(O200="Y",Q200="Y"),"Y","N")</f>
        <v>N</v>
      </c>
      <c r="S200" s="38">
        <f t="shared" si="26"/>
        <v>18.380000000000003</v>
      </c>
      <c r="T200" s="25"/>
      <c r="V200" s="25"/>
    </row>
    <row r="201" spans="1:22" x14ac:dyDescent="0.3">
      <c r="A201" s="39" t="s">
        <v>217</v>
      </c>
      <c r="B201" s="40">
        <v>6003214</v>
      </c>
      <c r="C201" s="40">
        <v>145630</v>
      </c>
      <c r="D201" s="40">
        <v>0</v>
      </c>
      <c r="E201" s="41">
        <v>3.4016500000000001</v>
      </c>
      <c r="F201" s="41">
        <v>3.5417800000000002</v>
      </c>
      <c r="G201" s="42">
        <f t="shared" ref="G201:G264" si="29">IFERROR(E201/F201,0)</f>
        <v>0.96043514842819144</v>
      </c>
      <c r="H201" s="43">
        <f t="shared" ref="H201:H264" si="30">ROUNDDOWN(G201,2)</f>
        <v>0.96</v>
      </c>
      <c r="I201" s="44">
        <v>26.78</v>
      </c>
      <c r="J201" s="45">
        <f t="shared" ref="J201:J264" si="31">IF(R201="Y",S201,I201)</f>
        <v>26.78</v>
      </c>
      <c r="L201" s="44">
        <v>25.29</v>
      </c>
      <c r="M201" s="44">
        <v>29.01</v>
      </c>
      <c r="N201" s="42">
        <f t="shared" ref="N201:N264" si="32">IFERROR((M201-L201)/L201,0)</f>
        <v>0.14709371293001197</v>
      </c>
      <c r="O201" s="41" t="str">
        <f t="shared" ref="O201:O264" si="33">IF(N201&lt;-0.05,"Y","N")</f>
        <v>N</v>
      </c>
      <c r="P201" s="42">
        <f t="shared" si="27"/>
        <v>-7.6870044812133762E-2</v>
      </c>
      <c r="Q201" s="41" t="str">
        <f t="shared" ref="Q201:Q264" si="34">IF(P201&lt;-0.05,"Y","N")</f>
        <v>Y</v>
      </c>
      <c r="R201" s="41" t="str">
        <f t="shared" si="28"/>
        <v>N</v>
      </c>
      <c r="S201" s="45">
        <f t="shared" ref="S201:S264" si="35">ROUNDUP(M201*0.95,2)</f>
        <v>27.560000000000002</v>
      </c>
      <c r="T201" s="25"/>
      <c r="V201" s="25"/>
    </row>
    <row r="202" spans="1:22" x14ac:dyDescent="0.3">
      <c r="A202" s="27" t="s">
        <v>218</v>
      </c>
      <c r="B202" s="28">
        <v>6003586</v>
      </c>
      <c r="C202" s="28">
        <v>145171</v>
      </c>
      <c r="D202" s="28">
        <v>0</v>
      </c>
      <c r="E202" s="29">
        <v>2.6533199999999999</v>
      </c>
      <c r="F202" s="29">
        <v>3.1821000000000002</v>
      </c>
      <c r="G202" s="30">
        <f t="shared" si="29"/>
        <v>0.83382671820495891</v>
      </c>
      <c r="H202" s="31">
        <f t="shared" si="30"/>
        <v>0.83</v>
      </c>
      <c r="I202" s="32">
        <v>17.11</v>
      </c>
      <c r="J202" s="33">
        <f t="shared" si="31"/>
        <v>17.11</v>
      </c>
      <c r="L202" s="32">
        <v>10.76</v>
      </c>
      <c r="M202" s="32">
        <v>13.7</v>
      </c>
      <c r="N202" s="30">
        <f t="shared" si="32"/>
        <v>0.27323420074349436</v>
      </c>
      <c r="O202" s="29" t="str">
        <f t="shared" si="33"/>
        <v>N</v>
      </c>
      <c r="P202" s="30">
        <f t="shared" si="27"/>
        <v>0.24890510948905112</v>
      </c>
      <c r="Q202" s="29" t="str">
        <f t="shared" si="34"/>
        <v>N</v>
      </c>
      <c r="R202" s="29" t="str">
        <f t="shared" si="28"/>
        <v>N</v>
      </c>
      <c r="S202" s="33">
        <f t="shared" si="35"/>
        <v>13.02</v>
      </c>
      <c r="T202" s="25"/>
      <c r="V202" s="25"/>
    </row>
    <row r="203" spans="1:22" x14ac:dyDescent="0.3">
      <c r="A203" s="19" t="s">
        <v>219</v>
      </c>
      <c r="B203" s="26">
        <v>6001119</v>
      </c>
      <c r="C203" s="26">
        <v>145304</v>
      </c>
      <c r="D203" s="26">
        <v>0</v>
      </c>
      <c r="E203" s="34">
        <v>3.3400099999999999</v>
      </c>
      <c r="F203" s="34">
        <v>3.6422400000000001</v>
      </c>
      <c r="G203" s="35">
        <f t="shared" si="29"/>
        <v>0.91702084431558595</v>
      </c>
      <c r="H203" s="36">
        <f t="shared" si="30"/>
        <v>0.91</v>
      </c>
      <c r="I203" s="37">
        <v>23.06</v>
      </c>
      <c r="J203" s="38">
        <f t="shared" si="31"/>
        <v>23.06</v>
      </c>
      <c r="L203" s="37">
        <v>23.8</v>
      </c>
      <c r="M203" s="37">
        <v>23.06</v>
      </c>
      <c r="N203" s="35">
        <f t="shared" si="32"/>
        <v>-3.109243697479E-2</v>
      </c>
      <c r="O203" s="34" t="str">
        <f t="shared" si="33"/>
        <v>N</v>
      </c>
      <c r="P203" s="35">
        <f t="shared" si="27"/>
        <v>0</v>
      </c>
      <c r="Q203" s="34" t="str">
        <f t="shared" si="34"/>
        <v>N</v>
      </c>
      <c r="R203" s="34" t="str">
        <f t="shared" si="28"/>
        <v>N</v>
      </c>
      <c r="S203" s="38">
        <f t="shared" si="35"/>
        <v>21.91</v>
      </c>
      <c r="T203" s="25"/>
      <c r="V203" s="25"/>
    </row>
    <row r="204" spans="1:22" x14ac:dyDescent="0.3">
      <c r="A204" s="19" t="s">
        <v>220</v>
      </c>
      <c r="B204" s="26">
        <v>6006647</v>
      </c>
      <c r="C204" s="26">
        <v>145669</v>
      </c>
      <c r="D204" s="26">
        <v>0</v>
      </c>
      <c r="E204" s="34">
        <v>2.8488000000000002</v>
      </c>
      <c r="F204" s="34">
        <v>3.7662200000000001</v>
      </c>
      <c r="G204" s="35">
        <f t="shared" si="29"/>
        <v>0.75640828204406541</v>
      </c>
      <c r="H204" s="36">
        <f t="shared" si="30"/>
        <v>0.75</v>
      </c>
      <c r="I204" s="37">
        <v>11.94</v>
      </c>
      <c r="J204" s="38">
        <f t="shared" si="31"/>
        <v>11.94</v>
      </c>
      <c r="L204" s="37">
        <v>10.18</v>
      </c>
      <c r="M204" s="37">
        <v>10.18</v>
      </c>
      <c r="N204" s="35">
        <f t="shared" si="32"/>
        <v>0</v>
      </c>
      <c r="O204" s="34" t="str">
        <f t="shared" si="33"/>
        <v>N</v>
      </c>
      <c r="P204" s="35">
        <f t="shared" si="27"/>
        <v>0.17288801571709231</v>
      </c>
      <c r="Q204" s="34" t="str">
        <f t="shared" si="34"/>
        <v>N</v>
      </c>
      <c r="R204" s="34" t="str">
        <f t="shared" si="28"/>
        <v>N</v>
      </c>
      <c r="S204" s="38">
        <f t="shared" si="35"/>
        <v>9.68</v>
      </c>
      <c r="T204" s="25"/>
      <c r="V204" s="25"/>
    </row>
    <row r="205" spans="1:22" x14ac:dyDescent="0.3">
      <c r="A205" s="19" t="s">
        <v>221</v>
      </c>
      <c r="B205" s="26">
        <v>6008833</v>
      </c>
      <c r="C205" s="26">
        <v>146176</v>
      </c>
      <c r="D205" s="26">
        <v>0</v>
      </c>
      <c r="E205" s="34">
        <v>4.3904300000000003</v>
      </c>
      <c r="F205" s="34">
        <v>3.4452500000000001</v>
      </c>
      <c r="G205" s="35">
        <f t="shared" si="29"/>
        <v>1.2743429359262752</v>
      </c>
      <c r="H205" s="36">
        <f t="shared" si="30"/>
        <v>1.27</v>
      </c>
      <c r="I205" s="37">
        <v>38.68</v>
      </c>
      <c r="J205" s="38">
        <f t="shared" si="31"/>
        <v>38.68</v>
      </c>
      <c r="L205" s="37">
        <v>38.68</v>
      </c>
      <c r="M205" s="37">
        <v>38.68</v>
      </c>
      <c r="N205" s="35">
        <f t="shared" si="32"/>
        <v>0</v>
      </c>
      <c r="O205" s="34" t="str">
        <f t="shared" si="33"/>
        <v>N</v>
      </c>
      <c r="P205" s="35">
        <f t="shared" si="27"/>
        <v>0</v>
      </c>
      <c r="Q205" s="34" t="str">
        <f t="shared" si="34"/>
        <v>N</v>
      </c>
      <c r="R205" s="34" t="str">
        <f t="shared" si="28"/>
        <v>N</v>
      </c>
      <c r="S205" s="38">
        <f t="shared" si="35"/>
        <v>36.75</v>
      </c>
      <c r="T205" s="25"/>
      <c r="V205" s="25"/>
    </row>
    <row r="206" spans="1:22" x14ac:dyDescent="0.3">
      <c r="A206" s="39" t="s">
        <v>222</v>
      </c>
      <c r="B206" s="40">
        <v>6002828</v>
      </c>
      <c r="C206" s="40">
        <v>145111</v>
      </c>
      <c r="D206" s="40">
        <v>0</v>
      </c>
      <c r="E206" s="41">
        <v>3.7512099999999999</v>
      </c>
      <c r="F206" s="41">
        <v>3.32891</v>
      </c>
      <c r="G206" s="42">
        <f t="shared" si="29"/>
        <v>1.1268583410185316</v>
      </c>
      <c r="H206" s="43">
        <f t="shared" si="30"/>
        <v>1.1200000000000001</v>
      </c>
      <c r="I206" s="44">
        <v>36.1</v>
      </c>
      <c r="J206" s="45">
        <f t="shared" si="31"/>
        <v>36.1</v>
      </c>
      <c r="L206" s="44">
        <v>38.68</v>
      </c>
      <c r="M206" s="44">
        <v>38.68</v>
      </c>
      <c r="N206" s="42">
        <f t="shared" si="32"/>
        <v>0</v>
      </c>
      <c r="O206" s="41" t="str">
        <f t="shared" si="33"/>
        <v>N</v>
      </c>
      <c r="P206" s="42">
        <f t="shared" si="27"/>
        <v>-6.6701137538779681E-2</v>
      </c>
      <c r="Q206" s="41" t="str">
        <f t="shared" si="34"/>
        <v>Y</v>
      </c>
      <c r="R206" s="41" t="str">
        <f t="shared" si="28"/>
        <v>N</v>
      </c>
      <c r="S206" s="45">
        <f t="shared" si="35"/>
        <v>36.75</v>
      </c>
      <c r="T206" s="25"/>
      <c r="V206" s="25"/>
    </row>
    <row r="207" spans="1:22" x14ac:dyDescent="0.3">
      <c r="A207" s="27" t="s">
        <v>223</v>
      </c>
      <c r="B207" s="28">
        <v>6005961</v>
      </c>
      <c r="C207" s="28">
        <v>145858</v>
      </c>
      <c r="D207" s="28">
        <v>0</v>
      </c>
      <c r="E207" s="29">
        <v>2.65211</v>
      </c>
      <c r="F207" s="29">
        <v>2.9317700000000002</v>
      </c>
      <c r="G207" s="30">
        <f t="shared" si="29"/>
        <v>0.90461052538227749</v>
      </c>
      <c r="H207" s="31">
        <f t="shared" si="30"/>
        <v>0.9</v>
      </c>
      <c r="I207" s="32">
        <v>22.31</v>
      </c>
      <c r="J207" s="33">
        <f t="shared" si="31"/>
        <v>22.31</v>
      </c>
      <c r="L207" s="32">
        <v>28.26</v>
      </c>
      <c r="M207" s="32">
        <v>27.52</v>
      </c>
      <c r="N207" s="30">
        <f t="shared" si="32"/>
        <v>-2.6185421089879757E-2</v>
      </c>
      <c r="O207" s="29" t="str">
        <f t="shared" si="33"/>
        <v>N</v>
      </c>
      <c r="P207" s="30">
        <f t="shared" si="27"/>
        <v>-0.18931686046511631</v>
      </c>
      <c r="Q207" s="29" t="str">
        <f t="shared" si="34"/>
        <v>Y</v>
      </c>
      <c r="R207" s="29" t="str">
        <f t="shared" si="28"/>
        <v>N</v>
      </c>
      <c r="S207" s="33">
        <f t="shared" si="35"/>
        <v>26.150000000000002</v>
      </c>
      <c r="T207" s="25"/>
      <c r="V207" s="25"/>
    </row>
    <row r="208" spans="1:22" x14ac:dyDescent="0.3">
      <c r="A208" s="19" t="s">
        <v>224</v>
      </c>
      <c r="B208" s="26">
        <v>6002844</v>
      </c>
      <c r="C208" s="26">
        <v>145663</v>
      </c>
      <c r="D208" s="26">
        <v>0</v>
      </c>
      <c r="E208" s="34">
        <v>3.4531200000000002</v>
      </c>
      <c r="F208" s="34">
        <v>3.62629</v>
      </c>
      <c r="G208" s="35">
        <f t="shared" si="29"/>
        <v>0.95224595936894185</v>
      </c>
      <c r="H208" s="36">
        <f t="shared" si="30"/>
        <v>0.95</v>
      </c>
      <c r="I208" s="37">
        <v>26.03</v>
      </c>
      <c r="J208" s="38">
        <f t="shared" si="31"/>
        <v>26.03</v>
      </c>
      <c r="L208" s="37">
        <v>28.26</v>
      </c>
      <c r="M208" s="37">
        <v>26.85</v>
      </c>
      <c r="N208" s="35">
        <f t="shared" si="32"/>
        <v>-4.9893842887473464E-2</v>
      </c>
      <c r="O208" s="34" t="str">
        <f t="shared" si="33"/>
        <v>N</v>
      </c>
      <c r="P208" s="35">
        <f t="shared" si="27"/>
        <v>-3.0540037243947868E-2</v>
      </c>
      <c r="Q208" s="34" t="str">
        <f t="shared" si="34"/>
        <v>N</v>
      </c>
      <c r="R208" s="34" t="str">
        <f t="shared" si="28"/>
        <v>N</v>
      </c>
      <c r="S208" s="38">
        <f t="shared" si="35"/>
        <v>25.51</v>
      </c>
      <c r="T208" s="25"/>
      <c r="V208" s="25"/>
    </row>
    <row r="209" spans="1:22" x14ac:dyDescent="0.3">
      <c r="A209" s="19" t="s">
        <v>225</v>
      </c>
      <c r="B209" s="26">
        <v>6005425</v>
      </c>
      <c r="C209" s="26">
        <v>146156</v>
      </c>
      <c r="D209" s="26">
        <v>0</v>
      </c>
      <c r="E209" s="34">
        <v>3.90144</v>
      </c>
      <c r="F209" s="34">
        <v>2.9103300000000001</v>
      </c>
      <c r="G209" s="35">
        <f t="shared" si="29"/>
        <v>1.340549009906093</v>
      </c>
      <c r="H209" s="36">
        <f t="shared" si="30"/>
        <v>1.34</v>
      </c>
      <c r="I209" s="37">
        <v>38.68</v>
      </c>
      <c r="J209" s="38">
        <f t="shared" si="31"/>
        <v>38.68</v>
      </c>
      <c r="L209" s="37">
        <v>38.68</v>
      </c>
      <c r="M209" s="37">
        <v>38.68</v>
      </c>
      <c r="N209" s="35">
        <f t="shared" si="32"/>
        <v>0</v>
      </c>
      <c r="O209" s="34" t="str">
        <f t="shared" si="33"/>
        <v>N</v>
      </c>
      <c r="P209" s="35">
        <f t="shared" si="27"/>
        <v>0</v>
      </c>
      <c r="Q209" s="34" t="str">
        <f t="shared" si="34"/>
        <v>N</v>
      </c>
      <c r="R209" s="34" t="str">
        <f t="shared" si="28"/>
        <v>N</v>
      </c>
      <c r="S209" s="38">
        <f t="shared" si="35"/>
        <v>36.75</v>
      </c>
      <c r="T209" s="25"/>
      <c r="V209" s="25"/>
    </row>
    <row r="210" spans="1:22" x14ac:dyDescent="0.3">
      <c r="A210" s="19" t="s">
        <v>226</v>
      </c>
      <c r="B210" s="26">
        <v>6004667</v>
      </c>
      <c r="C210" s="26">
        <v>145828</v>
      </c>
      <c r="D210" s="26">
        <v>0</v>
      </c>
      <c r="E210" s="34">
        <v>1.97251</v>
      </c>
      <c r="F210" s="34">
        <v>3.3985500000000002</v>
      </c>
      <c r="G210" s="35">
        <f t="shared" si="29"/>
        <v>0.58039752247281928</v>
      </c>
      <c r="H210" s="36">
        <f t="shared" si="30"/>
        <v>0.57999999999999996</v>
      </c>
      <c r="I210" s="37">
        <v>0</v>
      </c>
      <c r="J210" s="38">
        <f t="shared" si="31"/>
        <v>0</v>
      </c>
      <c r="L210" s="37">
        <v>0</v>
      </c>
      <c r="M210" s="37">
        <v>10.76</v>
      </c>
      <c r="N210" s="35">
        <f t="shared" si="32"/>
        <v>0</v>
      </c>
      <c r="O210" s="34" t="str">
        <f t="shared" si="33"/>
        <v>N</v>
      </c>
      <c r="P210" s="35">
        <f t="shared" si="27"/>
        <v>-1</v>
      </c>
      <c r="Q210" s="34" t="str">
        <f t="shared" si="34"/>
        <v>Y</v>
      </c>
      <c r="R210" s="34" t="str">
        <f t="shared" si="28"/>
        <v>N</v>
      </c>
      <c r="S210" s="38">
        <f t="shared" si="35"/>
        <v>10.23</v>
      </c>
      <c r="T210" s="25"/>
      <c r="V210" s="25"/>
    </row>
    <row r="211" spans="1:22" x14ac:dyDescent="0.3">
      <c r="A211" s="39" t="s">
        <v>227</v>
      </c>
      <c r="B211" s="40">
        <v>6002901</v>
      </c>
      <c r="C211" s="40">
        <v>146095</v>
      </c>
      <c r="D211" s="40">
        <v>0</v>
      </c>
      <c r="E211" s="41">
        <v>4.3892899999999999</v>
      </c>
      <c r="F211" s="41">
        <v>2.86598</v>
      </c>
      <c r="G211" s="42">
        <f t="shared" si="29"/>
        <v>1.5315145255724045</v>
      </c>
      <c r="H211" s="43">
        <f t="shared" si="30"/>
        <v>1.53</v>
      </c>
      <c r="I211" s="44">
        <v>38.68</v>
      </c>
      <c r="J211" s="45">
        <f t="shared" si="31"/>
        <v>38.68</v>
      </c>
      <c r="L211" s="44">
        <v>38.68</v>
      </c>
      <c r="M211" s="44">
        <v>38.68</v>
      </c>
      <c r="N211" s="42">
        <f t="shared" si="32"/>
        <v>0</v>
      </c>
      <c r="O211" s="41" t="str">
        <f t="shared" si="33"/>
        <v>N</v>
      </c>
      <c r="P211" s="42">
        <f t="shared" si="27"/>
        <v>0</v>
      </c>
      <c r="Q211" s="41" t="str">
        <f t="shared" si="34"/>
        <v>N</v>
      </c>
      <c r="R211" s="41" t="str">
        <f t="shared" si="28"/>
        <v>N</v>
      </c>
      <c r="S211" s="45">
        <f t="shared" si="35"/>
        <v>36.75</v>
      </c>
      <c r="T211" s="25"/>
      <c r="V211" s="25"/>
    </row>
    <row r="212" spans="1:22" x14ac:dyDescent="0.3">
      <c r="A212" s="27" t="s">
        <v>228</v>
      </c>
      <c r="B212" s="28">
        <v>6002133</v>
      </c>
      <c r="C212" s="28">
        <v>145628</v>
      </c>
      <c r="D212" s="28">
        <v>0</v>
      </c>
      <c r="E212" s="29">
        <v>2.5623100000000001</v>
      </c>
      <c r="F212" s="29">
        <v>3.1864400000000002</v>
      </c>
      <c r="G212" s="30">
        <f t="shared" si="29"/>
        <v>0.80412937321901556</v>
      </c>
      <c r="H212" s="31">
        <f t="shared" si="30"/>
        <v>0.8</v>
      </c>
      <c r="I212" s="32">
        <v>14.88</v>
      </c>
      <c r="J212" s="33">
        <f t="shared" si="31"/>
        <v>14.88</v>
      </c>
      <c r="L212" s="32">
        <v>22.31</v>
      </c>
      <c r="M212" s="32">
        <v>21.200000000000003</v>
      </c>
      <c r="N212" s="30">
        <f t="shared" si="32"/>
        <v>-4.9753473778574447E-2</v>
      </c>
      <c r="O212" s="29" t="str">
        <f t="shared" si="33"/>
        <v>N</v>
      </c>
      <c r="P212" s="30">
        <f t="shared" si="27"/>
        <v>-0.29811320754716986</v>
      </c>
      <c r="Q212" s="29" t="str">
        <f t="shared" si="34"/>
        <v>Y</v>
      </c>
      <c r="R212" s="29" t="str">
        <f t="shared" si="28"/>
        <v>N</v>
      </c>
      <c r="S212" s="33">
        <f t="shared" si="35"/>
        <v>20.14</v>
      </c>
      <c r="T212" s="25"/>
      <c r="V212" s="25"/>
    </row>
    <row r="213" spans="1:22" x14ac:dyDescent="0.3">
      <c r="A213" s="19" t="s">
        <v>229</v>
      </c>
      <c r="B213" s="26">
        <v>6002950</v>
      </c>
      <c r="C213" s="26">
        <v>145422</v>
      </c>
      <c r="D213" s="26">
        <v>0</v>
      </c>
      <c r="E213" s="34">
        <v>3.8893</v>
      </c>
      <c r="F213" s="34">
        <v>3.63788</v>
      </c>
      <c r="G213" s="35">
        <f t="shared" si="29"/>
        <v>1.0691116804292611</v>
      </c>
      <c r="H213" s="36">
        <f t="shared" si="30"/>
        <v>1.06</v>
      </c>
      <c r="I213" s="37">
        <v>33.32</v>
      </c>
      <c r="J213" s="38">
        <f t="shared" si="31"/>
        <v>33.32</v>
      </c>
      <c r="L213" s="37">
        <v>37.29</v>
      </c>
      <c r="M213" s="37">
        <v>32.729999999999997</v>
      </c>
      <c r="N213" s="35">
        <f t="shared" si="32"/>
        <v>-0.1222847948511666</v>
      </c>
      <c r="O213" s="34" t="str">
        <f t="shared" si="33"/>
        <v>Y</v>
      </c>
      <c r="P213" s="35">
        <f t="shared" si="27"/>
        <v>1.8026275588145537E-2</v>
      </c>
      <c r="Q213" s="34" t="str">
        <f t="shared" si="34"/>
        <v>N</v>
      </c>
      <c r="R213" s="34" t="str">
        <f t="shared" si="28"/>
        <v>N</v>
      </c>
      <c r="S213" s="38">
        <f t="shared" si="35"/>
        <v>31.1</v>
      </c>
      <c r="T213" s="25"/>
      <c r="V213" s="25"/>
    </row>
    <row r="214" spans="1:22" x14ac:dyDescent="0.3">
      <c r="A214" s="19" t="s">
        <v>230</v>
      </c>
      <c r="B214" s="26">
        <v>6002976</v>
      </c>
      <c r="C214" s="26">
        <v>145917</v>
      </c>
      <c r="D214" s="26">
        <v>0</v>
      </c>
      <c r="E214" s="34">
        <v>4.8309199999999999</v>
      </c>
      <c r="F214" s="34">
        <v>3.22722</v>
      </c>
      <c r="G214" s="35">
        <f t="shared" si="29"/>
        <v>1.496929245604576</v>
      </c>
      <c r="H214" s="36">
        <f t="shared" si="30"/>
        <v>1.49</v>
      </c>
      <c r="I214" s="37">
        <v>38.68</v>
      </c>
      <c r="J214" s="38">
        <f t="shared" si="31"/>
        <v>38.68</v>
      </c>
      <c r="L214" s="37">
        <v>38.68</v>
      </c>
      <c r="M214" s="37">
        <v>38.68</v>
      </c>
      <c r="N214" s="35">
        <f t="shared" si="32"/>
        <v>0</v>
      </c>
      <c r="O214" s="34" t="str">
        <f t="shared" si="33"/>
        <v>N</v>
      </c>
      <c r="P214" s="35">
        <f t="shared" si="27"/>
        <v>0</v>
      </c>
      <c r="Q214" s="34" t="str">
        <f t="shared" si="34"/>
        <v>N</v>
      </c>
      <c r="R214" s="34" t="str">
        <f t="shared" si="28"/>
        <v>N</v>
      </c>
      <c r="S214" s="38">
        <f t="shared" si="35"/>
        <v>36.75</v>
      </c>
      <c r="T214" s="25"/>
      <c r="V214" s="25"/>
    </row>
    <row r="215" spans="1:22" x14ac:dyDescent="0.3">
      <c r="A215" s="19" t="s">
        <v>231</v>
      </c>
      <c r="B215" s="26">
        <v>6002984</v>
      </c>
      <c r="C215" s="26">
        <v>145702</v>
      </c>
      <c r="D215" s="26">
        <v>0</v>
      </c>
      <c r="E215" s="34">
        <v>3.1775600000000002</v>
      </c>
      <c r="F215" s="34">
        <v>3.1515300000000002</v>
      </c>
      <c r="G215" s="35">
        <f t="shared" si="29"/>
        <v>1.00825948031591</v>
      </c>
      <c r="H215" s="36">
        <f t="shared" si="30"/>
        <v>1</v>
      </c>
      <c r="I215" s="37">
        <v>29.75</v>
      </c>
      <c r="J215" s="38">
        <f t="shared" si="31"/>
        <v>29.75</v>
      </c>
      <c r="L215" s="37">
        <v>26.03</v>
      </c>
      <c r="M215" s="37">
        <v>27.52</v>
      </c>
      <c r="N215" s="35">
        <f t="shared" si="32"/>
        <v>5.7241644256626908E-2</v>
      </c>
      <c r="O215" s="34" t="str">
        <f t="shared" si="33"/>
        <v>N</v>
      </c>
      <c r="P215" s="35">
        <f t="shared" si="27"/>
        <v>8.1031976744186066E-2</v>
      </c>
      <c r="Q215" s="34" t="str">
        <f t="shared" si="34"/>
        <v>N</v>
      </c>
      <c r="R215" s="34" t="str">
        <f t="shared" si="28"/>
        <v>N</v>
      </c>
      <c r="S215" s="38">
        <f t="shared" si="35"/>
        <v>26.150000000000002</v>
      </c>
      <c r="T215" s="25"/>
      <c r="V215" s="25"/>
    </row>
    <row r="216" spans="1:22" x14ac:dyDescent="0.3">
      <c r="A216" s="39" t="s">
        <v>232</v>
      </c>
      <c r="B216" s="40">
        <v>6003024</v>
      </c>
      <c r="C216" s="40" t="s">
        <v>233</v>
      </c>
      <c r="D216" s="40">
        <v>0</v>
      </c>
      <c r="E216" s="41">
        <v>4.4273499999999997</v>
      </c>
      <c r="F216" s="41">
        <v>2.7966199999999999</v>
      </c>
      <c r="G216" s="42">
        <f t="shared" si="29"/>
        <v>1.5831074654404245</v>
      </c>
      <c r="H216" s="43">
        <f t="shared" si="30"/>
        <v>1.58</v>
      </c>
      <c r="I216" s="44">
        <v>38.68</v>
      </c>
      <c r="J216" s="45">
        <f t="shared" si="31"/>
        <v>38.68</v>
      </c>
      <c r="L216" s="44">
        <v>38.68</v>
      </c>
      <c r="M216" s="44">
        <v>38.68</v>
      </c>
      <c r="N216" s="42">
        <f t="shared" si="32"/>
        <v>0</v>
      </c>
      <c r="O216" s="41" t="str">
        <f t="shared" si="33"/>
        <v>N</v>
      </c>
      <c r="P216" s="42">
        <f t="shared" si="27"/>
        <v>0</v>
      </c>
      <c r="Q216" s="41" t="str">
        <f t="shared" si="34"/>
        <v>N</v>
      </c>
      <c r="R216" s="41" t="str">
        <f t="shared" si="28"/>
        <v>N</v>
      </c>
      <c r="S216" s="45">
        <f t="shared" si="35"/>
        <v>36.75</v>
      </c>
      <c r="T216" s="25"/>
      <c r="V216" s="25"/>
    </row>
    <row r="217" spans="1:22" x14ac:dyDescent="0.3">
      <c r="A217" s="27" t="s">
        <v>234</v>
      </c>
      <c r="B217" s="28">
        <v>6001051</v>
      </c>
      <c r="C217" s="28">
        <v>145867</v>
      </c>
      <c r="D217" s="28">
        <v>0</v>
      </c>
      <c r="E217" s="29">
        <v>3.9615800000000001</v>
      </c>
      <c r="F217" s="29">
        <v>3.5526800000000001</v>
      </c>
      <c r="G217" s="30">
        <f t="shared" si="29"/>
        <v>1.1150962090590766</v>
      </c>
      <c r="H217" s="31">
        <f t="shared" si="30"/>
        <v>1.1100000000000001</v>
      </c>
      <c r="I217" s="32">
        <v>35.9</v>
      </c>
      <c r="J217" s="33">
        <f t="shared" si="31"/>
        <v>35.9</v>
      </c>
      <c r="L217" s="32">
        <v>33.92</v>
      </c>
      <c r="M217" s="32">
        <v>31.54</v>
      </c>
      <c r="N217" s="30">
        <f t="shared" si="32"/>
        <v>-7.0165094339622716E-2</v>
      </c>
      <c r="O217" s="29" t="str">
        <f t="shared" si="33"/>
        <v>Y</v>
      </c>
      <c r="P217" s="30">
        <f t="shared" si="27"/>
        <v>0.13823715916296764</v>
      </c>
      <c r="Q217" s="29" t="str">
        <f t="shared" si="34"/>
        <v>N</v>
      </c>
      <c r="R217" s="29" t="str">
        <f t="shared" si="28"/>
        <v>N</v>
      </c>
      <c r="S217" s="33">
        <f t="shared" si="35"/>
        <v>29.970000000000002</v>
      </c>
      <c r="T217" s="25"/>
      <c r="V217" s="25"/>
    </row>
    <row r="218" spans="1:22" x14ac:dyDescent="0.3">
      <c r="A218" s="19" t="s">
        <v>235</v>
      </c>
      <c r="B218" s="26">
        <v>6003040</v>
      </c>
      <c r="C218" s="26">
        <v>145794</v>
      </c>
      <c r="D218" s="26">
        <v>0</v>
      </c>
      <c r="E218" s="34">
        <v>3.8947400000000001</v>
      </c>
      <c r="F218" s="34">
        <v>2.80138</v>
      </c>
      <c r="G218" s="35">
        <f t="shared" si="29"/>
        <v>1.3902933554176871</v>
      </c>
      <c r="H218" s="36">
        <f t="shared" si="30"/>
        <v>1.39</v>
      </c>
      <c r="I218" s="37">
        <v>38.68</v>
      </c>
      <c r="J218" s="38">
        <f t="shared" si="31"/>
        <v>38.68</v>
      </c>
      <c r="L218" s="37">
        <v>38.68</v>
      </c>
      <c r="M218" s="37">
        <v>38.68</v>
      </c>
      <c r="N218" s="35">
        <f t="shared" si="32"/>
        <v>0</v>
      </c>
      <c r="O218" s="34" t="str">
        <f t="shared" si="33"/>
        <v>N</v>
      </c>
      <c r="P218" s="35">
        <f t="shared" si="27"/>
        <v>0</v>
      </c>
      <c r="Q218" s="34" t="str">
        <f t="shared" si="34"/>
        <v>N</v>
      </c>
      <c r="R218" s="34" t="str">
        <f t="shared" si="28"/>
        <v>N</v>
      </c>
      <c r="S218" s="38">
        <f t="shared" si="35"/>
        <v>36.75</v>
      </c>
      <c r="T218" s="25"/>
      <c r="V218" s="25"/>
    </row>
    <row r="219" spans="1:22" x14ac:dyDescent="0.3">
      <c r="A219" s="19" t="s">
        <v>236</v>
      </c>
      <c r="B219" s="26">
        <v>6003099</v>
      </c>
      <c r="C219" s="26">
        <v>146032</v>
      </c>
      <c r="D219" s="26">
        <v>0</v>
      </c>
      <c r="E219" s="34">
        <v>3.6301800000000002</v>
      </c>
      <c r="F219" s="34">
        <v>3.0107699999999999</v>
      </c>
      <c r="G219" s="35">
        <f t="shared" si="29"/>
        <v>1.2057314241871682</v>
      </c>
      <c r="H219" s="36">
        <f t="shared" si="30"/>
        <v>1.2</v>
      </c>
      <c r="I219" s="37">
        <v>37.69</v>
      </c>
      <c r="J219" s="38">
        <f t="shared" si="31"/>
        <v>37.69</v>
      </c>
      <c r="L219" s="37">
        <v>36.299999999999997</v>
      </c>
      <c r="M219" s="37">
        <v>37.090000000000003</v>
      </c>
      <c r="N219" s="35">
        <f t="shared" si="32"/>
        <v>2.1763085399449211E-2</v>
      </c>
      <c r="O219" s="34" t="str">
        <f t="shared" si="33"/>
        <v>N</v>
      </c>
      <c r="P219" s="35">
        <f t="shared" si="27"/>
        <v>1.6176867080075336E-2</v>
      </c>
      <c r="Q219" s="34" t="str">
        <f t="shared" si="34"/>
        <v>N</v>
      </c>
      <c r="R219" s="34" t="str">
        <f t="shared" si="28"/>
        <v>N</v>
      </c>
      <c r="S219" s="38">
        <f t="shared" si="35"/>
        <v>35.239999999999995</v>
      </c>
      <c r="T219" s="25"/>
      <c r="V219" s="25"/>
    </row>
    <row r="220" spans="1:22" x14ac:dyDescent="0.3">
      <c r="A220" s="19" t="s">
        <v>237</v>
      </c>
      <c r="B220" s="26">
        <v>6004824</v>
      </c>
      <c r="C220" s="26">
        <v>146104</v>
      </c>
      <c r="D220" s="26">
        <v>0</v>
      </c>
      <c r="E220" s="34">
        <v>2.6269100000000001</v>
      </c>
      <c r="F220" s="34">
        <v>2.9828600000000001</v>
      </c>
      <c r="G220" s="35">
        <f t="shared" si="29"/>
        <v>0.88066821775074933</v>
      </c>
      <c r="H220" s="36">
        <f t="shared" si="30"/>
        <v>0.88</v>
      </c>
      <c r="I220" s="37">
        <v>20.83</v>
      </c>
      <c r="J220" s="38">
        <f t="shared" si="31"/>
        <v>21.200000000000003</v>
      </c>
      <c r="L220" s="37">
        <v>24.54</v>
      </c>
      <c r="M220" s="37">
        <v>22.31</v>
      </c>
      <c r="N220" s="35">
        <f t="shared" si="32"/>
        <v>-9.0872045639771817E-2</v>
      </c>
      <c r="O220" s="34" t="str">
        <f t="shared" si="33"/>
        <v>Y</v>
      </c>
      <c r="P220" s="35">
        <f t="shared" si="27"/>
        <v>-6.6337965038099536E-2</v>
      </c>
      <c r="Q220" s="34" t="str">
        <f t="shared" si="34"/>
        <v>Y</v>
      </c>
      <c r="R220" s="34" t="str">
        <f t="shared" si="28"/>
        <v>Y</v>
      </c>
      <c r="S220" s="38">
        <f t="shared" si="35"/>
        <v>21.200000000000003</v>
      </c>
      <c r="T220" s="25"/>
      <c r="V220" s="25"/>
    </row>
    <row r="221" spans="1:22" x14ac:dyDescent="0.3">
      <c r="A221" s="39" t="s">
        <v>238</v>
      </c>
      <c r="B221" s="40">
        <v>6003115</v>
      </c>
      <c r="C221" s="40">
        <v>145404</v>
      </c>
      <c r="D221" s="40">
        <v>0</v>
      </c>
      <c r="E221" s="41">
        <v>3.52982</v>
      </c>
      <c r="F221" s="41">
        <v>3.5263900000000001</v>
      </c>
      <c r="G221" s="42">
        <f t="shared" si="29"/>
        <v>1.0009726660976239</v>
      </c>
      <c r="H221" s="43">
        <f t="shared" si="30"/>
        <v>1</v>
      </c>
      <c r="I221" s="44">
        <v>29.75</v>
      </c>
      <c r="J221" s="45">
        <f t="shared" si="31"/>
        <v>29.75</v>
      </c>
      <c r="L221" s="44">
        <v>19.34</v>
      </c>
      <c r="M221" s="44">
        <v>22.31</v>
      </c>
      <c r="N221" s="42">
        <f t="shared" si="32"/>
        <v>0.15356773526370213</v>
      </c>
      <c r="O221" s="41" t="str">
        <f t="shared" si="33"/>
        <v>N</v>
      </c>
      <c r="P221" s="42">
        <f t="shared" si="27"/>
        <v>0.33348274316450033</v>
      </c>
      <c r="Q221" s="41" t="str">
        <f t="shared" si="34"/>
        <v>N</v>
      </c>
      <c r="R221" s="41" t="str">
        <f t="shared" si="28"/>
        <v>N</v>
      </c>
      <c r="S221" s="45">
        <f t="shared" si="35"/>
        <v>21.200000000000003</v>
      </c>
      <c r="T221" s="25"/>
      <c r="V221" s="25"/>
    </row>
    <row r="222" spans="1:22" x14ac:dyDescent="0.3">
      <c r="A222" s="27" t="s">
        <v>239</v>
      </c>
      <c r="B222" s="28">
        <v>6003123</v>
      </c>
      <c r="C222" s="28">
        <v>145499</v>
      </c>
      <c r="D222" s="28">
        <v>0</v>
      </c>
      <c r="E222" s="29">
        <v>4.4211099999999997</v>
      </c>
      <c r="F222" s="29">
        <v>2.90469</v>
      </c>
      <c r="G222" s="30">
        <f t="shared" si="29"/>
        <v>1.5220591526118104</v>
      </c>
      <c r="H222" s="31">
        <f t="shared" si="30"/>
        <v>1.52</v>
      </c>
      <c r="I222" s="32">
        <v>38.68</v>
      </c>
      <c r="J222" s="33">
        <f t="shared" si="31"/>
        <v>38.68</v>
      </c>
      <c r="L222" s="32">
        <v>38.68</v>
      </c>
      <c r="M222" s="32">
        <v>38.68</v>
      </c>
      <c r="N222" s="30">
        <f t="shared" si="32"/>
        <v>0</v>
      </c>
      <c r="O222" s="29" t="str">
        <f t="shared" si="33"/>
        <v>N</v>
      </c>
      <c r="P222" s="30">
        <f t="shared" si="27"/>
        <v>0</v>
      </c>
      <c r="Q222" s="29" t="str">
        <f t="shared" si="34"/>
        <v>N</v>
      </c>
      <c r="R222" s="29" t="str">
        <f t="shared" si="28"/>
        <v>N</v>
      </c>
      <c r="S222" s="33">
        <f t="shared" si="35"/>
        <v>36.75</v>
      </c>
      <c r="T222" s="25"/>
      <c r="V222" s="25"/>
    </row>
    <row r="223" spans="1:22" x14ac:dyDescent="0.3">
      <c r="A223" s="19" t="s">
        <v>240</v>
      </c>
      <c r="B223" s="26">
        <v>6001614</v>
      </c>
      <c r="C223" s="26">
        <v>145791</v>
      </c>
      <c r="D223" s="26">
        <v>0</v>
      </c>
      <c r="E223" s="34">
        <v>3.74369</v>
      </c>
      <c r="F223" s="34">
        <v>3.1789900000000002</v>
      </c>
      <c r="G223" s="35">
        <f t="shared" si="29"/>
        <v>1.1776350350268481</v>
      </c>
      <c r="H223" s="36">
        <f t="shared" si="30"/>
        <v>1.17</v>
      </c>
      <c r="I223" s="37">
        <v>37.090000000000003</v>
      </c>
      <c r="J223" s="38">
        <f t="shared" si="31"/>
        <v>37.090000000000003</v>
      </c>
      <c r="L223" s="37">
        <v>35.700000000000003</v>
      </c>
      <c r="M223" s="37">
        <v>35.11</v>
      </c>
      <c r="N223" s="35">
        <f t="shared" si="32"/>
        <v>-1.6526610644257797E-2</v>
      </c>
      <c r="O223" s="34" t="str">
        <f t="shared" si="33"/>
        <v>N</v>
      </c>
      <c r="P223" s="35">
        <f t="shared" si="27"/>
        <v>5.639418968954725E-2</v>
      </c>
      <c r="Q223" s="34" t="str">
        <f t="shared" si="34"/>
        <v>N</v>
      </c>
      <c r="R223" s="34" t="str">
        <f t="shared" si="28"/>
        <v>N</v>
      </c>
      <c r="S223" s="38">
        <f t="shared" si="35"/>
        <v>33.36</v>
      </c>
      <c r="T223" s="25"/>
      <c r="V223" s="25"/>
    </row>
    <row r="224" spans="1:22" x14ac:dyDescent="0.3">
      <c r="A224" s="19" t="s">
        <v>241</v>
      </c>
      <c r="B224" s="26">
        <v>6000939</v>
      </c>
      <c r="C224" s="26">
        <v>145842</v>
      </c>
      <c r="D224" s="26">
        <v>0</v>
      </c>
      <c r="E224" s="34">
        <v>3.06562</v>
      </c>
      <c r="F224" s="34">
        <v>3.2275499999999999</v>
      </c>
      <c r="G224" s="35">
        <f t="shared" si="29"/>
        <v>0.94982881752412829</v>
      </c>
      <c r="H224" s="36">
        <f t="shared" si="30"/>
        <v>0.94</v>
      </c>
      <c r="I224" s="37">
        <v>25.29</v>
      </c>
      <c r="J224" s="38">
        <f t="shared" si="31"/>
        <v>25.29</v>
      </c>
      <c r="L224" s="37">
        <v>29.75</v>
      </c>
      <c r="M224" s="37">
        <v>31.54</v>
      </c>
      <c r="N224" s="35">
        <f t="shared" si="32"/>
        <v>6.0168067226890727E-2</v>
      </c>
      <c r="O224" s="34" t="str">
        <f t="shared" si="33"/>
        <v>N</v>
      </c>
      <c r="P224" s="35">
        <f t="shared" si="27"/>
        <v>-0.19816106531388714</v>
      </c>
      <c r="Q224" s="34" t="str">
        <f t="shared" si="34"/>
        <v>Y</v>
      </c>
      <c r="R224" s="34" t="str">
        <f t="shared" si="28"/>
        <v>N</v>
      </c>
      <c r="S224" s="38">
        <f t="shared" si="35"/>
        <v>29.970000000000002</v>
      </c>
      <c r="T224" s="25"/>
      <c r="V224" s="25"/>
    </row>
    <row r="225" spans="1:22" x14ac:dyDescent="0.3">
      <c r="A225" s="19" t="s">
        <v>242</v>
      </c>
      <c r="B225" s="26">
        <v>6003172</v>
      </c>
      <c r="C225" s="26">
        <v>145624</v>
      </c>
      <c r="D225" s="26">
        <v>0</v>
      </c>
      <c r="E225" s="34">
        <v>2.7460900000000001</v>
      </c>
      <c r="F225" s="34">
        <v>2.9661499999999998</v>
      </c>
      <c r="G225" s="35">
        <f t="shared" si="29"/>
        <v>0.92580955110159646</v>
      </c>
      <c r="H225" s="36">
        <f t="shared" si="30"/>
        <v>0.92</v>
      </c>
      <c r="I225" s="37">
        <v>23.8</v>
      </c>
      <c r="J225" s="38">
        <f t="shared" si="31"/>
        <v>28.270000000000003</v>
      </c>
      <c r="L225" s="37">
        <v>32.729999999999997</v>
      </c>
      <c r="M225" s="37">
        <v>29.75</v>
      </c>
      <c r="N225" s="35">
        <f t="shared" si="32"/>
        <v>-9.104796822487006E-2</v>
      </c>
      <c r="O225" s="34" t="str">
        <f t="shared" si="33"/>
        <v>Y</v>
      </c>
      <c r="P225" s="35">
        <f t="shared" si="27"/>
        <v>-0.19999999999999998</v>
      </c>
      <c r="Q225" s="34" t="str">
        <f t="shared" si="34"/>
        <v>Y</v>
      </c>
      <c r="R225" s="34" t="str">
        <f t="shared" si="28"/>
        <v>Y</v>
      </c>
      <c r="S225" s="38">
        <f t="shared" si="35"/>
        <v>28.270000000000003</v>
      </c>
      <c r="T225" s="25"/>
      <c r="V225" s="25"/>
    </row>
    <row r="226" spans="1:22" x14ac:dyDescent="0.3">
      <c r="A226" s="39" t="s">
        <v>243</v>
      </c>
      <c r="B226" s="40">
        <v>6003156</v>
      </c>
      <c r="C226" s="40">
        <v>145692</v>
      </c>
      <c r="D226" s="40">
        <v>0</v>
      </c>
      <c r="E226" s="41">
        <v>3.4074200000000001</v>
      </c>
      <c r="F226" s="41">
        <v>2.9823200000000001</v>
      </c>
      <c r="G226" s="42">
        <f t="shared" si="29"/>
        <v>1.1425400359451703</v>
      </c>
      <c r="H226" s="43">
        <f t="shared" si="30"/>
        <v>1.1399999999999999</v>
      </c>
      <c r="I226" s="44">
        <v>36.49</v>
      </c>
      <c r="J226" s="45">
        <f t="shared" si="31"/>
        <v>36.49</v>
      </c>
      <c r="L226" s="44">
        <v>37.69</v>
      </c>
      <c r="M226" s="44">
        <v>38.68</v>
      </c>
      <c r="N226" s="42">
        <f t="shared" si="32"/>
        <v>2.6266914300875618E-2</v>
      </c>
      <c r="O226" s="41" t="str">
        <f t="shared" si="33"/>
        <v>N</v>
      </c>
      <c r="P226" s="42">
        <f t="shared" si="27"/>
        <v>-5.661840744570832E-2</v>
      </c>
      <c r="Q226" s="41" t="str">
        <f t="shared" si="34"/>
        <v>Y</v>
      </c>
      <c r="R226" s="41" t="str">
        <f t="shared" si="28"/>
        <v>N</v>
      </c>
      <c r="S226" s="45">
        <f t="shared" si="35"/>
        <v>36.75</v>
      </c>
      <c r="T226" s="25"/>
      <c r="V226" s="25"/>
    </row>
    <row r="227" spans="1:22" x14ac:dyDescent="0.3">
      <c r="A227" s="27" t="s">
        <v>244</v>
      </c>
      <c r="B227" s="28">
        <v>6003180</v>
      </c>
      <c r="C227" s="28">
        <v>146127</v>
      </c>
      <c r="D227" s="28">
        <v>0</v>
      </c>
      <c r="E227" s="29">
        <v>3.4385300000000001</v>
      </c>
      <c r="F227" s="29">
        <v>3.3002500000000001</v>
      </c>
      <c r="G227" s="30">
        <f t="shared" si="29"/>
        <v>1.0418998560715098</v>
      </c>
      <c r="H227" s="31">
        <f t="shared" si="30"/>
        <v>1.04</v>
      </c>
      <c r="I227" s="32">
        <v>32.130000000000003</v>
      </c>
      <c r="J227" s="33">
        <f t="shared" si="31"/>
        <v>32.130000000000003</v>
      </c>
      <c r="L227" s="32">
        <v>32.729999999999997</v>
      </c>
      <c r="M227" s="32">
        <v>30.94</v>
      </c>
      <c r="N227" s="30">
        <f t="shared" si="32"/>
        <v>-5.4689886953864827E-2</v>
      </c>
      <c r="O227" s="29" t="str">
        <f t="shared" si="33"/>
        <v>Y</v>
      </c>
      <c r="P227" s="30">
        <f t="shared" si="27"/>
        <v>3.8461538461538498E-2</v>
      </c>
      <c r="Q227" s="29" t="str">
        <f t="shared" si="34"/>
        <v>N</v>
      </c>
      <c r="R227" s="29" t="str">
        <f t="shared" si="28"/>
        <v>N</v>
      </c>
      <c r="S227" s="33">
        <f t="shared" si="35"/>
        <v>29.400000000000002</v>
      </c>
      <c r="T227" s="25"/>
      <c r="V227" s="25"/>
    </row>
    <row r="228" spans="1:22" x14ac:dyDescent="0.3">
      <c r="A228" s="19" t="s">
        <v>245</v>
      </c>
      <c r="B228" s="26">
        <v>6003198</v>
      </c>
      <c r="C228" s="26">
        <v>145266</v>
      </c>
      <c r="D228" s="26">
        <v>0</v>
      </c>
      <c r="E228" s="34">
        <v>3.2095699999999998</v>
      </c>
      <c r="F228" s="34">
        <v>3.1283300000000001</v>
      </c>
      <c r="G228" s="35">
        <f t="shared" si="29"/>
        <v>1.0259691272979512</v>
      </c>
      <c r="H228" s="36">
        <f t="shared" si="30"/>
        <v>1.02</v>
      </c>
      <c r="I228" s="37">
        <v>30.94</v>
      </c>
      <c r="J228" s="38">
        <f t="shared" si="31"/>
        <v>30.94</v>
      </c>
      <c r="L228" s="37">
        <v>36.1</v>
      </c>
      <c r="M228" s="37">
        <v>27.52</v>
      </c>
      <c r="N228" s="35">
        <f t="shared" si="32"/>
        <v>-0.23767313019390585</v>
      </c>
      <c r="O228" s="34" t="str">
        <f t="shared" si="33"/>
        <v>Y</v>
      </c>
      <c r="P228" s="35">
        <f t="shared" si="27"/>
        <v>0.12427325581395356</v>
      </c>
      <c r="Q228" s="34" t="str">
        <f t="shared" si="34"/>
        <v>N</v>
      </c>
      <c r="R228" s="34" t="str">
        <f t="shared" si="28"/>
        <v>N</v>
      </c>
      <c r="S228" s="38">
        <f t="shared" si="35"/>
        <v>26.150000000000002</v>
      </c>
      <c r="T228" s="25"/>
      <c r="V228" s="25"/>
    </row>
    <row r="229" spans="1:22" x14ac:dyDescent="0.3">
      <c r="A229" s="19" t="s">
        <v>246</v>
      </c>
      <c r="B229" s="26">
        <v>6001135</v>
      </c>
      <c r="C229" s="26">
        <v>145937</v>
      </c>
      <c r="D229" s="26">
        <v>0</v>
      </c>
      <c r="E229" s="34">
        <v>2.1026699999999998</v>
      </c>
      <c r="F229" s="34">
        <v>2.72872</v>
      </c>
      <c r="G229" s="35">
        <f t="shared" si="29"/>
        <v>0.77057008414201522</v>
      </c>
      <c r="H229" s="36">
        <f t="shared" si="30"/>
        <v>0.77</v>
      </c>
      <c r="I229" s="37">
        <v>13.12</v>
      </c>
      <c r="J229" s="38">
        <f t="shared" si="31"/>
        <v>13.12</v>
      </c>
      <c r="L229" s="37">
        <v>0</v>
      </c>
      <c r="M229" s="37">
        <v>0</v>
      </c>
      <c r="N229" s="35">
        <f t="shared" si="32"/>
        <v>0</v>
      </c>
      <c r="O229" s="34" t="str">
        <f t="shared" si="33"/>
        <v>N</v>
      </c>
      <c r="P229" s="35">
        <f t="shared" si="27"/>
        <v>0</v>
      </c>
      <c r="Q229" s="34" t="str">
        <f t="shared" si="34"/>
        <v>N</v>
      </c>
      <c r="R229" s="34" t="str">
        <f t="shared" si="28"/>
        <v>N</v>
      </c>
      <c r="S229" s="38">
        <f t="shared" si="35"/>
        <v>0</v>
      </c>
      <c r="T229" s="25"/>
      <c r="V229" s="25"/>
    </row>
    <row r="230" spans="1:22" x14ac:dyDescent="0.3">
      <c r="A230" s="19" t="s">
        <v>247</v>
      </c>
      <c r="B230" s="26">
        <v>6000483</v>
      </c>
      <c r="C230" s="26">
        <v>145752</v>
      </c>
      <c r="D230" s="26">
        <v>0</v>
      </c>
      <c r="E230" s="34">
        <v>2.5481600000000002</v>
      </c>
      <c r="F230" s="34">
        <v>3.5227400000000002</v>
      </c>
      <c r="G230" s="35">
        <f t="shared" si="29"/>
        <v>0.72334603178207879</v>
      </c>
      <c r="H230" s="36">
        <f t="shared" si="30"/>
        <v>0.72</v>
      </c>
      <c r="I230" s="37">
        <v>10.18</v>
      </c>
      <c r="J230" s="38">
        <f t="shared" si="31"/>
        <v>10.18</v>
      </c>
      <c r="L230" s="37">
        <v>10.18</v>
      </c>
      <c r="M230" s="37">
        <v>10.76</v>
      </c>
      <c r="N230" s="35">
        <f t="shared" si="32"/>
        <v>5.6974459724950896E-2</v>
      </c>
      <c r="O230" s="34" t="str">
        <f t="shared" si="33"/>
        <v>N</v>
      </c>
      <c r="P230" s="35">
        <f t="shared" si="27"/>
        <v>-5.390334572490707E-2</v>
      </c>
      <c r="Q230" s="34" t="str">
        <f t="shared" si="34"/>
        <v>Y</v>
      </c>
      <c r="R230" s="34" t="str">
        <f t="shared" si="28"/>
        <v>N</v>
      </c>
      <c r="S230" s="38">
        <f t="shared" si="35"/>
        <v>10.23</v>
      </c>
      <c r="T230" s="25"/>
      <c r="V230" s="25"/>
    </row>
    <row r="231" spans="1:22" x14ac:dyDescent="0.3">
      <c r="A231" s="39" t="s">
        <v>248</v>
      </c>
      <c r="B231" s="40">
        <v>6000137</v>
      </c>
      <c r="C231" s="40">
        <v>146167</v>
      </c>
      <c r="D231" s="40">
        <v>0</v>
      </c>
      <c r="E231" s="41">
        <v>2.7172700000000001</v>
      </c>
      <c r="F231" s="41">
        <v>3.3230200000000001</v>
      </c>
      <c r="G231" s="42">
        <f t="shared" si="29"/>
        <v>0.81771099782727763</v>
      </c>
      <c r="H231" s="43">
        <f t="shared" si="30"/>
        <v>0.81</v>
      </c>
      <c r="I231" s="44">
        <v>15.62</v>
      </c>
      <c r="J231" s="45">
        <f t="shared" si="31"/>
        <v>15.62</v>
      </c>
      <c r="L231" s="44">
        <v>16.37</v>
      </c>
      <c r="M231" s="44">
        <v>27.52</v>
      </c>
      <c r="N231" s="42">
        <f t="shared" si="32"/>
        <v>0.68112400733048251</v>
      </c>
      <c r="O231" s="41" t="str">
        <f t="shared" si="33"/>
        <v>N</v>
      </c>
      <c r="P231" s="42">
        <f t="shared" si="27"/>
        <v>-0.43241279069767447</v>
      </c>
      <c r="Q231" s="41" t="str">
        <f t="shared" si="34"/>
        <v>Y</v>
      </c>
      <c r="R231" s="41" t="str">
        <f t="shared" si="28"/>
        <v>N</v>
      </c>
      <c r="S231" s="45">
        <f t="shared" si="35"/>
        <v>26.150000000000002</v>
      </c>
      <c r="T231" s="25"/>
      <c r="V231" s="25"/>
    </row>
    <row r="232" spans="1:22" x14ac:dyDescent="0.3">
      <c r="A232" s="27" t="s">
        <v>249</v>
      </c>
      <c r="B232" s="28">
        <v>6014237</v>
      </c>
      <c r="C232" s="28">
        <v>145821</v>
      </c>
      <c r="D232" s="28">
        <v>0</v>
      </c>
      <c r="E232" s="29">
        <v>3.5828099999999998</v>
      </c>
      <c r="F232" s="29">
        <v>3.5918700000000001</v>
      </c>
      <c r="G232" s="30">
        <f t="shared" si="29"/>
        <v>0.99747763699688452</v>
      </c>
      <c r="H232" s="31">
        <f t="shared" si="30"/>
        <v>0.99</v>
      </c>
      <c r="I232" s="32">
        <v>29.01</v>
      </c>
      <c r="J232" s="33">
        <f t="shared" si="31"/>
        <v>29.01</v>
      </c>
      <c r="L232" s="32">
        <v>30.94</v>
      </c>
      <c r="M232" s="32">
        <v>29.01</v>
      </c>
      <c r="N232" s="30">
        <f t="shared" si="32"/>
        <v>-6.2378797672915307E-2</v>
      </c>
      <c r="O232" s="29" t="str">
        <f t="shared" si="33"/>
        <v>Y</v>
      </c>
      <c r="P232" s="30">
        <f t="shared" si="27"/>
        <v>0</v>
      </c>
      <c r="Q232" s="29" t="str">
        <f t="shared" si="34"/>
        <v>N</v>
      </c>
      <c r="R232" s="29" t="str">
        <f t="shared" si="28"/>
        <v>N</v>
      </c>
      <c r="S232" s="33">
        <f t="shared" si="35"/>
        <v>27.560000000000002</v>
      </c>
      <c r="T232" s="25"/>
      <c r="V232" s="25"/>
    </row>
    <row r="233" spans="1:22" x14ac:dyDescent="0.3">
      <c r="A233" s="19" t="s">
        <v>250</v>
      </c>
      <c r="B233" s="26">
        <v>6012413</v>
      </c>
      <c r="C233" s="26">
        <v>146029</v>
      </c>
      <c r="D233" s="26">
        <v>0</v>
      </c>
      <c r="E233" s="34">
        <v>3.6318700000000002</v>
      </c>
      <c r="F233" s="34">
        <v>3.22404</v>
      </c>
      <c r="G233" s="35">
        <f t="shared" si="29"/>
        <v>1.1264965695214699</v>
      </c>
      <c r="H233" s="36">
        <f t="shared" si="30"/>
        <v>1.1200000000000001</v>
      </c>
      <c r="I233" s="37">
        <v>36.1</v>
      </c>
      <c r="J233" s="38">
        <f t="shared" si="31"/>
        <v>36.1</v>
      </c>
      <c r="L233" s="37">
        <v>37.090000000000003</v>
      </c>
      <c r="M233" s="37">
        <v>35.9</v>
      </c>
      <c r="N233" s="35">
        <f t="shared" si="32"/>
        <v>-3.2084119708816521E-2</v>
      </c>
      <c r="O233" s="34" t="str">
        <f t="shared" si="33"/>
        <v>N</v>
      </c>
      <c r="P233" s="35">
        <f t="shared" si="27"/>
        <v>5.5710306406686035E-3</v>
      </c>
      <c r="Q233" s="34" t="str">
        <f t="shared" si="34"/>
        <v>N</v>
      </c>
      <c r="R233" s="34" t="str">
        <f t="shared" si="28"/>
        <v>N</v>
      </c>
      <c r="S233" s="38">
        <f t="shared" si="35"/>
        <v>34.11</v>
      </c>
      <c r="T233" s="25"/>
      <c r="V233" s="25"/>
    </row>
    <row r="234" spans="1:22" x14ac:dyDescent="0.3">
      <c r="A234" s="19" t="s">
        <v>251</v>
      </c>
      <c r="B234" s="26">
        <v>6003289</v>
      </c>
      <c r="C234" s="26">
        <v>146082</v>
      </c>
      <c r="D234" s="26">
        <v>0</v>
      </c>
      <c r="E234" s="34">
        <v>2.5033699999999999</v>
      </c>
      <c r="F234" s="34">
        <v>3.2079900000000001</v>
      </c>
      <c r="G234" s="35">
        <f t="shared" si="29"/>
        <v>0.78035467691607507</v>
      </c>
      <c r="H234" s="36">
        <f t="shared" si="30"/>
        <v>0.78</v>
      </c>
      <c r="I234" s="37">
        <v>13.7</v>
      </c>
      <c r="J234" s="38">
        <f t="shared" si="31"/>
        <v>13.7</v>
      </c>
      <c r="L234" s="37">
        <v>12.53</v>
      </c>
      <c r="M234" s="37">
        <v>0</v>
      </c>
      <c r="N234" s="35">
        <f t="shared" si="32"/>
        <v>-1</v>
      </c>
      <c r="O234" s="34" t="str">
        <f t="shared" si="33"/>
        <v>Y</v>
      </c>
      <c r="P234" s="35">
        <f t="shared" si="27"/>
        <v>0</v>
      </c>
      <c r="Q234" s="34" t="str">
        <f t="shared" si="34"/>
        <v>N</v>
      </c>
      <c r="R234" s="34" t="str">
        <f t="shared" si="28"/>
        <v>N</v>
      </c>
      <c r="S234" s="38">
        <f t="shared" si="35"/>
        <v>0</v>
      </c>
      <c r="T234" s="25"/>
      <c r="V234" s="25"/>
    </row>
    <row r="235" spans="1:22" x14ac:dyDescent="0.3">
      <c r="A235" s="19" t="s">
        <v>252</v>
      </c>
      <c r="B235" s="26">
        <v>6003297</v>
      </c>
      <c r="C235" s="26" t="s">
        <v>253</v>
      </c>
      <c r="D235" s="26">
        <v>0</v>
      </c>
      <c r="E235" s="34">
        <v>2.0128499999999998</v>
      </c>
      <c r="F235" s="34">
        <v>2.5062500000000001</v>
      </c>
      <c r="G235" s="35">
        <f t="shared" si="29"/>
        <v>0.80313216957605971</v>
      </c>
      <c r="H235" s="36">
        <f t="shared" si="30"/>
        <v>0.8</v>
      </c>
      <c r="I235" s="37">
        <v>14.88</v>
      </c>
      <c r="J235" s="38">
        <f t="shared" si="31"/>
        <v>14.88</v>
      </c>
      <c r="L235" s="37">
        <v>17.11</v>
      </c>
      <c r="M235" s="37">
        <v>13.12</v>
      </c>
      <c r="N235" s="35">
        <f t="shared" si="32"/>
        <v>-0.23319696084161312</v>
      </c>
      <c r="O235" s="34" t="str">
        <f t="shared" si="33"/>
        <v>Y</v>
      </c>
      <c r="P235" s="35">
        <f t="shared" si="27"/>
        <v>0.13414634146341475</v>
      </c>
      <c r="Q235" s="34" t="str">
        <f t="shared" si="34"/>
        <v>N</v>
      </c>
      <c r="R235" s="34" t="str">
        <f t="shared" si="28"/>
        <v>N</v>
      </c>
      <c r="S235" s="38">
        <f t="shared" si="35"/>
        <v>12.47</v>
      </c>
      <c r="T235" s="25"/>
      <c r="V235" s="25"/>
    </row>
    <row r="236" spans="1:22" x14ac:dyDescent="0.3">
      <c r="A236" s="39" t="s">
        <v>254</v>
      </c>
      <c r="B236" s="40">
        <v>6003305</v>
      </c>
      <c r="C236" s="40">
        <v>145200</v>
      </c>
      <c r="D236" s="40">
        <v>0</v>
      </c>
      <c r="E236" s="41">
        <v>3.4328599999999998</v>
      </c>
      <c r="F236" s="41">
        <v>3.1626500000000002</v>
      </c>
      <c r="G236" s="42">
        <f t="shared" si="29"/>
        <v>1.0854378448453037</v>
      </c>
      <c r="H236" s="43">
        <f t="shared" si="30"/>
        <v>1.08</v>
      </c>
      <c r="I236" s="44">
        <v>34.51</v>
      </c>
      <c r="J236" s="45">
        <f t="shared" si="31"/>
        <v>34.51</v>
      </c>
      <c r="L236" s="44">
        <v>36.1</v>
      </c>
      <c r="M236" s="44">
        <v>22.31</v>
      </c>
      <c r="N236" s="42">
        <f t="shared" si="32"/>
        <v>-0.3819944598337951</v>
      </c>
      <c r="O236" s="41" t="str">
        <f t="shared" si="33"/>
        <v>Y</v>
      </c>
      <c r="P236" s="42">
        <f t="shared" si="27"/>
        <v>0.5468399820708203</v>
      </c>
      <c r="Q236" s="41" t="str">
        <f t="shared" si="34"/>
        <v>N</v>
      </c>
      <c r="R236" s="41" t="str">
        <f t="shared" si="28"/>
        <v>N</v>
      </c>
      <c r="S236" s="45">
        <f t="shared" si="35"/>
        <v>21.200000000000003</v>
      </c>
      <c r="T236" s="25"/>
      <c r="V236" s="25"/>
    </row>
    <row r="237" spans="1:22" x14ac:dyDescent="0.3">
      <c r="A237" s="27" t="s">
        <v>255</v>
      </c>
      <c r="B237" s="28">
        <v>6003321</v>
      </c>
      <c r="C237" s="28">
        <v>145515</v>
      </c>
      <c r="D237" s="28">
        <v>0</v>
      </c>
      <c r="E237" s="29">
        <v>3.1998700000000002</v>
      </c>
      <c r="F237" s="29">
        <v>3.0942099999999999</v>
      </c>
      <c r="G237" s="30">
        <f t="shared" si="29"/>
        <v>1.0341476499655811</v>
      </c>
      <c r="H237" s="31">
        <f t="shared" si="30"/>
        <v>1.03</v>
      </c>
      <c r="I237" s="32">
        <v>31.54</v>
      </c>
      <c r="J237" s="33">
        <f t="shared" si="31"/>
        <v>31.54</v>
      </c>
      <c r="L237" s="32">
        <v>24.54</v>
      </c>
      <c r="M237" s="32">
        <v>33.32</v>
      </c>
      <c r="N237" s="30">
        <f t="shared" si="32"/>
        <v>0.35778321108394462</v>
      </c>
      <c r="O237" s="29" t="str">
        <f t="shared" si="33"/>
        <v>N</v>
      </c>
      <c r="P237" s="30">
        <f t="shared" si="27"/>
        <v>-5.3421368547419003E-2</v>
      </c>
      <c r="Q237" s="29" t="str">
        <f t="shared" si="34"/>
        <v>Y</v>
      </c>
      <c r="R237" s="29" t="str">
        <f t="shared" si="28"/>
        <v>N</v>
      </c>
      <c r="S237" s="33">
        <f t="shared" si="35"/>
        <v>31.66</v>
      </c>
      <c r="T237" s="25"/>
      <c r="V237" s="25"/>
    </row>
    <row r="238" spans="1:22" x14ac:dyDescent="0.3">
      <c r="A238" s="19" t="s">
        <v>256</v>
      </c>
      <c r="B238" s="26">
        <v>6003388</v>
      </c>
      <c r="C238" s="26">
        <v>146099</v>
      </c>
      <c r="D238" s="26">
        <v>0</v>
      </c>
      <c r="E238" s="34">
        <v>4.3479599999999996</v>
      </c>
      <c r="F238" s="34">
        <v>3.02962</v>
      </c>
      <c r="G238" s="35">
        <f t="shared" si="29"/>
        <v>1.4351502828737597</v>
      </c>
      <c r="H238" s="36">
        <f t="shared" si="30"/>
        <v>1.43</v>
      </c>
      <c r="I238" s="37">
        <v>38.68</v>
      </c>
      <c r="J238" s="38">
        <f t="shared" si="31"/>
        <v>38.68</v>
      </c>
      <c r="L238" s="37">
        <v>34.51</v>
      </c>
      <c r="M238" s="37">
        <v>38.479999999999997</v>
      </c>
      <c r="N238" s="35">
        <f t="shared" si="32"/>
        <v>0.1150391190959142</v>
      </c>
      <c r="O238" s="34" t="str">
        <f t="shared" si="33"/>
        <v>N</v>
      </c>
      <c r="P238" s="35">
        <f t="shared" si="27"/>
        <v>5.1975051975052715E-3</v>
      </c>
      <c r="Q238" s="34" t="str">
        <f t="shared" si="34"/>
        <v>N</v>
      </c>
      <c r="R238" s="34" t="str">
        <f t="shared" si="28"/>
        <v>N</v>
      </c>
      <c r="S238" s="38">
        <f t="shared" si="35"/>
        <v>36.559999999999995</v>
      </c>
      <c r="T238" s="25"/>
      <c r="V238" s="25"/>
    </row>
    <row r="239" spans="1:22" x14ac:dyDescent="0.3">
      <c r="A239" s="19" t="s">
        <v>257</v>
      </c>
      <c r="B239" s="26">
        <v>6015895</v>
      </c>
      <c r="C239" s="26">
        <v>146043</v>
      </c>
      <c r="D239" s="26">
        <v>0</v>
      </c>
      <c r="E239" s="34">
        <v>2.3942299999999999</v>
      </c>
      <c r="F239" s="34">
        <v>3.1719200000000001</v>
      </c>
      <c r="G239" s="35">
        <f t="shared" si="29"/>
        <v>0.7548204242225528</v>
      </c>
      <c r="H239" s="36">
        <f t="shared" si="30"/>
        <v>0.75</v>
      </c>
      <c r="I239" s="37">
        <v>11.94</v>
      </c>
      <c r="J239" s="38">
        <f t="shared" si="31"/>
        <v>11.94</v>
      </c>
      <c r="L239" s="37">
        <v>11.35</v>
      </c>
      <c r="M239" s="37">
        <v>10.79</v>
      </c>
      <c r="N239" s="35">
        <f t="shared" si="32"/>
        <v>-4.9339207048458192E-2</v>
      </c>
      <c r="O239" s="34" t="str">
        <f t="shared" si="33"/>
        <v>N</v>
      </c>
      <c r="P239" s="35">
        <f t="shared" si="27"/>
        <v>0.10658016682113072</v>
      </c>
      <c r="Q239" s="34" t="str">
        <f t="shared" si="34"/>
        <v>N</v>
      </c>
      <c r="R239" s="34" t="str">
        <f t="shared" si="28"/>
        <v>N</v>
      </c>
      <c r="S239" s="38">
        <f t="shared" si="35"/>
        <v>10.26</v>
      </c>
      <c r="T239" s="25"/>
      <c r="V239" s="25"/>
    </row>
    <row r="240" spans="1:22" x14ac:dyDescent="0.3">
      <c r="A240" s="19" t="s">
        <v>258</v>
      </c>
      <c r="B240" s="26">
        <v>6003404</v>
      </c>
      <c r="C240" s="26">
        <v>145341</v>
      </c>
      <c r="D240" s="26">
        <v>0</v>
      </c>
      <c r="E240" s="34">
        <v>4.2211800000000004</v>
      </c>
      <c r="F240" s="34">
        <v>3.46828</v>
      </c>
      <c r="G240" s="35">
        <f t="shared" si="29"/>
        <v>1.2170816658401284</v>
      </c>
      <c r="H240" s="36">
        <f t="shared" si="30"/>
        <v>1.21</v>
      </c>
      <c r="I240" s="37">
        <v>37.89</v>
      </c>
      <c r="J240" s="38">
        <f t="shared" si="31"/>
        <v>37.89</v>
      </c>
      <c r="L240" s="37">
        <v>32.130000000000003</v>
      </c>
      <c r="M240" s="37">
        <v>33.32</v>
      </c>
      <c r="N240" s="35">
        <f t="shared" si="32"/>
        <v>3.7037037037036966E-2</v>
      </c>
      <c r="O240" s="34" t="str">
        <f t="shared" si="33"/>
        <v>N</v>
      </c>
      <c r="P240" s="35">
        <f t="shared" si="27"/>
        <v>0.13715486194477791</v>
      </c>
      <c r="Q240" s="34" t="str">
        <f t="shared" si="34"/>
        <v>N</v>
      </c>
      <c r="R240" s="34" t="str">
        <f t="shared" si="28"/>
        <v>N</v>
      </c>
      <c r="S240" s="38">
        <f t="shared" si="35"/>
        <v>31.66</v>
      </c>
      <c r="T240" s="25"/>
      <c r="V240" s="25"/>
    </row>
    <row r="241" spans="1:22" x14ac:dyDescent="0.3">
      <c r="A241" s="39" t="s">
        <v>259</v>
      </c>
      <c r="B241" s="40">
        <v>6003438</v>
      </c>
      <c r="C241" s="40">
        <v>146140</v>
      </c>
      <c r="D241" s="40">
        <v>0</v>
      </c>
      <c r="E241" s="41">
        <v>3.07117</v>
      </c>
      <c r="F241" s="41">
        <v>2.8261400000000001</v>
      </c>
      <c r="G241" s="42">
        <f t="shared" si="29"/>
        <v>1.0867012957602948</v>
      </c>
      <c r="H241" s="43">
        <f t="shared" si="30"/>
        <v>1.08</v>
      </c>
      <c r="I241" s="44">
        <v>34.51</v>
      </c>
      <c r="J241" s="45">
        <f t="shared" si="31"/>
        <v>34.51</v>
      </c>
      <c r="L241" s="44">
        <v>37.49</v>
      </c>
      <c r="M241" s="44">
        <v>36.89</v>
      </c>
      <c r="N241" s="42">
        <f t="shared" si="32"/>
        <v>-1.6004267804747969E-2</v>
      </c>
      <c r="O241" s="41" t="str">
        <f t="shared" si="33"/>
        <v>N</v>
      </c>
      <c r="P241" s="42">
        <f t="shared" si="27"/>
        <v>-6.4516129032258132E-2</v>
      </c>
      <c r="Q241" s="41" t="str">
        <f t="shared" si="34"/>
        <v>Y</v>
      </c>
      <c r="R241" s="41" t="str">
        <f t="shared" si="28"/>
        <v>N</v>
      </c>
      <c r="S241" s="45">
        <f t="shared" si="35"/>
        <v>35.049999999999997</v>
      </c>
      <c r="T241" s="25"/>
      <c r="V241" s="25"/>
    </row>
    <row r="242" spans="1:22" x14ac:dyDescent="0.3">
      <c r="A242" s="27" t="s">
        <v>260</v>
      </c>
      <c r="B242" s="28">
        <v>6007975</v>
      </c>
      <c r="C242" s="28">
        <v>146054</v>
      </c>
      <c r="D242" s="28">
        <v>0</v>
      </c>
      <c r="E242" s="29">
        <v>3.3260000000000001</v>
      </c>
      <c r="F242" s="29">
        <v>3.6851699999999998</v>
      </c>
      <c r="G242" s="30">
        <f t="shared" si="29"/>
        <v>0.90253638231072109</v>
      </c>
      <c r="H242" s="31">
        <f t="shared" si="30"/>
        <v>0.9</v>
      </c>
      <c r="I242" s="32">
        <v>22.31</v>
      </c>
      <c r="J242" s="33">
        <f t="shared" si="31"/>
        <v>22.31</v>
      </c>
      <c r="L242" s="32">
        <v>20.83</v>
      </c>
      <c r="M242" s="32">
        <v>20.83</v>
      </c>
      <c r="N242" s="30">
        <f t="shared" si="32"/>
        <v>0</v>
      </c>
      <c r="O242" s="29" t="str">
        <f t="shared" si="33"/>
        <v>N</v>
      </c>
      <c r="P242" s="30">
        <f t="shared" si="27"/>
        <v>7.1051368218915056E-2</v>
      </c>
      <c r="Q242" s="29" t="str">
        <f t="shared" si="34"/>
        <v>N</v>
      </c>
      <c r="R242" s="29" t="str">
        <f t="shared" si="28"/>
        <v>N</v>
      </c>
      <c r="S242" s="33">
        <f t="shared" si="35"/>
        <v>19.790000000000003</v>
      </c>
      <c r="T242" s="25"/>
      <c r="V242" s="25"/>
    </row>
    <row r="243" spans="1:22" x14ac:dyDescent="0.3">
      <c r="A243" s="19" t="s">
        <v>261</v>
      </c>
      <c r="B243" s="26">
        <v>6000467</v>
      </c>
      <c r="C243" s="26">
        <v>145781</v>
      </c>
      <c r="D243" s="26">
        <v>0</v>
      </c>
      <c r="E243" s="34">
        <v>3.5005199999999999</v>
      </c>
      <c r="F243" s="34">
        <v>3.4702700000000002</v>
      </c>
      <c r="G243" s="35">
        <f t="shared" si="29"/>
        <v>1.0087169009904127</v>
      </c>
      <c r="H243" s="36">
        <f t="shared" si="30"/>
        <v>1</v>
      </c>
      <c r="I243" s="37">
        <v>29.75</v>
      </c>
      <c r="J243" s="38">
        <f t="shared" si="31"/>
        <v>29.75</v>
      </c>
      <c r="L243" s="37">
        <v>29.01</v>
      </c>
      <c r="M243" s="37">
        <v>27.52</v>
      </c>
      <c r="N243" s="35">
        <f t="shared" si="32"/>
        <v>-5.1361599448466112E-2</v>
      </c>
      <c r="O243" s="34" t="str">
        <f t="shared" si="33"/>
        <v>Y</v>
      </c>
      <c r="P243" s="35">
        <f t="shared" si="27"/>
        <v>8.1031976744186066E-2</v>
      </c>
      <c r="Q243" s="34" t="str">
        <f t="shared" si="34"/>
        <v>N</v>
      </c>
      <c r="R243" s="34" t="str">
        <f t="shared" si="28"/>
        <v>N</v>
      </c>
      <c r="S243" s="38">
        <f t="shared" si="35"/>
        <v>26.150000000000002</v>
      </c>
      <c r="T243" s="25"/>
      <c r="V243" s="25"/>
    </row>
    <row r="244" spans="1:22" x14ac:dyDescent="0.3">
      <c r="A244" s="19" t="s">
        <v>262</v>
      </c>
      <c r="B244" s="26">
        <v>6008270</v>
      </c>
      <c r="C244" s="26">
        <v>145419</v>
      </c>
      <c r="D244" s="26">
        <v>0</v>
      </c>
      <c r="E244" s="34">
        <v>3.1939899999999999</v>
      </c>
      <c r="F244" s="34">
        <v>3.1758700000000002</v>
      </c>
      <c r="G244" s="35">
        <f t="shared" si="29"/>
        <v>1.0057055232109626</v>
      </c>
      <c r="H244" s="36">
        <f t="shared" si="30"/>
        <v>1</v>
      </c>
      <c r="I244" s="37">
        <v>29.75</v>
      </c>
      <c r="J244" s="38">
        <f t="shared" si="31"/>
        <v>29.75</v>
      </c>
      <c r="L244" s="37">
        <v>38.08</v>
      </c>
      <c r="M244" s="37">
        <v>36.69</v>
      </c>
      <c r="N244" s="35">
        <f t="shared" si="32"/>
        <v>-3.650210084033615E-2</v>
      </c>
      <c r="O244" s="34" t="str">
        <f t="shared" si="33"/>
        <v>N</v>
      </c>
      <c r="P244" s="35">
        <f t="shared" si="27"/>
        <v>-0.1891523575906241</v>
      </c>
      <c r="Q244" s="34" t="str">
        <f t="shared" si="34"/>
        <v>Y</v>
      </c>
      <c r="R244" s="34" t="str">
        <f t="shared" si="28"/>
        <v>N</v>
      </c>
      <c r="S244" s="38">
        <f t="shared" si="35"/>
        <v>34.86</v>
      </c>
      <c r="T244" s="25"/>
      <c r="V244" s="25"/>
    </row>
    <row r="245" spans="1:22" x14ac:dyDescent="0.3">
      <c r="A245" s="39" t="s">
        <v>263</v>
      </c>
      <c r="B245" s="40">
        <v>6005490</v>
      </c>
      <c r="C245" s="40">
        <v>145719</v>
      </c>
      <c r="D245" s="40">
        <v>0</v>
      </c>
      <c r="E245" s="41">
        <v>3.0205799999999998</v>
      </c>
      <c r="F245" s="41">
        <v>3.8692899999999999</v>
      </c>
      <c r="G245" s="42">
        <f t="shared" si="29"/>
        <v>0.78065484882239378</v>
      </c>
      <c r="H245" s="43">
        <f t="shared" si="30"/>
        <v>0.78</v>
      </c>
      <c r="I245" s="44">
        <v>13.7</v>
      </c>
      <c r="J245" s="45">
        <f t="shared" si="31"/>
        <v>13.7</v>
      </c>
      <c r="L245" s="44">
        <v>10.23</v>
      </c>
      <c r="M245" s="44">
        <v>12.53</v>
      </c>
      <c r="N245" s="42">
        <f t="shared" si="32"/>
        <v>0.22482893450635374</v>
      </c>
      <c r="O245" s="41" t="str">
        <f t="shared" si="33"/>
        <v>N</v>
      </c>
      <c r="P245" s="42">
        <f t="shared" si="27"/>
        <v>9.3375897845171585E-2</v>
      </c>
      <c r="Q245" s="41" t="str">
        <f t="shared" si="34"/>
        <v>N</v>
      </c>
      <c r="R245" s="41" t="str">
        <f t="shared" si="28"/>
        <v>N</v>
      </c>
      <c r="S245" s="45">
        <f t="shared" si="35"/>
        <v>11.91</v>
      </c>
      <c r="T245" s="25"/>
      <c r="V245" s="25"/>
    </row>
    <row r="246" spans="1:22" x14ac:dyDescent="0.3">
      <c r="A246" s="27" t="s">
        <v>264</v>
      </c>
      <c r="B246" s="28">
        <v>6005938</v>
      </c>
      <c r="C246" s="28">
        <v>145965</v>
      </c>
      <c r="D246" s="28">
        <v>0</v>
      </c>
      <c r="E246" s="29">
        <v>3.50142</v>
      </c>
      <c r="F246" s="29">
        <v>3.4462899999999999</v>
      </c>
      <c r="G246" s="30">
        <f t="shared" si="29"/>
        <v>1.015996912621979</v>
      </c>
      <c r="H246" s="31">
        <f t="shared" si="30"/>
        <v>1.01</v>
      </c>
      <c r="I246" s="32">
        <v>30.35</v>
      </c>
      <c r="J246" s="33">
        <f t="shared" si="31"/>
        <v>30.35</v>
      </c>
      <c r="L246" s="32">
        <v>32.79</v>
      </c>
      <c r="M246" s="32">
        <v>20.079999999999998</v>
      </c>
      <c r="N246" s="30">
        <f t="shared" si="32"/>
        <v>-0.38761817627325407</v>
      </c>
      <c r="O246" s="29" t="str">
        <f t="shared" si="33"/>
        <v>Y</v>
      </c>
      <c r="P246" s="30">
        <f t="shared" si="27"/>
        <v>0.51145418326693248</v>
      </c>
      <c r="Q246" s="29" t="str">
        <f t="shared" si="34"/>
        <v>N</v>
      </c>
      <c r="R246" s="29" t="str">
        <f t="shared" si="28"/>
        <v>N</v>
      </c>
      <c r="S246" s="33">
        <f t="shared" si="35"/>
        <v>19.080000000000002</v>
      </c>
      <c r="T246" s="25"/>
      <c r="V246" s="25"/>
    </row>
    <row r="247" spans="1:22" x14ac:dyDescent="0.3">
      <c r="A247" s="19" t="s">
        <v>265</v>
      </c>
      <c r="B247" s="26">
        <v>6006282</v>
      </c>
      <c r="C247" s="26">
        <v>146003</v>
      </c>
      <c r="D247" s="26">
        <v>0</v>
      </c>
      <c r="E247" s="34">
        <v>3.5681799999999999</v>
      </c>
      <c r="F247" s="34">
        <v>3.6602800000000002</v>
      </c>
      <c r="G247" s="35">
        <f t="shared" si="29"/>
        <v>0.97483799053624309</v>
      </c>
      <c r="H247" s="36">
        <f t="shared" si="30"/>
        <v>0.97</v>
      </c>
      <c r="I247" s="37">
        <v>27.52</v>
      </c>
      <c r="J247" s="38">
        <f t="shared" si="31"/>
        <v>27.52</v>
      </c>
      <c r="L247" s="37">
        <v>32.729999999999997</v>
      </c>
      <c r="M247" s="37">
        <v>25.29</v>
      </c>
      <c r="N247" s="35">
        <f t="shared" si="32"/>
        <v>-0.22731439046746099</v>
      </c>
      <c r="O247" s="34" t="str">
        <f t="shared" si="33"/>
        <v>Y</v>
      </c>
      <c r="P247" s="35">
        <f t="shared" si="27"/>
        <v>8.8177145116646913E-2</v>
      </c>
      <c r="Q247" s="34" t="str">
        <f t="shared" si="34"/>
        <v>N</v>
      </c>
      <c r="R247" s="34" t="str">
        <f t="shared" si="28"/>
        <v>N</v>
      </c>
      <c r="S247" s="38">
        <f t="shared" si="35"/>
        <v>24.03</v>
      </c>
      <c r="T247" s="25"/>
      <c r="V247" s="25"/>
    </row>
    <row r="248" spans="1:22" x14ac:dyDescent="0.3">
      <c r="A248" s="19" t="s">
        <v>266</v>
      </c>
      <c r="B248" s="26">
        <v>6006514</v>
      </c>
      <c r="C248" s="26">
        <v>145440</v>
      </c>
      <c r="D248" s="26">
        <v>0</v>
      </c>
      <c r="E248" s="34">
        <v>3.5140400000000001</v>
      </c>
      <c r="F248" s="34">
        <v>3.2611599999999998</v>
      </c>
      <c r="G248" s="35">
        <f t="shared" si="29"/>
        <v>1.0775429601736806</v>
      </c>
      <c r="H248" s="36">
        <f t="shared" si="30"/>
        <v>1.07</v>
      </c>
      <c r="I248" s="37">
        <v>33.92</v>
      </c>
      <c r="J248" s="38">
        <f t="shared" si="31"/>
        <v>33.92</v>
      </c>
      <c r="L248" s="37">
        <v>35.11</v>
      </c>
      <c r="M248" s="37">
        <v>29.75</v>
      </c>
      <c r="N248" s="35">
        <f t="shared" si="32"/>
        <v>-0.15266305895756194</v>
      </c>
      <c r="O248" s="34" t="str">
        <f t="shared" si="33"/>
        <v>Y</v>
      </c>
      <c r="P248" s="35">
        <f t="shared" si="27"/>
        <v>0.14016806722689082</v>
      </c>
      <c r="Q248" s="34" t="str">
        <f t="shared" si="34"/>
        <v>N</v>
      </c>
      <c r="R248" s="34" t="str">
        <f t="shared" si="28"/>
        <v>N</v>
      </c>
      <c r="S248" s="38">
        <f t="shared" si="35"/>
        <v>28.270000000000003</v>
      </c>
      <c r="T248" s="25"/>
      <c r="V248" s="25"/>
    </row>
    <row r="249" spans="1:22" x14ac:dyDescent="0.3">
      <c r="A249" s="19" t="s">
        <v>267</v>
      </c>
      <c r="B249" s="26">
        <v>6006837</v>
      </c>
      <c r="C249" s="26">
        <v>145626</v>
      </c>
      <c r="D249" s="26">
        <v>0</v>
      </c>
      <c r="E249" s="34">
        <v>3.6079400000000001</v>
      </c>
      <c r="F249" s="34">
        <v>3.5531199999999998</v>
      </c>
      <c r="G249" s="35">
        <f t="shared" si="29"/>
        <v>1.015428693655154</v>
      </c>
      <c r="H249" s="36">
        <f t="shared" si="30"/>
        <v>1.01</v>
      </c>
      <c r="I249" s="37">
        <v>30.35</v>
      </c>
      <c r="J249" s="38">
        <f t="shared" si="31"/>
        <v>30.35</v>
      </c>
      <c r="L249" s="37">
        <v>25.29</v>
      </c>
      <c r="M249" s="37">
        <v>32.130000000000003</v>
      </c>
      <c r="N249" s="35">
        <f t="shared" si="32"/>
        <v>0.27046263345195742</v>
      </c>
      <c r="O249" s="34" t="str">
        <f t="shared" si="33"/>
        <v>N</v>
      </c>
      <c r="P249" s="35">
        <f t="shared" si="27"/>
        <v>-5.5399937752878957E-2</v>
      </c>
      <c r="Q249" s="34" t="str">
        <f t="shared" si="34"/>
        <v>Y</v>
      </c>
      <c r="R249" s="34" t="str">
        <f t="shared" si="28"/>
        <v>N</v>
      </c>
      <c r="S249" s="38">
        <f t="shared" si="35"/>
        <v>30.53</v>
      </c>
      <c r="T249" s="25"/>
      <c r="V249" s="25"/>
    </row>
    <row r="250" spans="1:22" x14ac:dyDescent="0.3">
      <c r="A250" s="39" t="s">
        <v>268</v>
      </c>
      <c r="B250" s="40">
        <v>6000293</v>
      </c>
      <c r="C250" s="40">
        <v>145039</v>
      </c>
      <c r="D250" s="40">
        <v>0</v>
      </c>
      <c r="E250" s="41">
        <v>3.14459</v>
      </c>
      <c r="F250" s="41">
        <v>3.3875500000000001</v>
      </c>
      <c r="G250" s="42">
        <f t="shared" si="29"/>
        <v>0.92827854939410481</v>
      </c>
      <c r="H250" s="43">
        <f t="shared" si="30"/>
        <v>0.92</v>
      </c>
      <c r="I250" s="44">
        <v>23.8</v>
      </c>
      <c r="J250" s="45">
        <f t="shared" si="31"/>
        <v>24.73</v>
      </c>
      <c r="L250" s="44">
        <v>27.52</v>
      </c>
      <c r="M250" s="44">
        <v>26.03</v>
      </c>
      <c r="N250" s="42">
        <f t="shared" si="32"/>
        <v>-5.414244186046506E-2</v>
      </c>
      <c r="O250" s="41" t="str">
        <f t="shared" si="33"/>
        <v>Y</v>
      </c>
      <c r="P250" s="42">
        <f t="shared" si="27"/>
        <v>-8.5670380330388027E-2</v>
      </c>
      <c r="Q250" s="41" t="str">
        <f t="shared" si="34"/>
        <v>Y</v>
      </c>
      <c r="R250" s="41" t="str">
        <f t="shared" si="28"/>
        <v>Y</v>
      </c>
      <c r="S250" s="45">
        <f t="shared" si="35"/>
        <v>24.73</v>
      </c>
      <c r="T250" s="25"/>
      <c r="V250" s="25"/>
    </row>
    <row r="251" spans="1:22" x14ac:dyDescent="0.3">
      <c r="A251" s="27" t="s">
        <v>269</v>
      </c>
      <c r="B251" s="28">
        <v>6007793</v>
      </c>
      <c r="C251" s="28">
        <v>145237</v>
      </c>
      <c r="D251" s="28">
        <v>0</v>
      </c>
      <c r="E251" s="29">
        <v>3.14412</v>
      </c>
      <c r="F251" s="29">
        <v>3.46292</v>
      </c>
      <c r="G251" s="30">
        <f t="shared" si="29"/>
        <v>0.90793896480426928</v>
      </c>
      <c r="H251" s="31">
        <f t="shared" si="30"/>
        <v>0.9</v>
      </c>
      <c r="I251" s="32">
        <v>22.31</v>
      </c>
      <c r="J251" s="33">
        <f t="shared" si="31"/>
        <v>22.31</v>
      </c>
      <c r="L251" s="32">
        <v>20.079999999999998</v>
      </c>
      <c r="M251" s="32">
        <v>20.079999999999998</v>
      </c>
      <c r="N251" s="30">
        <f t="shared" si="32"/>
        <v>0</v>
      </c>
      <c r="O251" s="29" t="str">
        <f t="shared" si="33"/>
        <v>N</v>
      </c>
      <c r="P251" s="30">
        <f t="shared" si="27"/>
        <v>0.11105577689243031</v>
      </c>
      <c r="Q251" s="29" t="str">
        <f t="shared" si="34"/>
        <v>N</v>
      </c>
      <c r="R251" s="29" t="str">
        <f t="shared" si="28"/>
        <v>N</v>
      </c>
      <c r="S251" s="33">
        <f t="shared" si="35"/>
        <v>19.080000000000002</v>
      </c>
      <c r="T251" s="25"/>
      <c r="V251" s="25"/>
    </row>
    <row r="252" spans="1:22" x14ac:dyDescent="0.3">
      <c r="A252" s="19" t="s">
        <v>270</v>
      </c>
      <c r="B252" s="26">
        <v>6008056</v>
      </c>
      <c r="C252" s="26">
        <v>145524</v>
      </c>
      <c r="D252" s="26">
        <v>0</v>
      </c>
      <c r="E252" s="34">
        <v>3.7494700000000001</v>
      </c>
      <c r="F252" s="34">
        <v>3.7357399999999998</v>
      </c>
      <c r="G252" s="35">
        <f t="shared" si="29"/>
        <v>1.0036753093095345</v>
      </c>
      <c r="H252" s="36">
        <f t="shared" si="30"/>
        <v>1</v>
      </c>
      <c r="I252" s="37">
        <v>29.75</v>
      </c>
      <c r="J252" s="38">
        <f t="shared" si="31"/>
        <v>29.75</v>
      </c>
      <c r="L252" s="37">
        <v>36.299999999999997</v>
      </c>
      <c r="M252" s="37">
        <v>35.9</v>
      </c>
      <c r="N252" s="35">
        <f t="shared" si="32"/>
        <v>-1.1019283746556436E-2</v>
      </c>
      <c r="O252" s="34" t="str">
        <f t="shared" si="33"/>
        <v>N</v>
      </c>
      <c r="P252" s="35">
        <f t="shared" si="27"/>
        <v>-0.17130919220055707</v>
      </c>
      <c r="Q252" s="34" t="str">
        <f t="shared" si="34"/>
        <v>Y</v>
      </c>
      <c r="R252" s="34" t="str">
        <f t="shared" si="28"/>
        <v>N</v>
      </c>
      <c r="S252" s="38">
        <f t="shared" si="35"/>
        <v>34.11</v>
      </c>
      <c r="T252" s="25"/>
      <c r="V252" s="25"/>
    </row>
    <row r="253" spans="1:22" x14ac:dyDescent="0.3">
      <c r="A253" s="19" t="s">
        <v>271</v>
      </c>
      <c r="B253" s="26">
        <v>6008130</v>
      </c>
      <c r="C253" s="26">
        <v>145950</v>
      </c>
      <c r="D253" s="26">
        <v>0</v>
      </c>
      <c r="E253" s="34">
        <v>3.6071399999999998</v>
      </c>
      <c r="F253" s="34">
        <v>3.4188399999999999</v>
      </c>
      <c r="G253" s="35">
        <f t="shared" si="29"/>
        <v>1.0550771606743807</v>
      </c>
      <c r="H253" s="36">
        <f t="shared" si="30"/>
        <v>1.05</v>
      </c>
      <c r="I253" s="37">
        <v>32.729999999999997</v>
      </c>
      <c r="J253" s="38">
        <f t="shared" si="31"/>
        <v>32.729999999999997</v>
      </c>
      <c r="L253" s="37">
        <v>27.52</v>
      </c>
      <c r="M253" s="37">
        <v>26.150000000000002</v>
      </c>
      <c r="N253" s="35">
        <f t="shared" si="32"/>
        <v>-4.9781976744185955E-2</v>
      </c>
      <c r="O253" s="34" t="str">
        <f t="shared" si="33"/>
        <v>N</v>
      </c>
      <c r="P253" s="35">
        <f t="shared" si="27"/>
        <v>0.25162523900573591</v>
      </c>
      <c r="Q253" s="34" t="str">
        <f t="shared" si="34"/>
        <v>N</v>
      </c>
      <c r="R253" s="34" t="str">
        <f t="shared" si="28"/>
        <v>N</v>
      </c>
      <c r="S253" s="38">
        <f t="shared" si="35"/>
        <v>24.85</v>
      </c>
      <c r="T253" s="25"/>
      <c r="V253" s="25"/>
    </row>
    <row r="254" spans="1:22" x14ac:dyDescent="0.3">
      <c r="A254" s="19" t="s">
        <v>272</v>
      </c>
      <c r="B254" s="26">
        <v>6003552</v>
      </c>
      <c r="C254" s="26">
        <v>145979</v>
      </c>
      <c r="D254" s="26">
        <v>0</v>
      </c>
      <c r="E254" s="34">
        <v>4.4081700000000001</v>
      </c>
      <c r="F254" s="34">
        <v>2.8380200000000002</v>
      </c>
      <c r="G254" s="35">
        <f t="shared" si="29"/>
        <v>1.5532554386508903</v>
      </c>
      <c r="H254" s="36">
        <f t="shared" si="30"/>
        <v>1.55</v>
      </c>
      <c r="I254" s="37">
        <v>38.68</v>
      </c>
      <c r="J254" s="38">
        <f t="shared" si="31"/>
        <v>38.68</v>
      </c>
      <c r="L254" s="37">
        <v>38.68</v>
      </c>
      <c r="M254" s="37">
        <v>38.68</v>
      </c>
      <c r="N254" s="35">
        <f t="shared" si="32"/>
        <v>0</v>
      </c>
      <c r="O254" s="34" t="str">
        <f t="shared" si="33"/>
        <v>N</v>
      </c>
      <c r="P254" s="35">
        <f t="shared" si="27"/>
        <v>0</v>
      </c>
      <c r="Q254" s="34" t="str">
        <f t="shared" si="34"/>
        <v>N</v>
      </c>
      <c r="R254" s="34" t="str">
        <f t="shared" si="28"/>
        <v>N</v>
      </c>
      <c r="S254" s="38">
        <f t="shared" si="35"/>
        <v>36.75</v>
      </c>
      <c r="T254" s="25"/>
      <c r="V254" s="25"/>
    </row>
    <row r="255" spans="1:22" x14ac:dyDescent="0.3">
      <c r="A255" s="39" t="s">
        <v>273</v>
      </c>
      <c r="B255" s="40">
        <v>6003578</v>
      </c>
      <c r="C255" s="40">
        <v>145347</v>
      </c>
      <c r="D255" s="40">
        <v>0</v>
      </c>
      <c r="E255" s="41">
        <v>3.10073</v>
      </c>
      <c r="F255" s="41">
        <v>3.2056900000000002</v>
      </c>
      <c r="G255" s="42">
        <f t="shared" si="29"/>
        <v>0.96725821897937725</v>
      </c>
      <c r="H255" s="43">
        <f t="shared" si="30"/>
        <v>0.96</v>
      </c>
      <c r="I255" s="44">
        <v>26.78</v>
      </c>
      <c r="J255" s="45">
        <f t="shared" si="31"/>
        <v>26.78</v>
      </c>
      <c r="L255" s="44">
        <v>24.54</v>
      </c>
      <c r="M255" s="44">
        <v>24.54</v>
      </c>
      <c r="N255" s="42">
        <f t="shared" si="32"/>
        <v>0</v>
      </c>
      <c r="O255" s="41" t="str">
        <f t="shared" si="33"/>
        <v>N</v>
      </c>
      <c r="P255" s="42">
        <f t="shared" si="27"/>
        <v>9.1279543602282076E-2</v>
      </c>
      <c r="Q255" s="41" t="str">
        <f t="shared" si="34"/>
        <v>N</v>
      </c>
      <c r="R255" s="41" t="str">
        <f t="shared" si="28"/>
        <v>N</v>
      </c>
      <c r="S255" s="45">
        <f t="shared" si="35"/>
        <v>23.32</v>
      </c>
      <c r="T255" s="25"/>
      <c r="V255" s="25"/>
    </row>
    <row r="256" spans="1:22" x14ac:dyDescent="0.3">
      <c r="A256" s="27" t="s">
        <v>274</v>
      </c>
      <c r="B256" s="28">
        <v>6003610</v>
      </c>
      <c r="C256" s="28">
        <v>145268</v>
      </c>
      <c r="D256" s="28">
        <v>0</v>
      </c>
      <c r="E256" s="29">
        <v>3.83155</v>
      </c>
      <c r="F256" s="29">
        <v>3.6032299999999999</v>
      </c>
      <c r="G256" s="30">
        <f t="shared" si="29"/>
        <v>1.063365369404673</v>
      </c>
      <c r="H256" s="31">
        <f t="shared" si="30"/>
        <v>1.06</v>
      </c>
      <c r="I256" s="32">
        <v>33.32</v>
      </c>
      <c r="J256" s="33">
        <f t="shared" si="31"/>
        <v>33.32</v>
      </c>
      <c r="L256" s="32">
        <v>28.26</v>
      </c>
      <c r="M256" s="32">
        <v>29.75</v>
      </c>
      <c r="N256" s="30">
        <f t="shared" si="32"/>
        <v>5.2724699221514452E-2</v>
      </c>
      <c r="O256" s="29" t="str">
        <f t="shared" si="33"/>
        <v>N</v>
      </c>
      <c r="P256" s="30">
        <f t="shared" si="27"/>
        <v>0.12000000000000001</v>
      </c>
      <c r="Q256" s="29" t="str">
        <f t="shared" si="34"/>
        <v>N</v>
      </c>
      <c r="R256" s="29" t="str">
        <f t="shared" si="28"/>
        <v>N</v>
      </c>
      <c r="S256" s="33">
        <f t="shared" si="35"/>
        <v>28.270000000000003</v>
      </c>
      <c r="T256" s="25"/>
      <c r="V256" s="25"/>
    </row>
    <row r="257" spans="1:22" x14ac:dyDescent="0.3">
      <c r="A257" s="19" t="s">
        <v>275</v>
      </c>
      <c r="B257" s="26">
        <v>6003636</v>
      </c>
      <c r="C257" s="26">
        <v>146111</v>
      </c>
      <c r="D257" s="26">
        <v>0</v>
      </c>
      <c r="E257" s="34">
        <v>3.8910300000000002</v>
      </c>
      <c r="F257" s="34">
        <v>3.05349</v>
      </c>
      <c r="G257" s="35">
        <f t="shared" si="29"/>
        <v>1.2742894196476819</v>
      </c>
      <c r="H257" s="36">
        <f t="shared" si="30"/>
        <v>1.27</v>
      </c>
      <c r="I257" s="37">
        <v>38.68</v>
      </c>
      <c r="J257" s="38">
        <f t="shared" si="31"/>
        <v>38.68</v>
      </c>
      <c r="L257" s="37">
        <v>38.68</v>
      </c>
      <c r="M257" s="37">
        <v>38.68</v>
      </c>
      <c r="N257" s="35">
        <f t="shared" si="32"/>
        <v>0</v>
      </c>
      <c r="O257" s="34" t="str">
        <f t="shared" si="33"/>
        <v>N</v>
      </c>
      <c r="P257" s="35">
        <f t="shared" si="27"/>
        <v>0</v>
      </c>
      <c r="Q257" s="34" t="str">
        <f t="shared" si="34"/>
        <v>N</v>
      </c>
      <c r="R257" s="34" t="str">
        <f t="shared" si="28"/>
        <v>N</v>
      </c>
      <c r="S257" s="38">
        <f t="shared" si="35"/>
        <v>36.75</v>
      </c>
      <c r="T257" s="25"/>
      <c r="V257" s="25"/>
    </row>
    <row r="258" spans="1:22" x14ac:dyDescent="0.3">
      <c r="A258" s="19" t="s">
        <v>276</v>
      </c>
      <c r="B258" s="26">
        <v>6003685</v>
      </c>
      <c r="C258" s="26">
        <v>145773</v>
      </c>
      <c r="D258" s="26">
        <v>0</v>
      </c>
      <c r="E258" s="34">
        <v>4.5579499999999999</v>
      </c>
      <c r="F258" s="34">
        <v>3.0779999999999998</v>
      </c>
      <c r="G258" s="35">
        <f t="shared" si="29"/>
        <v>1.4808154645873945</v>
      </c>
      <c r="H258" s="36">
        <f t="shared" si="30"/>
        <v>1.48</v>
      </c>
      <c r="I258" s="37">
        <v>38.68</v>
      </c>
      <c r="J258" s="38">
        <f t="shared" si="31"/>
        <v>38.68</v>
      </c>
      <c r="L258" s="37">
        <v>38.68</v>
      </c>
      <c r="M258" s="37">
        <v>38.68</v>
      </c>
      <c r="N258" s="35">
        <f t="shared" si="32"/>
        <v>0</v>
      </c>
      <c r="O258" s="34" t="str">
        <f t="shared" si="33"/>
        <v>N</v>
      </c>
      <c r="P258" s="35">
        <f t="shared" si="27"/>
        <v>0</v>
      </c>
      <c r="Q258" s="34" t="str">
        <f t="shared" si="34"/>
        <v>N</v>
      </c>
      <c r="R258" s="34" t="str">
        <f t="shared" si="28"/>
        <v>N</v>
      </c>
      <c r="S258" s="38">
        <f t="shared" si="35"/>
        <v>36.75</v>
      </c>
      <c r="T258" s="25"/>
      <c r="V258" s="25"/>
    </row>
    <row r="259" spans="1:22" x14ac:dyDescent="0.3">
      <c r="A259" s="19" t="s">
        <v>277</v>
      </c>
      <c r="B259" s="26">
        <v>6005573</v>
      </c>
      <c r="C259" s="26">
        <v>145930</v>
      </c>
      <c r="D259" s="26">
        <v>0</v>
      </c>
      <c r="E259" s="34">
        <v>3.2559900000000002</v>
      </c>
      <c r="F259" s="34">
        <v>3.1467100000000001</v>
      </c>
      <c r="G259" s="35">
        <f t="shared" si="29"/>
        <v>1.0347283353089418</v>
      </c>
      <c r="H259" s="36">
        <f t="shared" si="30"/>
        <v>1.03</v>
      </c>
      <c r="I259" s="37">
        <v>31.54</v>
      </c>
      <c r="J259" s="38">
        <f t="shared" si="31"/>
        <v>31.54</v>
      </c>
      <c r="L259" s="37">
        <v>34.51</v>
      </c>
      <c r="M259" s="37">
        <v>35.11</v>
      </c>
      <c r="N259" s="35">
        <f t="shared" si="32"/>
        <v>1.7386264850767937E-2</v>
      </c>
      <c r="O259" s="34" t="str">
        <f t="shared" si="33"/>
        <v>N</v>
      </c>
      <c r="P259" s="35">
        <f t="shared" si="27"/>
        <v>-0.10168043292509257</v>
      </c>
      <c r="Q259" s="34" t="str">
        <f t="shared" si="34"/>
        <v>Y</v>
      </c>
      <c r="R259" s="34" t="str">
        <f t="shared" si="28"/>
        <v>N</v>
      </c>
      <c r="S259" s="38">
        <f t="shared" si="35"/>
        <v>33.36</v>
      </c>
      <c r="T259" s="25"/>
      <c r="V259" s="25"/>
    </row>
    <row r="260" spans="1:22" x14ac:dyDescent="0.3">
      <c r="A260" s="39" t="s">
        <v>278</v>
      </c>
      <c r="B260" s="40">
        <v>6003727</v>
      </c>
      <c r="C260" s="40">
        <v>145526</v>
      </c>
      <c r="D260" s="40">
        <v>0</v>
      </c>
      <c r="E260" s="41">
        <v>4.8426799999999997</v>
      </c>
      <c r="F260" s="41">
        <v>3.28904</v>
      </c>
      <c r="G260" s="42">
        <f t="shared" si="29"/>
        <v>1.4723688371074841</v>
      </c>
      <c r="H260" s="43">
        <f t="shared" si="30"/>
        <v>1.47</v>
      </c>
      <c r="I260" s="44">
        <v>38.68</v>
      </c>
      <c r="J260" s="45">
        <f t="shared" si="31"/>
        <v>38.68</v>
      </c>
      <c r="L260" s="44">
        <v>38.68</v>
      </c>
      <c r="M260" s="44">
        <v>38.68</v>
      </c>
      <c r="N260" s="42">
        <f t="shared" si="32"/>
        <v>0</v>
      </c>
      <c r="O260" s="41" t="str">
        <f t="shared" si="33"/>
        <v>N</v>
      </c>
      <c r="P260" s="42">
        <f t="shared" si="27"/>
        <v>0</v>
      </c>
      <c r="Q260" s="41" t="str">
        <f t="shared" si="34"/>
        <v>N</v>
      </c>
      <c r="R260" s="41" t="str">
        <f t="shared" si="28"/>
        <v>N</v>
      </c>
      <c r="S260" s="45">
        <f t="shared" si="35"/>
        <v>36.75</v>
      </c>
      <c r="T260" s="25"/>
      <c r="V260" s="25"/>
    </row>
    <row r="261" spans="1:22" x14ac:dyDescent="0.3">
      <c r="A261" s="27" t="s">
        <v>279</v>
      </c>
      <c r="B261" s="28">
        <v>6060524</v>
      </c>
      <c r="C261" s="28">
        <v>145572</v>
      </c>
      <c r="D261" s="28">
        <v>0</v>
      </c>
      <c r="E261" s="29">
        <v>6.0172600000000003</v>
      </c>
      <c r="F261" s="29">
        <v>2.9850300000000001</v>
      </c>
      <c r="G261" s="30">
        <f t="shared" si="29"/>
        <v>2.0158122363929341</v>
      </c>
      <c r="H261" s="31">
        <f t="shared" si="30"/>
        <v>2.0099999999999998</v>
      </c>
      <c r="I261" s="32">
        <v>38.68</v>
      </c>
      <c r="J261" s="33">
        <f t="shared" si="31"/>
        <v>38.68</v>
      </c>
      <c r="L261" s="32">
        <v>38.68</v>
      </c>
      <c r="M261" s="32">
        <v>38.68</v>
      </c>
      <c r="N261" s="30">
        <f t="shared" si="32"/>
        <v>0</v>
      </c>
      <c r="O261" s="29" t="str">
        <f t="shared" si="33"/>
        <v>N</v>
      </c>
      <c r="P261" s="30">
        <f t="shared" si="27"/>
        <v>0</v>
      </c>
      <c r="Q261" s="29" t="str">
        <f t="shared" si="34"/>
        <v>N</v>
      </c>
      <c r="R261" s="29" t="str">
        <f t="shared" si="28"/>
        <v>N</v>
      </c>
      <c r="S261" s="33">
        <f t="shared" si="35"/>
        <v>36.75</v>
      </c>
      <c r="T261" s="25"/>
      <c r="V261" s="25"/>
    </row>
    <row r="262" spans="1:22" x14ac:dyDescent="0.3">
      <c r="A262" s="19" t="s">
        <v>280</v>
      </c>
      <c r="B262" s="26">
        <v>6001986</v>
      </c>
      <c r="C262" s="26">
        <v>146075</v>
      </c>
      <c r="D262" s="26">
        <v>0</v>
      </c>
      <c r="E262" s="34">
        <v>2.7883200000000001</v>
      </c>
      <c r="F262" s="34">
        <v>3.1273300000000002</v>
      </c>
      <c r="G262" s="35">
        <f t="shared" si="29"/>
        <v>0.89159762481094096</v>
      </c>
      <c r="H262" s="36">
        <f t="shared" si="30"/>
        <v>0.89</v>
      </c>
      <c r="I262" s="37">
        <v>21.57</v>
      </c>
      <c r="J262" s="38">
        <f t="shared" si="31"/>
        <v>21.57</v>
      </c>
      <c r="L262" s="37">
        <v>17.11</v>
      </c>
      <c r="M262" s="37">
        <v>20.079999999999998</v>
      </c>
      <c r="N262" s="35">
        <f t="shared" si="32"/>
        <v>0.173582700175336</v>
      </c>
      <c r="O262" s="34" t="str">
        <f t="shared" si="33"/>
        <v>N</v>
      </c>
      <c r="P262" s="35">
        <f t="shared" si="27"/>
        <v>7.4203187250996117E-2</v>
      </c>
      <c r="Q262" s="34" t="str">
        <f t="shared" si="34"/>
        <v>N</v>
      </c>
      <c r="R262" s="34" t="str">
        <f t="shared" si="28"/>
        <v>N</v>
      </c>
      <c r="S262" s="38">
        <f t="shared" si="35"/>
        <v>19.080000000000002</v>
      </c>
      <c r="T262" s="25"/>
      <c r="V262" s="25"/>
    </row>
    <row r="263" spans="1:22" x14ac:dyDescent="0.3">
      <c r="A263" s="19" t="s">
        <v>281</v>
      </c>
      <c r="B263" s="26">
        <v>6015499</v>
      </c>
      <c r="C263" s="26">
        <v>146031</v>
      </c>
      <c r="D263" s="26">
        <v>0</v>
      </c>
      <c r="E263" s="34">
        <v>3.3790399999999998</v>
      </c>
      <c r="F263" s="34">
        <v>3.34273</v>
      </c>
      <c r="G263" s="35">
        <f t="shared" si="29"/>
        <v>1.0108623789537294</v>
      </c>
      <c r="H263" s="36">
        <f t="shared" si="30"/>
        <v>1.01</v>
      </c>
      <c r="I263" s="37">
        <v>30.35</v>
      </c>
      <c r="J263" s="38">
        <f t="shared" si="31"/>
        <v>30.35</v>
      </c>
      <c r="L263" s="37">
        <v>28.26</v>
      </c>
      <c r="M263" s="37">
        <v>32.130000000000003</v>
      </c>
      <c r="N263" s="35">
        <f t="shared" si="32"/>
        <v>0.13694267515923569</v>
      </c>
      <c r="O263" s="34" t="str">
        <f t="shared" si="33"/>
        <v>N</v>
      </c>
      <c r="P263" s="35">
        <f t="shared" si="27"/>
        <v>-5.5399937752878957E-2</v>
      </c>
      <c r="Q263" s="34" t="str">
        <f t="shared" si="34"/>
        <v>Y</v>
      </c>
      <c r="R263" s="34" t="str">
        <f t="shared" si="28"/>
        <v>N</v>
      </c>
      <c r="S263" s="38">
        <f t="shared" si="35"/>
        <v>30.53</v>
      </c>
      <c r="T263" s="25"/>
      <c r="V263" s="25"/>
    </row>
    <row r="264" spans="1:22" x14ac:dyDescent="0.3">
      <c r="A264" s="19" t="s">
        <v>282</v>
      </c>
      <c r="B264" s="26">
        <v>6016570</v>
      </c>
      <c r="C264" s="26">
        <v>146166</v>
      </c>
      <c r="D264" s="26">
        <v>0</v>
      </c>
      <c r="E264" s="34">
        <v>4.3301400000000001</v>
      </c>
      <c r="F264" s="34">
        <v>3.33013</v>
      </c>
      <c r="G264" s="35">
        <f t="shared" si="29"/>
        <v>1.3002915802085804</v>
      </c>
      <c r="H264" s="36">
        <f t="shared" si="30"/>
        <v>1.3</v>
      </c>
      <c r="I264" s="37">
        <v>38.68</v>
      </c>
      <c r="J264" s="38">
        <f t="shared" si="31"/>
        <v>38.68</v>
      </c>
      <c r="L264" s="37">
        <v>36.1</v>
      </c>
      <c r="M264" s="37">
        <v>38.68</v>
      </c>
      <c r="N264" s="35">
        <f t="shared" si="32"/>
        <v>7.146814404432128E-2</v>
      </c>
      <c r="O264" s="34" t="str">
        <f t="shared" si="33"/>
        <v>N</v>
      </c>
      <c r="P264" s="35">
        <f t="shared" ref="P264:P327" si="36">IF(M264=0,0,(I264-M264)/M264)</f>
        <v>0</v>
      </c>
      <c r="Q264" s="34" t="str">
        <f t="shared" si="34"/>
        <v>N</v>
      </c>
      <c r="R264" s="34" t="str">
        <f t="shared" ref="R264:R327" si="37">IF(AND(O264="Y",Q264="Y"),"Y","N")</f>
        <v>N</v>
      </c>
      <c r="S264" s="38">
        <f t="shared" si="35"/>
        <v>36.75</v>
      </c>
      <c r="T264" s="25"/>
      <c r="V264" s="25"/>
    </row>
    <row r="265" spans="1:22" x14ac:dyDescent="0.3">
      <c r="A265" s="39" t="s">
        <v>283</v>
      </c>
      <c r="B265" s="40">
        <v>6004493</v>
      </c>
      <c r="C265" s="40">
        <v>145909</v>
      </c>
      <c r="D265" s="40">
        <v>0</v>
      </c>
      <c r="E265" s="41">
        <v>3.4486500000000002</v>
      </c>
      <c r="F265" s="41">
        <v>3.0720800000000001</v>
      </c>
      <c r="G265" s="42">
        <f t="shared" ref="G265:G328" si="38">IFERROR(E265/F265,0)</f>
        <v>1.122578188068019</v>
      </c>
      <c r="H265" s="43">
        <f t="shared" ref="H265:H328" si="39">ROUNDDOWN(G265,2)</f>
        <v>1.1200000000000001</v>
      </c>
      <c r="I265" s="44">
        <v>36.1</v>
      </c>
      <c r="J265" s="45">
        <f t="shared" ref="J265:J328" si="40">IF(R265="Y",S265,I265)</f>
        <v>36.1</v>
      </c>
      <c r="L265" s="44">
        <v>37.090000000000003</v>
      </c>
      <c r="M265" s="44">
        <v>36.69</v>
      </c>
      <c r="N265" s="42">
        <f t="shared" ref="N265:N328" si="41">IFERROR((M265-L265)/L265,0)</f>
        <v>-1.0784578053383814E-2</v>
      </c>
      <c r="O265" s="41" t="str">
        <f t="shared" ref="O265:O328" si="42">IF(N265&lt;-0.05,"Y","N")</f>
        <v>N</v>
      </c>
      <c r="P265" s="42">
        <f t="shared" si="36"/>
        <v>-1.6080675933496765E-2</v>
      </c>
      <c r="Q265" s="41" t="str">
        <f t="shared" ref="Q265:Q328" si="43">IF(P265&lt;-0.05,"Y","N")</f>
        <v>N</v>
      </c>
      <c r="R265" s="41" t="str">
        <f t="shared" si="37"/>
        <v>N</v>
      </c>
      <c r="S265" s="45">
        <f t="shared" ref="S265:S328" si="44">ROUNDUP(M265*0.95,2)</f>
        <v>34.86</v>
      </c>
      <c r="T265" s="25"/>
      <c r="V265" s="25"/>
    </row>
    <row r="266" spans="1:22" x14ac:dyDescent="0.3">
      <c r="A266" s="27" t="s">
        <v>284</v>
      </c>
      <c r="B266" s="28">
        <v>6003511</v>
      </c>
      <c r="C266" s="28">
        <v>145999</v>
      </c>
      <c r="D266" s="28">
        <v>0</v>
      </c>
      <c r="E266" s="29">
        <v>2.7957999999999998</v>
      </c>
      <c r="F266" s="29">
        <v>3.7748400000000002</v>
      </c>
      <c r="G266" s="30">
        <f t="shared" si="38"/>
        <v>0.74064066291551423</v>
      </c>
      <c r="H266" s="31">
        <f t="shared" si="39"/>
        <v>0.74</v>
      </c>
      <c r="I266" s="32">
        <v>11.35</v>
      </c>
      <c r="J266" s="33">
        <f t="shared" si="40"/>
        <v>11.35</v>
      </c>
      <c r="L266" s="32">
        <v>0</v>
      </c>
      <c r="M266" s="32">
        <v>9</v>
      </c>
      <c r="N266" s="30">
        <f t="shared" si="41"/>
        <v>0</v>
      </c>
      <c r="O266" s="29" t="str">
        <f t="shared" si="42"/>
        <v>N</v>
      </c>
      <c r="P266" s="30">
        <f t="shared" si="36"/>
        <v>0.26111111111111107</v>
      </c>
      <c r="Q266" s="29" t="str">
        <f t="shared" si="43"/>
        <v>N</v>
      </c>
      <c r="R266" s="29" t="str">
        <f t="shared" si="37"/>
        <v>N</v>
      </c>
      <c r="S266" s="33">
        <f t="shared" si="44"/>
        <v>8.5500000000000007</v>
      </c>
      <c r="T266" s="25"/>
      <c r="V266" s="25"/>
    </row>
    <row r="267" spans="1:22" x14ac:dyDescent="0.3">
      <c r="A267" s="19" t="s">
        <v>285</v>
      </c>
      <c r="B267" s="26">
        <v>6008593</v>
      </c>
      <c r="C267" s="26">
        <v>145665</v>
      </c>
      <c r="D267" s="26">
        <v>0</v>
      </c>
      <c r="E267" s="34">
        <v>3.5532599999999999</v>
      </c>
      <c r="F267" s="34">
        <v>3.6847099999999999</v>
      </c>
      <c r="G267" s="35">
        <f t="shared" si="38"/>
        <v>0.9643255507217664</v>
      </c>
      <c r="H267" s="36">
        <f t="shared" si="39"/>
        <v>0.96</v>
      </c>
      <c r="I267" s="37">
        <v>26.78</v>
      </c>
      <c r="J267" s="38">
        <f t="shared" si="40"/>
        <v>26.78</v>
      </c>
      <c r="L267" s="37">
        <v>20.83</v>
      </c>
      <c r="M267" s="37">
        <v>19.790000000000003</v>
      </c>
      <c r="N267" s="35">
        <f t="shared" si="41"/>
        <v>-4.9927988478156299E-2</v>
      </c>
      <c r="O267" s="34" t="str">
        <f t="shared" si="42"/>
        <v>N</v>
      </c>
      <c r="P267" s="35">
        <f t="shared" si="36"/>
        <v>0.35320869125821108</v>
      </c>
      <c r="Q267" s="34" t="str">
        <f t="shared" si="43"/>
        <v>N</v>
      </c>
      <c r="R267" s="34" t="str">
        <f t="shared" si="37"/>
        <v>N</v>
      </c>
      <c r="S267" s="38">
        <f t="shared" si="44"/>
        <v>18.810000000000002</v>
      </c>
      <c r="T267" s="25"/>
      <c r="V267" s="25"/>
    </row>
    <row r="268" spans="1:22" x14ac:dyDescent="0.3">
      <c r="A268" s="19" t="s">
        <v>286</v>
      </c>
      <c r="B268" s="26">
        <v>6003008</v>
      </c>
      <c r="C268" s="26">
        <v>145070</v>
      </c>
      <c r="D268" s="26">
        <v>0</v>
      </c>
      <c r="E268" s="34">
        <v>3.0973000000000002</v>
      </c>
      <c r="F268" s="34">
        <v>3.0096699999999998</v>
      </c>
      <c r="G268" s="35">
        <f t="shared" si="38"/>
        <v>1.0291161489465623</v>
      </c>
      <c r="H268" s="36">
        <f t="shared" si="39"/>
        <v>1.02</v>
      </c>
      <c r="I268" s="37">
        <v>30.94</v>
      </c>
      <c r="J268" s="38">
        <f t="shared" si="40"/>
        <v>30.94</v>
      </c>
      <c r="L268" s="37">
        <v>34.51</v>
      </c>
      <c r="M268" s="37">
        <v>35.11</v>
      </c>
      <c r="N268" s="35">
        <f t="shared" si="41"/>
        <v>1.7386264850767937E-2</v>
      </c>
      <c r="O268" s="34" t="str">
        <f t="shared" si="42"/>
        <v>N</v>
      </c>
      <c r="P268" s="35">
        <f t="shared" si="36"/>
        <v>-0.11876958131586438</v>
      </c>
      <c r="Q268" s="34" t="str">
        <f t="shared" si="43"/>
        <v>Y</v>
      </c>
      <c r="R268" s="34" t="str">
        <f t="shared" si="37"/>
        <v>N</v>
      </c>
      <c r="S268" s="38">
        <f t="shared" si="44"/>
        <v>33.36</v>
      </c>
      <c r="T268" s="25"/>
      <c r="V268" s="25"/>
    </row>
    <row r="269" spans="1:22" x14ac:dyDescent="0.3">
      <c r="A269" s="19" t="s">
        <v>287</v>
      </c>
      <c r="B269" s="26">
        <v>6010144</v>
      </c>
      <c r="C269" s="26">
        <v>145339</v>
      </c>
      <c r="D269" s="26">
        <v>0</v>
      </c>
      <c r="E269" s="34">
        <v>3.37561</v>
      </c>
      <c r="F269" s="34">
        <v>3.5724100000000001</v>
      </c>
      <c r="G269" s="35">
        <f t="shared" si="38"/>
        <v>0.94491113841916241</v>
      </c>
      <c r="H269" s="36">
        <f t="shared" si="39"/>
        <v>0.94</v>
      </c>
      <c r="I269" s="37">
        <v>25.29</v>
      </c>
      <c r="J269" s="38">
        <f t="shared" si="40"/>
        <v>25.29</v>
      </c>
      <c r="L269" s="37">
        <v>25.29</v>
      </c>
      <c r="M269" s="37">
        <v>24.03</v>
      </c>
      <c r="N269" s="35">
        <f t="shared" si="41"/>
        <v>-4.9822064056939425E-2</v>
      </c>
      <c r="O269" s="34" t="str">
        <f t="shared" si="42"/>
        <v>N</v>
      </c>
      <c r="P269" s="35">
        <f t="shared" si="36"/>
        <v>5.2434456928838864E-2</v>
      </c>
      <c r="Q269" s="34" t="str">
        <f t="shared" si="43"/>
        <v>N</v>
      </c>
      <c r="R269" s="34" t="str">
        <f t="shared" si="37"/>
        <v>N</v>
      </c>
      <c r="S269" s="38">
        <f t="shared" si="44"/>
        <v>22.830000000000002</v>
      </c>
      <c r="T269" s="25"/>
      <c r="V269" s="25"/>
    </row>
    <row r="270" spans="1:22" x14ac:dyDescent="0.3">
      <c r="A270" s="39" t="s">
        <v>288</v>
      </c>
      <c r="B270" s="40">
        <v>6008916</v>
      </c>
      <c r="C270" s="40">
        <v>145011</v>
      </c>
      <c r="D270" s="40">
        <v>0</v>
      </c>
      <c r="E270" s="41">
        <v>3.1375299999999999</v>
      </c>
      <c r="F270" s="41">
        <v>3.47098</v>
      </c>
      <c r="G270" s="42">
        <f t="shared" si="38"/>
        <v>0.90393203072331152</v>
      </c>
      <c r="H270" s="43">
        <f t="shared" si="39"/>
        <v>0.9</v>
      </c>
      <c r="I270" s="44">
        <v>22.31</v>
      </c>
      <c r="J270" s="45">
        <f t="shared" si="40"/>
        <v>22.31</v>
      </c>
      <c r="L270" s="44">
        <v>25.29</v>
      </c>
      <c r="M270" s="44">
        <v>26.78</v>
      </c>
      <c r="N270" s="42">
        <f t="shared" si="41"/>
        <v>5.8916567813365045E-2</v>
      </c>
      <c r="O270" s="41" t="str">
        <f t="shared" si="42"/>
        <v>N</v>
      </c>
      <c r="P270" s="42">
        <f t="shared" si="36"/>
        <v>-0.16691560866318156</v>
      </c>
      <c r="Q270" s="41" t="str">
        <f t="shared" si="43"/>
        <v>Y</v>
      </c>
      <c r="R270" s="41" t="str">
        <f t="shared" si="37"/>
        <v>N</v>
      </c>
      <c r="S270" s="45">
        <f t="shared" si="44"/>
        <v>25.450000000000003</v>
      </c>
      <c r="T270" s="25"/>
      <c r="V270" s="25"/>
    </row>
    <row r="271" spans="1:22" x14ac:dyDescent="0.3">
      <c r="A271" s="27" t="s">
        <v>289</v>
      </c>
      <c r="B271" s="28">
        <v>6000574</v>
      </c>
      <c r="C271" s="28">
        <v>145006</v>
      </c>
      <c r="D271" s="28">
        <v>0</v>
      </c>
      <c r="E271" s="29">
        <v>3.2644500000000001</v>
      </c>
      <c r="F271" s="29">
        <v>3.4648699999999999</v>
      </c>
      <c r="G271" s="30">
        <f t="shared" si="38"/>
        <v>0.9421565599863776</v>
      </c>
      <c r="H271" s="31">
        <f t="shared" si="39"/>
        <v>0.94</v>
      </c>
      <c r="I271" s="32">
        <v>25.29</v>
      </c>
      <c r="J271" s="33">
        <f t="shared" si="40"/>
        <v>25.29</v>
      </c>
      <c r="L271" s="32">
        <v>17.850000000000001</v>
      </c>
      <c r="M271" s="32">
        <v>20.83</v>
      </c>
      <c r="N271" s="30">
        <f t="shared" si="41"/>
        <v>0.16694677871148442</v>
      </c>
      <c r="O271" s="29" t="str">
        <f t="shared" si="42"/>
        <v>N</v>
      </c>
      <c r="P271" s="30">
        <f t="shared" si="36"/>
        <v>0.21411425828132508</v>
      </c>
      <c r="Q271" s="29" t="str">
        <f t="shared" si="43"/>
        <v>N</v>
      </c>
      <c r="R271" s="29" t="str">
        <f t="shared" si="37"/>
        <v>N</v>
      </c>
      <c r="S271" s="33">
        <f t="shared" si="44"/>
        <v>19.790000000000003</v>
      </c>
      <c r="T271" s="25"/>
      <c r="V271" s="25"/>
    </row>
    <row r="272" spans="1:22" x14ac:dyDescent="0.3">
      <c r="A272" s="19" t="s">
        <v>290</v>
      </c>
      <c r="B272" s="26">
        <v>6003057</v>
      </c>
      <c r="C272" s="26">
        <v>145307</v>
      </c>
      <c r="D272" s="26">
        <v>0</v>
      </c>
      <c r="E272" s="34">
        <v>3.54779</v>
      </c>
      <c r="F272" s="34">
        <v>3.6354199999999999</v>
      </c>
      <c r="G272" s="35">
        <f t="shared" si="38"/>
        <v>0.97589549488092164</v>
      </c>
      <c r="H272" s="36">
        <f t="shared" si="39"/>
        <v>0.97</v>
      </c>
      <c r="I272" s="37">
        <v>27.52</v>
      </c>
      <c r="J272" s="38">
        <f t="shared" si="40"/>
        <v>27.52</v>
      </c>
      <c r="L272" s="37">
        <v>22.31</v>
      </c>
      <c r="M272" s="37">
        <v>26.78</v>
      </c>
      <c r="N272" s="35">
        <f t="shared" si="41"/>
        <v>0.20035858359480066</v>
      </c>
      <c r="O272" s="34" t="str">
        <f t="shared" si="42"/>
        <v>N</v>
      </c>
      <c r="P272" s="35">
        <f t="shared" si="36"/>
        <v>2.7632561613144077E-2</v>
      </c>
      <c r="Q272" s="34" t="str">
        <f t="shared" si="43"/>
        <v>N</v>
      </c>
      <c r="R272" s="34" t="str">
        <f t="shared" si="37"/>
        <v>N</v>
      </c>
      <c r="S272" s="38">
        <f t="shared" si="44"/>
        <v>25.450000000000003</v>
      </c>
      <c r="T272" s="25"/>
      <c r="V272" s="25"/>
    </row>
    <row r="273" spans="1:22" x14ac:dyDescent="0.3">
      <c r="A273" s="19" t="s">
        <v>291</v>
      </c>
      <c r="B273" s="26">
        <v>6003412</v>
      </c>
      <c r="C273" s="26">
        <v>145809</v>
      </c>
      <c r="D273" s="26">
        <v>0</v>
      </c>
      <c r="E273" s="34">
        <v>2.2875299999999998</v>
      </c>
      <c r="F273" s="34">
        <v>3.4499399999999998</v>
      </c>
      <c r="G273" s="35">
        <f t="shared" si="38"/>
        <v>0.663063705455747</v>
      </c>
      <c r="H273" s="36">
        <f t="shared" si="39"/>
        <v>0.66</v>
      </c>
      <c r="I273" s="37">
        <v>0</v>
      </c>
      <c r="J273" s="38">
        <f t="shared" si="40"/>
        <v>0</v>
      </c>
      <c r="L273" s="37">
        <v>0</v>
      </c>
      <c r="M273" s="37">
        <v>0</v>
      </c>
      <c r="N273" s="35">
        <f t="shared" si="41"/>
        <v>0</v>
      </c>
      <c r="O273" s="34" t="str">
        <f t="shared" si="42"/>
        <v>N</v>
      </c>
      <c r="P273" s="35">
        <f t="shared" si="36"/>
        <v>0</v>
      </c>
      <c r="Q273" s="34" t="str">
        <f t="shared" si="43"/>
        <v>N</v>
      </c>
      <c r="R273" s="34" t="str">
        <f t="shared" si="37"/>
        <v>N</v>
      </c>
      <c r="S273" s="38">
        <f t="shared" si="44"/>
        <v>0</v>
      </c>
      <c r="T273" s="25"/>
      <c r="V273" s="25"/>
    </row>
    <row r="274" spans="1:22" x14ac:dyDescent="0.3">
      <c r="A274" s="19" t="s">
        <v>292</v>
      </c>
      <c r="B274" s="26">
        <v>6009625</v>
      </c>
      <c r="C274" s="26">
        <v>145860</v>
      </c>
      <c r="D274" s="26">
        <v>0</v>
      </c>
      <c r="E274" s="34">
        <v>2.1357900000000001</v>
      </c>
      <c r="F274" s="34">
        <v>3.5361799999999999</v>
      </c>
      <c r="G274" s="35">
        <f t="shared" si="38"/>
        <v>0.60398226334632288</v>
      </c>
      <c r="H274" s="36">
        <f t="shared" si="39"/>
        <v>0.6</v>
      </c>
      <c r="I274" s="37">
        <v>0</v>
      </c>
      <c r="J274" s="38">
        <f t="shared" si="40"/>
        <v>0</v>
      </c>
      <c r="L274" s="37">
        <v>0</v>
      </c>
      <c r="M274" s="37">
        <v>0</v>
      </c>
      <c r="N274" s="35">
        <f t="shared" si="41"/>
        <v>0</v>
      </c>
      <c r="O274" s="34" t="str">
        <f t="shared" si="42"/>
        <v>N</v>
      </c>
      <c r="P274" s="35">
        <f t="shared" si="36"/>
        <v>0</v>
      </c>
      <c r="Q274" s="34" t="str">
        <f t="shared" si="43"/>
        <v>N</v>
      </c>
      <c r="R274" s="34" t="str">
        <f t="shared" si="37"/>
        <v>N</v>
      </c>
      <c r="S274" s="38">
        <f t="shared" si="44"/>
        <v>0</v>
      </c>
      <c r="T274" s="25"/>
      <c r="V274" s="25"/>
    </row>
    <row r="275" spans="1:22" x14ac:dyDescent="0.3">
      <c r="A275" s="39" t="s">
        <v>293</v>
      </c>
      <c r="B275" s="40">
        <v>6007439</v>
      </c>
      <c r="C275" s="40">
        <v>145433</v>
      </c>
      <c r="D275" s="40">
        <v>0</v>
      </c>
      <c r="E275" s="41">
        <v>3.2489400000000002</v>
      </c>
      <c r="F275" s="41">
        <v>3.34823</v>
      </c>
      <c r="G275" s="42">
        <f t="shared" si="38"/>
        <v>0.97034552584499878</v>
      </c>
      <c r="H275" s="43">
        <f t="shared" si="39"/>
        <v>0.97</v>
      </c>
      <c r="I275" s="44">
        <v>27.52</v>
      </c>
      <c r="J275" s="45">
        <f t="shared" si="40"/>
        <v>27.52</v>
      </c>
      <c r="L275" s="44">
        <v>20.5</v>
      </c>
      <c r="M275" s="44">
        <v>26.78</v>
      </c>
      <c r="N275" s="42">
        <f t="shared" si="41"/>
        <v>0.3063414634146342</v>
      </c>
      <c r="O275" s="41" t="str">
        <f t="shared" si="42"/>
        <v>N</v>
      </c>
      <c r="P275" s="42">
        <f t="shared" si="36"/>
        <v>2.7632561613144077E-2</v>
      </c>
      <c r="Q275" s="41" t="str">
        <f t="shared" si="43"/>
        <v>N</v>
      </c>
      <c r="R275" s="41" t="str">
        <f t="shared" si="37"/>
        <v>N</v>
      </c>
      <c r="S275" s="45">
        <f t="shared" si="44"/>
        <v>25.450000000000003</v>
      </c>
      <c r="T275" s="25"/>
      <c r="V275" s="25"/>
    </row>
    <row r="276" spans="1:22" x14ac:dyDescent="0.3">
      <c r="A276" s="27" t="s">
        <v>294</v>
      </c>
      <c r="B276" s="28">
        <v>6005979</v>
      </c>
      <c r="C276" s="28">
        <v>145769</v>
      </c>
      <c r="D276" s="28">
        <v>0</v>
      </c>
      <c r="E276" s="29">
        <v>2.9577499999999999</v>
      </c>
      <c r="F276" s="29">
        <v>3.3608699999999998</v>
      </c>
      <c r="G276" s="30">
        <f t="shared" si="38"/>
        <v>0.8800548667458129</v>
      </c>
      <c r="H276" s="31">
        <f t="shared" si="39"/>
        <v>0.88</v>
      </c>
      <c r="I276" s="32">
        <v>20.83</v>
      </c>
      <c r="J276" s="33">
        <f t="shared" si="40"/>
        <v>20.83</v>
      </c>
      <c r="L276" s="32">
        <v>21.57</v>
      </c>
      <c r="M276" s="32">
        <v>25.29</v>
      </c>
      <c r="N276" s="30">
        <f t="shared" si="41"/>
        <v>0.17246175243393597</v>
      </c>
      <c r="O276" s="29" t="str">
        <f t="shared" si="42"/>
        <v>N</v>
      </c>
      <c r="P276" s="30">
        <f t="shared" si="36"/>
        <v>-0.17635429023329383</v>
      </c>
      <c r="Q276" s="29" t="str">
        <f t="shared" si="43"/>
        <v>Y</v>
      </c>
      <c r="R276" s="29" t="str">
        <f t="shared" si="37"/>
        <v>N</v>
      </c>
      <c r="S276" s="33">
        <f t="shared" si="44"/>
        <v>24.03</v>
      </c>
      <c r="T276" s="25"/>
      <c r="V276" s="25"/>
    </row>
    <row r="277" spans="1:22" x14ac:dyDescent="0.3">
      <c r="A277" s="19" t="s">
        <v>295</v>
      </c>
      <c r="B277" s="26">
        <v>6003933</v>
      </c>
      <c r="C277" s="26">
        <v>145691</v>
      </c>
      <c r="D277" s="26">
        <v>0</v>
      </c>
      <c r="E277" s="34">
        <v>3.2073</v>
      </c>
      <c r="F277" s="34">
        <v>3.4272900000000002</v>
      </c>
      <c r="G277" s="35">
        <f t="shared" si="38"/>
        <v>0.93581225983211225</v>
      </c>
      <c r="H277" s="36">
        <f t="shared" si="39"/>
        <v>0.93</v>
      </c>
      <c r="I277" s="37">
        <v>24.54</v>
      </c>
      <c r="J277" s="38">
        <f t="shared" si="40"/>
        <v>24.54</v>
      </c>
      <c r="L277" s="37">
        <v>21.57</v>
      </c>
      <c r="M277" s="37">
        <v>21.57</v>
      </c>
      <c r="N277" s="35">
        <f t="shared" si="41"/>
        <v>0</v>
      </c>
      <c r="O277" s="34" t="str">
        <f t="shared" si="42"/>
        <v>N</v>
      </c>
      <c r="P277" s="35">
        <f t="shared" si="36"/>
        <v>0.13769123783031983</v>
      </c>
      <c r="Q277" s="34" t="str">
        <f t="shared" si="43"/>
        <v>N</v>
      </c>
      <c r="R277" s="34" t="str">
        <f t="shared" si="37"/>
        <v>N</v>
      </c>
      <c r="S277" s="38">
        <f t="shared" si="44"/>
        <v>20.5</v>
      </c>
      <c r="T277" s="25"/>
      <c r="V277" s="25"/>
    </row>
    <row r="278" spans="1:22" x14ac:dyDescent="0.3">
      <c r="A278" s="19" t="s">
        <v>296</v>
      </c>
      <c r="B278" s="26">
        <v>6003974</v>
      </c>
      <c r="C278" s="26">
        <v>146146</v>
      </c>
      <c r="D278" s="26">
        <v>0</v>
      </c>
      <c r="E278" s="34">
        <v>2.6343899999999998</v>
      </c>
      <c r="F278" s="34">
        <v>3.2069399999999999</v>
      </c>
      <c r="G278" s="35">
        <f t="shared" si="38"/>
        <v>0.82146532208273304</v>
      </c>
      <c r="H278" s="36">
        <f t="shared" si="39"/>
        <v>0.82</v>
      </c>
      <c r="I278" s="37">
        <v>16.37</v>
      </c>
      <c r="J278" s="38">
        <f t="shared" si="40"/>
        <v>22.61</v>
      </c>
      <c r="L278" s="37">
        <v>30.94</v>
      </c>
      <c r="M278" s="37">
        <v>23.8</v>
      </c>
      <c r="N278" s="35">
        <f t="shared" si="41"/>
        <v>-0.23076923076923078</v>
      </c>
      <c r="O278" s="34" t="str">
        <f t="shared" si="42"/>
        <v>Y</v>
      </c>
      <c r="P278" s="35">
        <f t="shared" si="36"/>
        <v>-0.31218487394957983</v>
      </c>
      <c r="Q278" s="34" t="str">
        <f t="shared" si="43"/>
        <v>Y</v>
      </c>
      <c r="R278" s="34" t="str">
        <f t="shared" si="37"/>
        <v>Y</v>
      </c>
      <c r="S278" s="38">
        <f t="shared" si="44"/>
        <v>22.61</v>
      </c>
      <c r="T278" s="25"/>
      <c r="V278" s="25"/>
    </row>
    <row r="279" spans="1:22" x14ac:dyDescent="0.3">
      <c r="A279" s="19" t="s">
        <v>297</v>
      </c>
      <c r="B279" s="26">
        <v>6004006</v>
      </c>
      <c r="C279" s="26">
        <v>145464</v>
      </c>
      <c r="D279" s="26">
        <v>0</v>
      </c>
      <c r="E279" s="34">
        <v>4.4254600000000002</v>
      </c>
      <c r="F279" s="34">
        <v>2.9494600000000002</v>
      </c>
      <c r="G279" s="35">
        <f t="shared" si="38"/>
        <v>1.5004305872939452</v>
      </c>
      <c r="H279" s="36">
        <f t="shared" si="39"/>
        <v>1.5</v>
      </c>
      <c r="I279" s="37">
        <v>38.68</v>
      </c>
      <c r="J279" s="38">
        <f t="shared" si="40"/>
        <v>38.68</v>
      </c>
      <c r="L279" s="37">
        <v>37.69</v>
      </c>
      <c r="M279" s="37">
        <v>38.479999999999997</v>
      </c>
      <c r="N279" s="35">
        <f t="shared" si="41"/>
        <v>2.0960466967365327E-2</v>
      </c>
      <c r="O279" s="34" t="str">
        <f t="shared" si="42"/>
        <v>N</v>
      </c>
      <c r="P279" s="35">
        <f t="shared" si="36"/>
        <v>5.1975051975052715E-3</v>
      </c>
      <c r="Q279" s="34" t="str">
        <f t="shared" si="43"/>
        <v>N</v>
      </c>
      <c r="R279" s="34" t="str">
        <f t="shared" si="37"/>
        <v>N</v>
      </c>
      <c r="S279" s="38">
        <f t="shared" si="44"/>
        <v>36.559999999999995</v>
      </c>
      <c r="T279" s="25"/>
      <c r="V279" s="25"/>
    </row>
    <row r="280" spans="1:22" x14ac:dyDescent="0.3">
      <c r="A280" s="39" t="s">
        <v>298</v>
      </c>
      <c r="B280" s="40">
        <v>6013684</v>
      </c>
      <c r="C280" s="40">
        <v>145775</v>
      </c>
      <c r="D280" s="40">
        <v>0</v>
      </c>
      <c r="E280" s="41">
        <v>3.3596499999999998</v>
      </c>
      <c r="F280" s="41">
        <v>3.58494</v>
      </c>
      <c r="G280" s="42">
        <f t="shared" si="38"/>
        <v>0.93715654934252735</v>
      </c>
      <c r="H280" s="43">
        <f t="shared" si="39"/>
        <v>0.93</v>
      </c>
      <c r="I280" s="44">
        <v>24.54</v>
      </c>
      <c r="J280" s="45">
        <f t="shared" si="40"/>
        <v>24.54</v>
      </c>
      <c r="L280" s="44">
        <v>29.75</v>
      </c>
      <c r="M280" s="44">
        <v>29.01</v>
      </c>
      <c r="N280" s="42">
        <f t="shared" si="41"/>
        <v>-2.487394957983188E-2</v>
      </c>
      <c r="O280" s="41" t="str">
        <f t="shared" si="42"/>
        <v>N</v>
      </c>
      <c r="P280" s="42">
        <f t="shared" si="36"/>
        <v>-0.15408479834539821</v>
      </c>
      <c r="Q280" s="41" t="str">
        <f t="shared" si="43"/>
        <v>Y</v>
      </c>
      <c r="R280" s="41" t="str">
        <f t="shared" si="37"/>
        <v>N</v>
      </c>
      <c r="S280" s="45">
        <f t="shared" si="44"/>
        <v>27.560000000000002</v>
      </c>
      <c r="T280" s="25"/>
      <c r="V280" s="25"/>
    </row>
    <row r="281" spans="1:22" x14ac:dyDescent="0.3">
      <c r="A281" s="27" t="s">
        <v>299</v>
      </c>
      <c r="B281" s="28">
        <v>6004089</v>
      </c>
      <c r="C281" s="28">
        <v>145774</v>
      </c>
      <c r="D281" s="28">
        <v>0</v>
      </c>
      <c r="E281" s="29">
        <v>3.07951</v>
      </c>
      <c r="F281" s="29">
        <v>2.9933299999999998</v>
      </c>
      <c r="G281" s="30">
        <f t="shared" si="38"/>
        <v>1.0287906779406213</v>
      </c>
      <c r="H281" s="31">
        <f t="shared" si="39"/>
        <v>1.02</v>
      </c>
      <c r="I281" s="32">
        <v>30.94</v>
      </c>
      <c r="J281" s="33">
        <f t="shared" si="40"/>
        <v>30.94</v>
      </c>
      <c r="L281" s="32">
        <v>24.54</v>
      </c>
      <c r="M281" s="32">
        <v>23.06</v>
      </c>
      <c r="N281" s="30">
        <f t="shared" si="41"/>
        <v>-6.0309698451507764E-2</v>
      </c>
      <c r="O281" s="29" t="str">
        <f t="shared" si="42"/>
        <v>Y</v>
      </c>
      <c r="P281" s="30">
        <f t="shared" si="36"/>
        <v>0.34171725932350405</v>
      </c>
      <c r="Q281" s="29" t="str">
        <f t="shared" si="43"/>
        <v>N</v>
      </c>
      <c r="R281" s="29" t="str">
        <f t="shared" si="37"/>
        <v>N</v>
      </c>
      <c r="S281" s="33">
        <f t="shared" si="44"/>
        <v>21.91</v>
      </c>
      <c r="T281" s="25"/>
      <c r="V281" s="25"/>
    </row>
    <row r="282" spans="1:22" x14ac:dyDescent="0.3">
      <c r="A282" s="19" t="s">
        <v>300</v>
      </c>
      <c r="B282" s="26">
        <v>6015317</v>
      </c>
      <c r="C282" s="26">
        <v>146090</v>
      </c>
      <c r="D282" s="26">
        <v>0</v>
      </c>
      <c r="E282" s="34">
        <v>4.0808200000000001</v>
      </c>
      <c r="F282" s="34">
        <v>3.1509900000000002</v>
      </c>
      <c r="G282" s="35">
        <f t="shared" si="38"/>
        <v>1.295091383977734</v>
      </c>
      <c r="H282" s="36">
        <f t="shared" si="39"/>
        <v>1.29</v>
      </c>
      <c r="I282" s="37">
        <v>38.68</v>
      </c>
      <c r="J282" s="38">
        <f t="shared" si="40"/>
        <v>38.68</v>
      </c>
      <c r="L282" s="37">
        <v>38.479999999999997</v>
      </c>
      <c r="M282" s="37">
        <v>38.68</v>
      </c>
      <c r="N282" s="35">
        <f t="shared" si="41"/>
        <v>5.1975051975052715E-3</v>
      </c>
      <c r="O282" s="34" t="str">
        <f t="shared" si="42"/>
        <v>N</v>
      </c>
      <c r="P282" s="35">
        <f t="shared" si="36"/>
        <v>0</v>
      </c>
      <c r="Q282" s="34" t="str">
        <f t="shared" si="43"/>
        <v>N</v>
      </c>
      <c r="R282" s="34" t="str">
        <f t="shared" si="37"/>
        <v>N</v>
      </c>
      <c r="S282" s="38">
        <f t="shared" si="44"/>
        <v>36.75</v>
      </c>
      <c r="T282" s="25"/>
      <c r="V282" s="25"/>
    </row>
    <row r="283" spans="1:22" x14ac:dyDescent="0.3">
      <c r="A283" s="19" t="s">
        <v>301</v>
      </c>
      <c r="B283" s="26">
        <v>6016901</v>
      </c>
      <c r="C283" s="26">
        <v>146179</v>
      </c>
      <c r="D283" s="26">
        <v>0</v>
      </c>
      <c r="E283" s="34">
        <v>5.6455700000000002</v>
      </c>
      <c r="F283" s="34">
        <v>3.3373699999999999</v>
      </c>
      <c r="G283" s="35">
        <f t="shared" si="38"/>
        <v>1.69162244521884</v>
      </c>
      <c r="H283" s="36">
        <f t="shared" si="39"/>
        <v>1.69</v>
      </c>
      <c r="I283" s="37">
        <v>38.68</v>
      </c>
      <c r="J283" s="38">
        <f t="shared" si="40"/>
        <v>38.68</v>
      </c>
      <c r="L283" s="37">
        <v>38.68</v>
      </c>
      <c r="M283" s="37">
        <v>0</v>
      </c>
      <c r="N283" s="35">
        <f t="shared" si="41"/>
        <v>-1</v>
      </c>
      <c r="O283" s="34" t="str">
        <f t="shared" si="42"/>
        <v>Y</v>
      </c>
      <c r="P283" s="35">
        <f t="shared" si="36"/>
        <v>0</v>
      </c>
      <c r="Q283" s="34" t="str">
        <f t="shared" si="43"/>
        <v>N</v>
      </c>
      <c r="R283" s="34" t="str">
        <f t="shared" si="37"/>
        <v>N</v>
      </c>
      <c r="S283" s="38">
        <f t="shared" si="44"/>
        <v>0</v>
      </c>
      <c r="T283" s="25"/>
      <c r="V283" s="25"/>
    </row>
    <row r="284" spans="1:22" x14ac:dyDescent="0.3">
      <c r="A284" s="19" t="s">
        <v>302</v>
      </c>
      <c r="B284" s="26">
        <v>6009310</v>
      </c>
      <c r="C284" s="26">
        <v>146015</v>
      </c>
      <c r="D284" s="26">
        <v>0</v>
      </c>
      <c r="E284" s="34">
        <v>3.0420500000000001</v>
      </c>
      <c r="F284" s="34">
        <v>2.99247</v>
      </c>
      <c r="G284" s="35">
        <f t="shared" si="38"/>
        <v>1.0165682529816507</v>
      </c>
      <c r="H284" s="36">
        <f t="shared" si="39"/>
        <v>1.01</v>
      </c>
      <c r="I284" s="37">
        <v>30.35</v>
      </c>
      <c r="J284" s="38">
        <f t="shared" si="40"/>
        <v>30.35</v>
      </c>
      <c r="L284" s="37">
        <v>26.85</v>
      </c>
      <c r="M284" s="37">
        <v>34.51</v>
      </c>
      <c r="N284" s="35">
        <f t="shared" si="41"/>
        <v>0.28528864059590303</v>
      </c>
      <c r="O284" s="34" t="str">
        <f t="shared" si="42"/>
        <v>N</v>
      </c>
      <c r="P284" s="35">
        <f t="shared" si="36"/>
        <v>-0.12054476963199064</v>
      </c>
      <c r="Q284" s="34" t="str">
        <f t="shared" si="43"/>
        <v>Y</v>
      </c>
      <c r="R284" s="34" t="str">
        <f t="shared" si="37"/>
        <v>N</v>
      </c>
      <c r="S284" s="38">
        <f t="shared" si="44"/>
        <v>32.79</v>
      </c>
      <c r="T284" s="25"/>
      <c r="V284" s="25"/>
    </row>
    <row r="285" spans="1:22" x14ac:dyDescent="0.3">
      <c r="A285" s="39" t="s">
        <v>303</v>
      </c>
      <c r="B285" s="40">
        <v>6004121</v>
      </c>
      <c r="C285" s="40">
        <v>145416</v>
      </c>
      <c r="D285" s="40">
        <v>0</v>
      </c>
      <c r="E285" s="41">
        <v>3.98264</v>
      </c>
      <c r="F285" s="41">
        <v>3.0188899999999999</v>
      </c>
      <c r="G285" s="42">
        <f t="shared" si="38"/>
        <v>1.3192398530585745</v>
      </c>
      <c r="H285" s="43">
        <f t="shared" si="39"/>
        <v>1.31</v>
      </c>
      <c r="I285" s="44">
        <v>38.68</v>
      </c>
      <c r="J285" s="45">
        <f t="shared" si="40"/>
        <v>38.68</v>
      </c>
      <c r="L285" s="44">
        <v>38.68</v>
      </c>
      <c r="M285" s="44">
        <v>38.68</v>
      </c>
      <c r="N285" s="42">
        <f t="shared" si="41"/>
        <v>0</v>
      </c>
      <c r="O285" s="41" t="str">
        <f t="shared" si="42"/>
        <v>N</v>
      </c>
      <c r="P285" s="42">
        <f t="shared" si="36"/>
        <v>0</v>
      </c>
      <c r="Q285" s="41" t="str">
        <f t="shared" si="43"/>
        <v>N</v>
      </c>
      <c r="R285" s="41" t="str">
        <f t="shared" si="37"/>
        <v>N</v>
      </c>
      <c r="S285" s="45">
        <f t="shared" si="44"/>
        <v>36.75</v>
      </c>
      <c r="T285" s="25"/>
      <c r="V285" s="25"/>
    </row>
    <row r="286" spans="1:22" x14ac:dyDescent="0.3">
      <c r="A286" s="27" t="s">
        <v>304</v>
      </c>
      <c r="B286" s="28">
        <v>6003446</v>
      </c>
      <c r="C286" s="28">
        <v>145012</v>
      </c>
      <c r="D286" s="28">
        <v>0</v>
      </c>
      <c r="E286" s="29">
        <v>3.3854000000000002</v>
      </c>
      <c r="F286" s="29">
        <v>3.0535000000000001</v>
      </c>
      <c r="G286" s="30">
        <f t="shared" si="38"/>
        <v>1.1086949402325201</v>
      </c>
      <c r="H286" s="31">
        <f t="shared" si="39"/>
        <v>1.1000000000000001</v>
      </c>
      <c r="I286" s="32">
        <v>35.700000000000003</v>
      </c>
      <c r="J286" s="33">
        <f t="shared" si="40"/>
        <v>35.700000000000003</v>
      </c>
      <c r="L286" s="32">
        <v>33.32</v>
      </c>
      <c r="M286" s="32">
        <v>29.01</v>
      </c>
      <c r="N286" s="30">
        <f t="shared" si="41"/>
        <v>-0.12935174069627847</v>
      </c>
      <c r="O286" s="29" t="str">
        <f t="shared" si="42"/>
        <v>Y</v>
      </c>
      <c r="P286" s="30">
        <f t="shared" si="36"/>
        <v>0.23061013443640127</v>
      </c>
      <c r="Q286" s="29" t="str">
        <f t="shared" si="43"/>
        <v>N</v>
      </c>
      <c r="R286" s="29" t="str">
        <f t="shared" si="37"/>
        <v>N</v>
      </c>
      <c r="S286" s="33">
        <f t="shared" si="44"/>
        <v>27.560000000000002</v>
      </c>
      <c r="T286" s="25"/>
      <c r="V286" s="25"/>
    </row>
    <row r="287" spans="1:22" x14ac:dyDescent="0.3">
      <c r="A287" s="19" t="s">
        <v>305</v>
      </c>
      <c r="B287" s="26">
        <v>6011613</v>
      </c>
      <c r="C287" s="26">
        <v>145604</v>
      </c>
      <c r="D287" s="26">
        <v>0</v>
      </c>
      <c r="E287" s="34">
        <v>3.7598799999999999</v>
      </c>
      <c r="F287" s="34">
        <v>3.4217900000000001</v>
      </c>
      <c r="G287" s="35">
        <f t="shared" si="38"/>
        <v>1.0988050114121555</v>
      </c>
      <c r="H287" s="36">
        <f t="shared" si="39"/>
        <v>1.0900000000000001</v>
      </c>
      <c r="I287" s="37">
        <v>35.11</v>
      </c>
      <c r="J287" s="38">
        <f t="shared" si="40"/>
        <v>35.11</v>
      </c>
      <c r="L287" s="37">
        <v>0</v>
      </c>
      <c r="M287" s="37">
        <v>38.08</v>
      </c>
      <c r="N287" s="35">
        <f t="shared" si="41"/>
        <v>0</v>
      </c>
      <c r="O287" s="34" t="str">
        <f t="shared" si="42"/>
        <v>N</v>
      </c>
      <c r="P287" s="35">
        <f t="shared" si="36"/>
        <v>-7.7993697478991569E-2</v>
      </c>
      <c r="Q287" s="34" t="str">
        <f t="shared" si="43"/>
        <v>Y</v>
      </c>
      <c r="R287" s="34" t="str">
        <f t="shared" si="37"/>
        <v>N</v>
      </c>
      <c r="S287" s="38">
        <f t="shared" si="44"/>
        <v>36.18</v>
      </c>
      <c r="T287" s="25"/>
      <c r="V287" s="25"/>
    </row>
    <row r="288" spans="1:22" x14ac:dyDescent="0.3">
      <c r="A288" s="19" t="s">
        <v>306</v>
      </c>
      <c r="B288" s="26">
        <v>6005649</v>
      </c>
      <c r="C288" s="26">
        <v>145021</v>
      </c>
      <c r="D288" s="26">
        <v>0</v>
      </c>
      <c r="E288" s="34">
        <v>3.5038299999999998</v>
      </c>
      <c r="F288" s="34">
        <v>3.4262899999999998</v>
      </c>
      <c r="G288" s="35">
        <f t="shared" si="38"/>
        <v>1.0226308923062555</v>
      </c>
      <c r="H288" s="36">
        <f t="shared" si="39"/>
        <v>1.02</v>
      </c>
      <c r="I288" s="37">
        <v>30.94</v>
      </c>
      <c r="J288" s="38">
        <f t="shared" si="40"/>
        <v>30.94</v>
      </c>
      <c r="L288" s="37">
        <v>30.94</v>
      </c>
      <c r="M288" s="37">
        <v>34.51</v>
      </c>
      <c r="N288" s="35">
        <f t="shared" si="41"/>
        <v>0.11538461538461528</v>
      </c>
      <c r="O288" s="34" t="str">
        <f t="shared" si="42"/>
        <v>N</v>
      </c>
      <c r="P288" s="35">
        <f t="shared" si="36"/>
        <v>-0.10344827586206888</v>
      </c>
      <c r="Q288" s="34" t="str">
        <f t="shared" si="43"/>
        <v>Y</v>
      </c>
      <c r="R288" s="34" t="str">
        <f t="shared" si="37"/>
        <v>N</v>
      </c>
      <c r="S288" s="38">
        <f t="shared" si="44"/>
        <v>32.79</v>
      </c>
      <c r="T288" s="25"/>
      <c r="V288" s="25"/>
    </row>
    <row r="289" spans="1:22" x14ac:dyDescent="0.3">
      <c r="A289" s="19" t="s">
        <v>307</v>
      </c>
      <c r="B289" s="26">
        <v>6006233</v>
      </c>
      <c r="C289" s="26">
        <v>145027</v>
      </c>
      <c r="D289" s="26">
        <v>0</v>
      </c>
      <c r="E289" s="34">
        <v>3.1324700000000001</v>
      </c>
      <c r="F289" s="34">
        <v>3.2789299999999999</v>
      </c>
      <c r="G289" s="35">
        <f t="shared" si="38"/>
        <v>0.95533298972530678</v>
      </c>
      <c r="H289" s="36">
        <f t="shared" si="39"/>
        <v>0.95</v>
      </c>
      <c r="I289" s="37">
        <v>26.03</v>
      </c>
      <c r="J289" s="38">
        <f t="shared" si="40"/>
        <v>26.03</v>
      </c>
      <c r="L289" s="37">
        <v>24.54</v>
      </c>
      <c r="M289" s="37">
        <v>25.29</v>
      </c>
      <c r="N289" s="35">
        <f t="shared" si="41"/>
        <v>3.0562347188264061E-2</v>
      </c>
      <c r="O289" s="34" t="str">
        <f t="shared" si="42"/>
        <v>N</v>
      </c>
      <c r="P289" s="35">
        <f t="shared" si="36"/>
        <v>2.926057730328201E-2</v>
      </c>
      <c r="Q289" s="34" t="str">
        <f t="shared" si="43"/>
        <v>N</v>
      </c>
      <c r="R289" s="34" t="str">
        <f t="shared" si="37"/>
        <v>N</v>
      </c>
      <c r="S289" s="38">
        <f t="shared" si="44"/>
        <v>24.03</v>
      </c>
      <c r="T289" s="25"/>
      <c r="V289" s="25"/>
    </row>
    <row r="290" spans="1:22" x14ac:dyDescent="0.3">
      <c r="A290" s="39" t="s">
        <v>308</v>
      </c>
      <c r="B290" s="40">
        <v>6013437</v>
      </c>
      <c r="C290" s="40">
        <v>146030</v>
      </c>
      <c r="D290" s="40">
        <v>0</v>
      </c>
      <c r="E290" s="41">
        <v>3.6182099999999999</v>
      </c>
      <c r="F290" s="41">
        <v>3.2132700000000001</v>
      </c>
      <c r="G290" s="42">
        <f t="shared" si="38"/>
        <v>1.1260211560186353</v>
      </c>
      <c r="H290" s="43">
        <f t="shared" si="39"/>
        <v>1.1200000000000001</v>
      </c>
      <c r="I290" s="44">
        <v>36.1</v>
      </c>
      <c r="J290" s="45">
        <f t="shared" si="40"/>
        <v>36.1</v>
      </c>
      <c r="L290" s="44">
        <v>37.29</v>
      </c>
      <c r="M290" s="44">
        <v>37.49</v>
      </c>
      <c r="N290" s="42">
        <f t="shared" si="41"/>
        <v>5.3633681952266789E-3</v>
      </c>
      <c r="O290" s="41" t="str">
        <f t="shared" si="42"/>
        <v>N</v>
      </c>
      <c r="P290" s="42">
        <f t="shared" si="36"/>
        <v>-3.7076553747666059E-2</v>
      </c>
      <c r="Q290" s="41" t="str">
        <f t="shared" si="43"/>
        <v>N</v>
      </c>
      <c r="R290" s="41" t="str">
        <f t="shared" si="37"/>
        <v>N</v>
      </c>
      <c r="S290" s="45">
        <f t="shared" si="44"/>
        <v>35.619999999999997</v>
      </c>
      <c r="T290" s="25"/>
      <c r="V290" s="25"/>
    </row>
    <row r="291" spans="1:22" x14ac:dyDescent="0.3">
      <c r="A291" s="27" t="s">
        <v>309</v>
      </c>
      <c r="B291" s="28">
        <v>6004139</v>
      </c>
      <c r="C291" s="28">
        <v>145173</v>
      </c>
      <c r="D291" s="28">
        <v>0</v>
      </c>
      <c r="E291" s="29">
        <v>2.2460900000000001</v>
      </c>
      <c r="F291" s="29">
        <v>3.0311300000000001</v>
      </c>
      <c r="G291" s="30">
        <f t="shared" si="38"/>
        <v>0.7410074790589648</v>
      </c>
      <c r="H291" s="31">
        <f t="shared" si="39"/>
        <v>0.74</v>
      </c>
      <c r="I291" s="32">
        <v>11.35</v>
      </c>
      <c r="J291" s="33">
        <f t="shared" si="40"/>
        <v>11.35</v>
      </c>
      <c r="L291" s="32">
        <v>0</v>
      </c>
      <c r="M291" s="32">
        <v>11.94</v>
      </c>
      <c r="N291" s="30">
        <f t="shared" si="41"/>
        <v>0</v>
      </c>
      <c r="O291" s="29" t="str">
        <f t="shared" si="42"/>
        <v>N</v>
      </c>
      <c r="P291" s="30">
        <f t="shared" si="36"/>
        <v>-4.9413735343383572E-2</v>
      </c>
      <c r="Q291" s="29" t="str">
        <f t="shared" si="43"/>
        <v>N</v>
      </c>
      <c r="R291" s="29" t="str">
        <f t="shared" si="37"/>
        <v>N</v>
      </c>
      <c r="S291" s="33">
        <f t="shared" si="44"/>
        <v>11.35</v>
      </c>
      <c r="T291" s="25"/>
      <c r="V291" s="25"/>
    </row>
    <row r="292" spans="1:22" x14ac:dyDescent="0.3">
      <c r="A292" s="19" t="s">
        <v>310</v>
      </c>
      <c r="B292" s="26">
        <v>6006704</v>
      </c>
      <c r="C292" s="26">
        <v>145289</v>
      </c>
      <c r="D292" s="26">
        <v>0</v>
      </c>
      <c r="E292" s="34">
        <v>4.6695399999999996</v>
      </c>
      <c r="F292" s="34">
        <v>4.4591200000000004</v>
      </c>
      <c r="G292" s="35">
        <f t="shared" si="38"/>
        <v>1.0471886829688366</v>
      </c>
      <c r="H292" s="36">
        <f t="shared" si="39"/>
        <v>1.04</v>
      </c>
      <c r="I292" s="37">
        <v>32.130000000000003</v>
      </c>
      <c r="J292" s="38">
        <f t="shared" si="40"/>
        <v>32.130000000000003</v>
      </c>
      <c r="L292" s="37">
        <v>11.35</v>
      </c>
      <c r="M292" s="37">
        <v>30.35</v>
      </c>
      <c r="N292" s="35">
        <f t="shared" si="41"/>
        <v>1.6740088105726874</v>
      </c>
      <c r="O292" s="34" t="str">
        <f t="shared" si="42"/>
        <v>N</v>
      </c>
      <c r="P292" s="35">
        <f t="shared" si="36"/>
        <v>5.8649093904448141E-2</v>
      </c>
      <c r="Q292" s="34" t="str">
        <f t="shared" si="43"/>
        <v>N</v>
      </c>
      <c r="R292" s="34" t="str">
        <f t="shared" si="37"/>
        <v>N</v>
      </c>
      <c r="S292" s="38">
        <f t="shared" si="44"/>
        <v>28.84</v>
      </c>
      <c r="T292" s="25"/>
      <c r="V292" s="25"/>
    </row>
    <row r="293" spans="1:22" x14ac:dyDescent="0.3">
      <c r="A293" s="19" t="s">
        <v>311</v>
      </c>
      <c r="B293" s="26">
        <v>6016091</v>
      </c>
      <c r="C293" s="26">
        <v>146088</v>
      </c>
      <c r="D293" s="26">
        <v>0</v>
      </c>
      <c r="E293" s="34">
        <v>3.0828799999999998</v>
      </c>
      <c r="F293" s="34">
        <v>3.4725600000000001</v>
      </c>
      <c r="G293" s="35">
        <f t="shared" si="38"/>
        <v>0.88778307646232169</v>
      </c>
      <c r="H293" s="36">
        <f t="shared" si="39"/>
        <v>0.88</v>
      </c>
      <c r="I293" s="37">
        <v>20.83</v>
      </c>
      <c r="J293" s="38">
        <f t="shared" si="40"/>
        <v>20.83</v>
      </c>
      <c r="L293" s="37">
        <v>16.37</v>
      </c>
      <c r="M293" s="37">
        <v>20.079999999999998</v>
      </c>
      <c r="N293" s="35">
        <f t="shared" si="41"/>
        <v>0.22663408674404381</v>
      </c>
      <c r="O293" s="34" t="str">
        <f t="shared" si="42"/>
        <v>N</v>
      </c>
      <c r="P293" s="35">
        <f t="shared" si="36"/>
        <v>3.7350597609561755E-2</v>
      </c>
      <c r="Q293" s="34" t="str">
        <f t="shared" si="43"/>
        <v>N</v>
      </c>
      <c r="R293" s="34" t="str">
        <f t="shared" si="37"/>
        <v>N</v>
      </c>
      <c r="S293" s="38">
        <f t="shared" si="44"/>
        <v>19.080000000000002</v>
      </c>
      <c r="T293" s="25"/>
      <c r="V293" s="25"/>
    </row>
    <row r="294" spans="1:22" x14ac:dyDescent="0.3">
      <c r="A294" s="19" t="s">
        <v>312</v>
      </c>
      <c r="B294" s="26">
        <v>6005870</v>
      </c>
      <c r="C294" s="26">
        <v>146045</v>
      </c>
      <c r="D294" s="26">
        <v>0</v>
      </c>
      <c r="E294" s="34">
        <v>3.1309300000000002</v>
      </c>
      <c r="F294" s="34">
        <v>3.3188399999999998</v>
      </c>
      <c r="G294" s="35">
        <f t="shared" si="38"/>
        <v>0.94338081980451016</v>
      </c>
      <c r="H294" s="36">
        <f t="shared" si="39"/>
        <v>0.94</v>
      </c>
      <c r="I294" s="37">
        <v>25.29</v>
      </c>
      <c r="J294" s="38">
        <f t="shared" si="40"/>
        <v>25.29</v>
      </c>
      <c r="L294" s="37">
        <v>21.57</v>
      </c>
      <c r="M294" s="37">
        <v>24.54</v>
      </c>
      <c r="N294" s="35">
        <f t="shared" si="41"/>
        <v>0.13769123783031983</v>
      </c>
      <c r="O294" s="34" t="str">
        <f t="shared" si="42"/>
        <v>N</v>
      </c>
      <c r="P294" s="35">
        <f t="shared" si="36"/>
        <v>3.0562347188264061E-2</v>
      </c>
      <c r="Q294" s="34" t="str">
        <f t="shared" si="43"/>
        <v>N</v>
      </c>
      <c r="R294" s="34" t="str">
        <f t="shared" si="37"/>
        <v>N</v>
      </c>
      <c r="S294" s="38">
        <f t="shared" si="44"/>
        <v>23.32</v>
      </c>
      <c r="T294" s="25"/>
      <c r="V294" s="25"/>
    </row>
    <row r="295" spans="1:22" x14ac:dyDescent="0.3">
      <c r="A295" s="39" t="s">
        <v>313</v>
      </c>
      <c r="B295" s="40">
        <v>6006910</v>
      </c>
      <c r="C295" s="40">
        <v>145388</v>
      </c>
      <c r="D295" s="40">
        <v>0</v>
      </c>
      <c r="E295" s="41">
        <v>2.4555099999999999</v>
      </c>
      <c r="F295" s="41">
        <v>3.6846899999999998</v>
      </c>
      <c r="G295" s="42">
        <f t="shared" si="38"/>
        <v>0.66640884307770798</v>
      </c>
      <c r="H295" s="43">
        <f t="shared" si="39"/>
        <v>0.66</v>
      </c>
      <c r="I295" s="44">
        <v>0</v>
      </c>
      <c r="J295" s="45">
        <f t="shared" si="40"/>
        <v>0</v>
      </c>
      <c r="L295" s="44">
        <v>0</v>
      </c>
      <c r="M295" s="44">
        <v>0</v>
      </c>
      <c r="N295" s="42">
        <f t="shared" si="41"/>
        <v>0</v>
      </c>
      <c r="O295" s="41" t="str">
        <f t="shared" si="42"/>
        <v>N</v>
      </c>
      <c r="P295" s="42">
        <f t="shared" si="36"/>
        <v>0</v>
      </c>
      <c r="Q295" s="41" t="str">
        <f t="shared" si="43"/>
        <v>N</v>
      </c>
      <c r="R295" s="41" t="str">
        <f t="shared" si="37"/>
        <v>N</v>
      </c>
      <c r="S295" s="45">
        <f t="shared" si="44"/>
        <v>0</v>
      </c>
      <c r="T295" s="25"/>
      <c r="V295" s="25"/>
    </row>
    <row r="296" spans="1:22" x14ac:dyDescent="0.3">
      <c r="A296" s="27" t="s">
        <v>314</v>
      </c>
      <c r="B296" s="28">
        <v>6003255</v>
      </c>
      <c r="C296" s="28">
        <v>145241</v>
      </c>
      <c r="D296" s="28">
        <v>0</v>
      </c>
      <c r="E296" s="29">
        <v>2.6764999999999999</v>
      </c>
      <c r="F296" s="29">
        <v>2.97702</v>
      </c>
      <c r="G296" s="30">
        <f t="shared" si="38"/>
        <v>0.89905341583193932</v>
      </c>
      <c r="H296" s="31">
        <f t="shared" si="39"/>
        <v>0.89</v>
      </c>
      <c r="I296" s="32">
        <v>21.57</v>
      </c>
      <c r="J296" s="33">
        <f t="shared" si="40"/>
        <v>21.57</v>
      </c>
      <c r="L296" s="32">
        <v>20.079999999999998</v>
      </c>
      <c r="M296" s="32">
        <v>23.06</v>
      </c>
      <c r="N296" s="30">
        <f t="shared" si="41"/>
        <v>0.14840637450199207</v>
      </c>
      <c r="O296" s="29" t="str">
        <f t="shared" si="42"/>
        <v>N</v>
      </c>
      <c r="P296" s="30">
        <f t="shared" si="36"/>
        <v>-6.4614050303555881E-2</v>
      </c>
      <c r="Q296" s="29" t="str">
        <f t="shared" si="43"/>
        <v>Y</v>
      </c>
      <c r="R296" s="29" t="str">
        <f t="shared" si="37"/>
        <v>N</v>
      </c>
      <c r="S296" s="33">
        <f t="shared" si="44"/>
        <v>21.91</v>
      </c>
      <c r="T296" s="25"/>
      <c r="V296" s="25"/>
    </row>
    <row r="297" spans="1:22" x14ac:dyDescent="0.3">
      <c r="A297" s="19" t="s">
        <v>315</v>
      </c>
      <c r="B297" s="26">
        <v>6012066</v>
      </c>
      <c r="C297" s="26">
        <v>146103</v>
      </c>
      <c r="D297" s="26">
        <v>0</v>
      </c>
      <c r="E297" s="34">
        <v>3.9652599999999998</v>
      </c>
      <c r="F297" s="34">
        <v>2.7774999999999999</v>
      </c>
      <c r="G297" s="35">
        <f t="shared" si="38"/>
        <v>1.4276363636363636</v>
      </c>
      <c r="H297" s="36">
        <f t="shared" si="39"/>
        <v>1.42</v>
      </c>
      <c r="I297" s="37">
        <v>38.68</v>
      </c>
      <c r="J297" s="38">
        <f t="shared" si="40"/>
        <v>38.68</v>
      </c>
      <c r="L297" s="37">
        <v>37.090000000000003</v>
      </c>
      <c r="M297" s="37">
        <v>38.68</v>
      </c>
      <c r="N297" s="35">
        <f t="shared" si="41"/>
        <v>4.2868697762199953E-2</v>
      </c>
      <c r="O297" s="34" t="str">
        <f t="shared" si="42"/>
        <v>N</v>
      </c>
      <c r="P297" s="35">
        <f t="shared" si="36"/>
        <v>0</v>
      </c>
      <c r="Q297" s="34" t="str">
        <f t="shared" si="43"/>
        <v>N</v>
      </c>
      <c r="R297" s="34" t="str">
        <f t="shared" si="37"/>
        <v>N</v>
      </c>
      <c r="S297" s="38">
        <f t="shared" si="44"/>
        <v>36.75</v>
      </c>
      <c r="T297" s="25"/>
      <c r="V297" s="25"/>
    </row>
    <row r="298" spans="1:22" x14ac:dyDescent="0.3">
      <c r="A298" s="19" t="s">
        <v>316</v>
      </c>
      <c r="B298" s="26">
        <v>6003917</v>
      </c>
      <c r="C298" s="26">
        <v>146042</v>
      </c>
      <c r="D298" s="26">
        <v>0</v>
      </c>
      <c r="E298" s="34">
        <v>3.3381799999999999</v>
      </c>
      <c r="F298" s="34">
        <v>3.2901400000000001</v>
      </c>
      <c r="G298" s="35">
        <f t="shared" si="38"/>
        <v>1.0146012023804458</v>
      </c>
      <c r="H298" s="36">
        <f t="shared" si="39"/>
        <v>1.01</v>
      </c>
      <c r="I298" s="37">
        <v>30.35</v>
      </c>
      <c r="J298" s="38">
        <f t="shared" si="40"/>
        <v>30.35</v>
      </c>
      <c r="L298" s="37">
        <v>30.94</v>
      </c>
      <c r="M298" s="37">
        <v>27.52</v>
      </c>
      <c r="N298" s="35">
        <f t="shared" si="41"/>
        <v>-0.11053652230122823</v>
      </c>
      <c r="O298" s="34" t="str">
        <f t="shared" si="42"/>
        <v>Y</v>
      </c>
      <c r="P298" s="35">
        <f t="shared" si="36"/>
        <v>0.10283430232558147</v>
      </c>
      <c r="Q298" s="34" t="str">
        <f t="shared" si="43"/>
        <v>N</v>
      </c>
      <c r="R298" s="34" t="str">
        <f t="shared" si="37"/>
        <v>N</v>
      </c>
      <c r="S298" s="38">
        <f t="shared" si="44"/>
        <v>26.150000000000002</v>
      </c>
      <c r="T298" s="25"/>
      <c r="V298" s="25"/>
    </row>
    <row r="299" spans="1:22" x14ac:dyDescent="0.3">
      <c r="A299" s="19" t="s">
        <v>317</v>
      </c>
      <c r="B299" s="26">
        <v>6000756</v>
      </c>
      <c r="C299" s="26">
        <v>146059</v>
      </c>
      <c r="D299" s="26">
        <v>0</v>
      </c>
      <c r="E299" s="34">
        <v>3.5658400000000001</v>
      </c>
      <c r="F299" s="34">
        <v>3.3172700000000002</v>
      </c>
      <c r="G299" s="35">
        <f t="shared" si="38"/>
        <v>1.0749320977791978</v>
      </c>
      <c r="H299" s="36">
        <f t="shared" si="39"/>
        <v>1.07</v>
      </c>
      <c r="I299" s="37">
        <v>33.92</v>
      </c>
      <c r="J299" s="38">
        <f t="shared" si="40"/>
        <v>33.92</v>
      </c>
      <c r="L299" s="37">
        <v>31.54</v>
      </c>
      <c r="M299" s="37">
        <v>30.94</v>
      </c>
      <c r="N299" s="35">
        <f t="shared" si="41"/>
        <v>-1.9023462270133098E-2</v>
      </c>
      <c r="O299" s="34" t="str">
        <f t="shared" si="42"/>
        <v>N</v>
      </c>
      <c r="P299" s="35">
        <f t="shared" si="36"/>
        <v>9.6315449256625732E-2</v>
      </c>
      <c r="Q299" s="34" t="str">
        <f t="shared" si="43"/>
        <v>N</v>
      </c>
      <c r="R299" s="34" t="str">
        <f t="shared" si="37"/>
        <v>N</v>
      </c>
      <c r="S299" s="38">
        <f t="shared" si="44"/>
        <v>29.400000000000002</v>
      </c>
      <c r="T299" s="25"/>
      <c r="V299" s="25"/>
    </row>
    <row r="300" spans="1:22" x14ac:dyDescent="0.3">
      <c r="A300" s="39" t="s">
        <v>318</v>
      </c>
      <c r="B300" s="40">
        <v>6000780</v>
      </c>
      <c r="C300" s="40">
        <v>145952</v>
      </c>
      <c r="D300" s="40">
        <v>0</v>
      </c>
      <c r="E300" s="41">
        <v>3.6785000000000001</v>
      </c>
      <c r="F300" s="41">
        <v>3.08568</v>
      </c>
      <c r="G300" s="42">
        <f t="shared" si="38"/>
        <v>1.1921197272562287</v>
      </c>
      <c r="H300" s="43">
        <f t="shared" si="39"/>
        <v>1.19</v>
      </c>
      <c r="I300" s="44">
        <v>37.49</v>
      </c>
      <c r="J300" s="45">
        <f t="shared" si="40"/>
        <v>37.49</v>
      </c>
      <c r="L300" s="44">
        <v>37.29</v>
      </c>
      <c r="M300" s="44">
        <v>38.68</v>
      </c>
      <c r="N300" s="42">
        <f t="shared" si="41"/>
        <v>3.72754089568249E-2</v>
      </c>
      <c r="O300" s="41" t="str">
        <f t="shared" si="42"/>
        <v>N</v>
      </c>
      <c r="P300" s="42">
        <f t="shared" si="36"/>
        <v>-3.0765253360909971E-2</v>
      </c>
      <c r="Q300" s="41" t="str">
        <f t="shared" si="43"/>
        <v>N</v>
      </c>
      <c r="R300" s="41" t="str">
        <f t="shared" si="37"/>
        <v>N</v>
      </c>
      <c r="S300" s="45">
        <f t="shared" si="44"/>
        <v>36.75</v>
      </c>
      <c r="T300" s="25"/>
      <c r="V300" s="25"/>
    </row>
    <row r="301" spans="1:22" x14ac:dyDescent="0.3">
      <c r="A301" s="27" t="s">
        <v>319</v>
      </c>
      <c r="B301" s="28">
        <v>6004261</v>
      </c>
      <c r="C301" s="28">
        <v>145016</v>
      </c>
      <c r="D301" s="28">
        <v>0</v>
      </c>
      <c r="E301" s="29">
        <v>3.9750000000000001</v>
      </c>
      <c r="F301" s="29">
        <v>3.1432699999999998</v>
      </c>
      <c r="G301" s="30">
        <f t="shared" si="38"/>
        <v>1.2646066039506629</v>
      </c>
      <c r="H301" s="31">
        <f t="shared" si="39"/>
        <v>1.26</v>
      </c>
      <c r="I301" s="32">
        <v>38.68</v>
      </c>
      <c r="J301" s="33">
        <f t="shared" si="40"/>
        <v>38.68</v>
      </c>
      <c r="L301" s="32">
        <v>35.700000000000003</v>
      </c>
      <c r="M301" s="32">
        <v>36.89</v>
      </c>
      <c r="N301" s="30">
        <f t="shared" si="41"/>
        <v>3.333333333333327E-2</v>
      </c>
      <c r="O301" s="29" t="str">
        <f t="shared" si="42"/>
        <v>N</v>
      </c>
      <c r="P301" s="30">
        <f t="shared" si="36"/>
        <v>4.852263486039575E-2</v>
      </c>
      <c r="Q301" s="29" t="str">
        <f t="shared" si="43"/>
        <v>N</v>
      </c>
      <c r="R301" s="29" t="str">
        <f t="shared" si="37"/>
        <v>N</v>
      </c>
      <c r="S301" s="33">
        <f t="shared" si="44"/>
        <v>35.049999999999997</v>
      </c>
      <c r="T301" s="25"/>
      <c r="V301" s="25"/>
    </row>
    <row r="302" spans="1:22" x14ac:dyDescent="0.3">
      <c r="A302" s="19" t="s">
        <v>320</v>
      </c>
      <c r="B302" s="26">
        <v>6000723</v>
      </c>
      <c r="C302" s="26">
        <v>145456</v>
      </c>
      <c r="D302" s="26">
        <v>0</v>
      </c>
      <c r="E302" s="34">
        <v>3.2930000000000001</v>
      </c>
      <c r="F302" s="34">
        <v>3.3205800000000001</v>
      </c>
      <c r="G302" s="35">
        <f t="shared" si="38"/>
        <v>0.99169422209373059</v>
      </c>
      <c r="H302" s="36">
        <f t="shared" si="39"/>
        <v>0.99</v>
      </c>
      <c r="I302" s="37">
        <v>29.01</v>
      </c>
      <c r="J302" s="38">
        <f t="shared" si="40"/>
        <v>29.01</v>
      </c>
      <c r="L302" s="37">
        <v>28.26</v>
      </c>
      <c r="M302" s="37">
        <v>27.52</v>
      </c>
      <c r="N302" s="35">
        <f t="shared" si="41"/>
        <v>-2.6185421089879757E-2</v>
      </c>
      <c r="O302" s="34" t="str">
        <f t="shared" si="42"/>
        <v>N</v>
      </c>
      <c r="P302" s="35">
        <f t="shared" si="36"/>
        <v>5.4142441860465192E-2</v>
      </c>
      <c r="Q302" s="34" t="str">
        <f t="shared" si="43"/>
        <v>N</v>
      </c>
      <c r="R302" s="34" t="str">
        <f t="shared" si="37"/>
        <v>N</v>
      </c>
      <c r="S302" s="38">
        <f t="shared" si="44"/>
        <v>26.150000000000002</v>
      </c>
      <c r="T302" s="25"/>
      <c r="V302" s="25"/>
    </row>
    <row r="303" spans="1:22" x14ac:dyDescent="0.3">
      <c r="A303" s="19" t="s">
        <v>321</v>
      </c>
      <c r="B303" s="26">
        <v>6007199</v>
      </c>
      <c r="C303" s="26">
        <v>145058</v>
      </c>
      <c r="D303" s="26">
        <v>0</v>
      </c>
      <c r="E303" s="34">
        <v>3.68703</v>
      </c>
      <c r="F303" s="34">
        <v>3.3434900000000001</v>
      </c>
      <c r="G303" s="35">
        <f t="shared" si="38"/>
        <v>1.1027489240284851</v>
      </c>
      <c r="H303" s="36">
        <f t="shared" si="39"/>
        <v>1.1000000000000001</v>
      </c>
      <c r="I303" s="37">
        <v>35.700000000000003</v>
      </c>
      <c r="J303" s="38">
        <f t="shared" si="40"/>
        <v>35.700000000000003</v>
      </c>
      <c r="L303" s="37">
        <v>33.32</v>
      </c>
      <c r="M303" s="37">
        <v>33.32</v>
      </c>
      <c r="N303" s="35">
        <f t="shared" si="41"/>
        <v>0</v>
      </c>
      <c r="O303" s="34" t="str">
        <f t="shared" si="42"/>
        <v>N</v>
      </c>
      <c r="P303" s="35">
        <f t="shared" si="36"/>
        <v>7.1428571428571508E-2</v>
      </c>
      <c r="Q303" s="34" t="str">
        <f t="shared" si="43"/>
        <v>N</v>
      </c>
      <c r="R303" s="34" t="str">
        <f t="shared" si="37"/>
        <v>N</v>
      </c>
      <c r="S303" s="38">
        <f t="shared" si="44"/>
        <v>31.66</v>
      </c>
      <c r="T303" s="25"/>
      <c r="V303" s="25"/>
    </row>
    <row r="304" spans="1:22" x14ac:dyDescent="0.3">
      <c r="A304" s="19" t="s">
        <v>322</v>
      </c>
      <c r="B304" s="26">
        <v>6002083</v>
      </c>
      <c r="C304" s="26">
        <v>145452</v>
      </c>
      <c r="D304" s="26">
        <v>0</v>
      </c>
      <c r="E304" s="34">
        <v>3.3758499999999998</v>
      </c>
      <c r="F304" s="34">
        <v>3.37364</v>
      </c>
      <c r="G304" s="35">
        <f t="shared" si="38"/>
        <v>1.0006550787873039</v>
      </c>
      <c r="H304" s="36">
        <f t="shared" si="39"/>
        <v>1</v>
      </c>
      <c r="I304" s="37">
        <v>29.75</v>
      </c>
      <c r="J304" s="38">
        <f t="shared" si="40"/>
        <v>29.75</v>
      </c>
      <c r="L304" s="37">
        <v>23.8</v>
      </c>
      <c r="M304" s="37">
        <v>28.26</v>
      </c>
      <c r="N304" s="35">
        <f t="shared" si="41"/>
        <v>0.18739495798319331</v>
      </c>
      <c r="O304" s="34" t="str">
        <f t="shared" si="42"/>
        <v>N</v>
      </c>
      <c r="P304" s="35">
        <f t="shared" si="36"/>
        <v>5.2724699221514452E-2</v>
      </c>
      <c r="Q304" s="34" t="str">
        <f t="shared" si="43"/>
        <v>N</v>
      </c>
      <c r="R304" s="34" t="str">
        <f t="shared" si="37"/>
        <v>N</v>
      </c>
      <c r="S304" s="38">
        <f t="shared" si="44"/>
        <v>26.85</v>
      </c>
      <c r="T304" s="25"/>
      <c r="V304" s="25"/>
    </row>
    <row r="305" spans="1:22" x14ac:dyDescent="0.3">
      <c r="A305" s="39" t="s">
        <v>323</v>
      </c>
      <c r="B305" s="40">
        <v>6005920</v>
      </c>
      <c r="C305" s="40">
        <v>145319</v>
      </c>
      <c r="D305" s="40">
        <v>0</v>
      </c>
      <c r="E305" s="41">
        <v>3.3431700000000002</v>
      </c>
      <c r="F305" s="41">
        <v>3.1353599999999999</v>
      </c>
      <c r="G305" s="42">
        <f t="shared" si="38"/>
        <v>1.0662794703000613</v>
      </c>
      <c r="H305" s="43">
        <f t="shared" si="39"/>
        <v>1.06</v>
      </c>
      <c r="I305" s="44">
        <v>33.32</v>
      </c>
      <c r="J305" s="45">
        <f t="shared" si="40"/>
        <v>33.32</v>
      </c>
      <c r="L305" s="44">
        <v>25.29</v>
      </c>
      <c r="M305" s="44">
        <v>23.8</v>
      </c>
      <c r="N305" s="42">
        <f t="shared" si="41"/>
        <v>-5.8916567813364906E-2</v>
      </c>
      <c r="O305" s="41" t="str">
        <f t="shared" si="42"/>
        <v>Y</v>
      </c>
      <c r="P305" s="42">
        <f t="shared" si="36"/>
        <v>0.39999999999999997</v>
      </c>
      <c r="Q305" s="41" t="str">
        <f t="shared" si="43"/>
        <v>N</v>
      </c>
      <c r="R305" s="41" t="str">
        <f t="shared" si="37"/>
        <v>N</v>
      </c>
      <c r="S305" s="45">
        <f t="shared" si="44"/>
        <v>22.61</v>
      </c>
      <c r="T305" s="25"/>
      <c r="V305" s="25"/>
    </row>
    <row r="306" spans="1:22" x14ac:dyDescent="0.3">
      <c r="A306" s="27" t="s">
        <v>324</v>
      </c>
      <c r="B306" s="28">
        <v>6006902</v>
      </c>
      <c r="C306" s="28">
        <v>145447</v>
      </c>
      <c r="D306" s="28">
        <v>0</v>
      </c>
      <c r="E306" s="29">
        <v>3.4277099999999998</v>
      </c>
      <c r="F306" s="29">
        <v>3.5917500000000002</v>
      </c>
      <c r="G306" s="30">
        <f t="shared" si="38"/>
        <v>0.95432866986844844</v>
      </c>
      <c r="H306" s="31">
        <f t="shared" si="39"/>
        <v>0.95</v>
      </c>
      <c r="I306" s="32">
        <v>26.03</v>
      </c>
      <c r="J306" s="33">
        <f t="shared" si="40"/>
        <v>26.03</v>
      </c>
      <c r="L306" s="32">
        <v>25.29</v>
      </c>
      <c r="M306" s="32">
        <v>29.75</v>
      </c>
      <c r="N306" s="30">
        <f t="shared" si="41"/>
        <v>0.17635429023329383</v>
      </c>
      <c r="O306" s="29" t="str">
        <f t="shared" si="42"/>
        <v>N</v>
      </c>
      <c r="P306" s="30">
        <f t="shared" si="36"/>
        <v>-0.12504201680672264</v>
      </c>
      <c r="Q306" s="29" t="str">
        <f t="shared" si="43"/>
        <v>Y</v>
      </c>
      <c r="R306" s="29" t="str">
        <f t="shared" si="37"/>
        <v>N</v>
      </c>
      <c r="S306" s="33">
        <f t="shared" si="44"/>
        <v>28.270000000000003</v>
      </c>
      <c r="T306" s="25"/>
      <c r="V306" s="25"/>
    </row>
    <row r="307" spans="1:22" x14ac:dyDescent="0.3">
      <c r="A307" s="19" t="s">
        <v>325</v>
      </c>
      <c r="B307" s="26">
        <v>6003560</v>
      </c>
      <c r="C307" s="26">
        <v>145911</v>
      </c>
      <c r="D307" s="26">
        <v>0</v>
      </c>
      <c r="E307" s="34">
        <v>2.66899</v>
      </c>
      <c r="F307" s="34">
        <v>3.1433900000000001</v>
      </c>
      <c r="G307" s="35">
        <f t="shared" si="38"/>
        <v>0.84908013323195652</v>
      </c>
      <c r="H307" s="36">
        <f t="shared" si="39"/>
        <v>0.84</v>
      </c>
      <c r="I307" s="37">
        <v>17.850000000000001</v>
      </c>
      <c r="J307" s="38">
        <f t="shared" si="40"/>
        <v>28.84</v>
      </c>
      <c r="L307" s="37">
        <v>35.700000000000003</v>
      </c>
      <c r="M307" s="37">
        <v>30.35</v>
      </c>
      <c r="N307" s="35">
        <f t="shared" si="41"/>
        <v>-0.14985994397759106</v>
      </c>
      <c r="O307" s="34" t="str">
        <f t="shared" si="42"/>
        <v>Y</v>
      </c>
      <c r="P307" s="35">
        <f t="shared" si="36"/>
        <v>-0.41186161449752884</v>
      </c>
      <c r="Q307" s="34" t="str">
        <f t="shared" si="43"/>
        <v>Y</v>
      </c>
      <c r="R307" s="34" t="str">
        <f t="shared" si="37"/>
        <v>Y</v>
      </c>
      <c r="S307" s="38">
        <f t="shared" si="44"/>
        <v>28.84</v>
      </c>
      <c r="T307" s="25"/>
      <c r="V307" s="25"/>
    </row>
    <row r="308" spans="1:22" x14ac:dyDescent="0.3">
      <c r="A308" s="19" t="s">
        <v>326</v>
      </c>
      <c r="B308" s="26">
        <v>6000681</v>
      </c>
      <c r="C308" s="26">
        <v>145367</v>
      </c>
      <c r="D308" s="26">
        <v>0</v>
      </c>
      <c r="E308" s="34">
        <v>3.6187900000000002</v>
      </c>
      <c r="F308" s="34">
        <v>3.0754000000000001</v>
      </c>
      <c r="G308" s="35">
        <f t="shared" si="38"/>
        <v>1.176689211159524</v>
      </c>
      <c r="H308" s="36">
        <f t="shared" si="39"/>
        <v>1.17</v>
      </c>
      <c r="I308" s="37">
        <v>37.090000000000003</v>
      </c>
      <c r="J308" s="38">
        <f t="shared" si="40"/>
        <v>37.090000000000003</v>
      </c>
      <c r="L308" s="37">
        <v>32.130000000000003</v>
      </c>
      <c r="M308" s="37">
        <v>37.69</v>
      </c>
      <c r="N308" s="35">
        <f t="shared" si="41"/>
        <v>0.17304699657640818</v>
      </c>
      <c r="O308" s="34" t="str">
        <f t="shared" si="42"/>
        <v>N</v>
      </c>
      <c r="P308" s="35">
        <f t="shared" si="36"/>
        <v>-1.5919342000530495E-2</v>
      </c>
      <c r="Q308" s="34" t="str">
        <f t="shared" si="43"/>
        <v>N</v>
      </c>
      <c r="R308" s="34" t="str">
        <f t="shared" si="37"/>
        <v>N</v>
      </c>
      <c r="S308" s="38">
        <f t="shared" si="44"/>
        <v>35.809999999999995</v>
      </c>
      <c r="T308" s="25"/>
      <c r="V308" s="25"/>
    </row>
    <row r="309" spans="1:22" x14ac:dyDescent="0.3">
      <c r="A309" s="19" t="s">
        <v>327</v>
      </c>
      <c r="B309" s="26">
        <v>6004592</v>
      </c>
      <c r="C309" s="26">
        <v>145470</v>
      </c>
      <c r="D309" s="26">
        <v>0</v>
      </c>
      <c r="E309" s="34">
        <v>3.9021499999999998</v>
      </c>
      <c r="F309" s="34">
        <v>3.1888299999999998</v>
      </c>
      <c r="G309" s="35">
        <f t="shared" si="38"/>
        <v>1.2236933295283849</v>
      </c>
      <c r="H309" s="36">
        <f t="shared" si="39"/>
        <v>1.22</v>
      </c>
      <c r="I309" s="37">
        <v>38.08</v>
      </c>
      <c r="J309" s="38">
        <f t="shared" si="40"/>
        <v>38.08</v>
      </c>
      <c r="L309" s="37">
        <v>37.49</v>
      </c>
      <c r="M309" s="37">
        <v>37.29</v>
      </c>
      <c r="N309" s="35">
        <f t="shared" si="41"/>
        <v>-5.3347559349160535E-3</v>
      </c>
      <c r="O309" s="34" t="str">
        <f t="shared" si="42"/>
        <v>N</v>
      </c>
      <c r="P309" s="35">
        <f t="shared" si="36"/>
        <v>2.1185304371145058E-2</v>
      </c>
      <c r="Q309" s="34" t="str">
        <f t="shared" si="43"/>
        <v>N</v>
      </c>
      <c r="R309" s="34" t="str">
        <f t="shared" si="37"/>
        <v>N</v>
      </c>
      <c r="S309" s="38">
        <f t="shared" si="44"/>
        <v>35.43</v>
      </c>
      <c r="T309" s="25"/>
      <c r="V309" s="25"/>
    </row>
    <row r="310" spans="1:22" x14ac:dyDescent="0.3">
      <c r="A310" s="39" t="s">
        <v>328</v>
      </c>
      <c r="B310" s="40">
        <v>6000699</v>
      </c>
      <c r="C310" s="40">
        <v>145271</v>
      </c>
      <c r="D310" s="40">
        <v>0</v>
      </c>
      <c r="E310" s="41">
        <v>3.5004499999999998</v>
      </c>
      <c r="F310" s="41">
        <v>3.1076100000000002</v>
      </c>
      <c r="G310" s="42">
        <f t="shared" si="38"/>
        <v>1.126412258938541</v>
      </c>
      <c r="H310" s="43">
        <f t="shared" si="39"/>
        <v>1.1200000000000001</v>
      </c>
      <c r="I310" s="44">
        <v>36.1</v>
      </c>
      <c r="J310" s="45">
        <f t="shared" si="40"/>
        <v>36.1</v>
      </c>
      <c r="L310" s="44">
        <v>37.29</v>
      </c>
      <c r="M310" s="44">
        <v>36.299999999999997</v>
      </c>
      <c r="N310" s="42">
        <f t="shared" si="41"/>
        <v>-2.6548672566371737E-2</v>
      </c>
      <c r="O310" s="41" t="str">
        <f t="shared" si="42"/>
        <v>N</v>
      </c>
      <c r="P310" s="42">
        <f t="shared" si="36"/>
        <v>-5.50964187327812E-3</v>
      </c>
      <c r="Q310" s="41" t="str">
        <f t="shared" si="43"/>
        <v>N</v>
      </c>
      <c r="R310" s="41" t="str">
        <f t="shared" si="37"/>
        <v>N</v>
      </c>
      <c r="S310" s="45">
        <f t="shared" si="44"/>
        <v>34.489999999999995</v>
      </c>
      <c r="T310" s="25"/>
      <c r="V310" s="25"/>
    </row>
    <row r="311" spans="1:22" x14ac:dyDescent="0.3">
      <c r="A311" s="27" t="s">
        <v>329</v>
      </c>
      <c r="B311" s="28">
        <v>6004253</v>
      </c>
      <c r="C311" s="28">
        <v>145151</v>
      </c>
      <c r="D311" s="28">
        <v>0</v>
      </c>
      <c r="E311" s="29">
        <v>3.63083</v>
      </c>
      <c r="F311" s="29">
        <v>3.3329300000000002</v>
      </c>
      <c r="G311" s="30">
        <f t="shared" si="38"/>
        <v>1.0893808150786244</v>
      </c>
      <c r="H311" s="31">
        <f t="shared" si="39"/>
        <v>1.08</v>
      </c>
      <c r="I311" s="32">
        <v>34.51</v>
      </c>
      <c r="J311" s="33">
        <f t="shared" si="40"/>
        <v>34.51</v>
      </c>
      <c r="L311" s="32">
        <v>35.9</v>
      </c>
      <c r="M311" s="32">
        <v>36.89</v>
      </c>
      <c r="N311" s="30">
        <f t="shared" si="41"/>
        <v>2.757660167130925E-2</v>
      </c>
      <c r="O311" s="29" t="str">
        <f t="shared" si="42"/>
        <v>N</v>
      </c>
      <c r="P311" s="30">
        <f t="shared" si="36"/>
        <v>-6.4516129032258132E-2</v>
      </c>
      <c r="Q311" s="29" t="str">
        <f t="shared" si="43"/>
        <v>Y</v>
      </c>
      <c r="R311" s="29" t="str">
        <f t="shared" si="37"/>
        <v>N</v>
      </c>
      <c r="S311" s="33">
        <f t="shared" si="44"/>
        <v>35.049999999999997</v>
      </c>
      <c r="T311" s="25"/>
      <c r="V311" s="25"/>
    </row>
    <row r="312" spans="1:22" x14ac:dyDescent="0.3">
      <c r="A312" s="19" t="s">
        <v>330</v>
      </c>
      <c r="B312" s="26">
        <v>6010128</v>
      </c>
      <c r="C312" s="26">
        <v>145546</v>
      </c>
      <c r="D312" s="26">
        <v>0</v>
      </c>
      <c r="E312" s="34">
        <v>3.6566999999999998</v>
      </c>
      <c r="F312" s="34">
        <v>3.1583700000000001</v>
      </c>
      <c r="G312" s="35">
        <f t="shared" si="38"/>
        <v>1.1577807539965235</v>
      </c>
      <c r="H312" s="36">
        <f t="shared" si="39"/>
        <v>1.1499999999999999</v>
      </c>
      <c r="I312" s="37">
        <v>36.69</v>
      </c>
      <c r="J312" s="38">
        <f t="shared" si="40"/>
        <v>36.69</v>
      </c>
      <c r="L312" s="37">
        <v>35.11</v>
      </c>
      <c r="M312" s="37">
        <v>35.700000000000003</v>
      </c>
      <c r="N312" s="35">
        <f t="shared" si="41"/>
        <v>1.6804329250925759E-2</v>
      </c>
      <c r="O312" s="34" t="str">
        <f t="shared" si="42"/>
        <v>N</v>
      </c>
      <c r="P312" s="35">
        <f t="shared" si="36"/>
        <v>2.7731092436974643E-2</v>
      </c>
      <c r="Q312" s="34" t="str">
        <f t="shared" si="43"/>
        <v>N</v>
      </c>
      <c r="R312" s="34" t="str">
        <f t="shared" si="37"/>
        <v>N</v>
      </c>
      <c r="S312" s="38">
        <f t="shared" si="44"/>
        <v>33.919999999999995</v>
      </c>
      <c r="T312" s="25"/>
      <c r="V312" s="25"/>
    </row>
    <row r="313" spans="1:22" x14ac:dyDescent="0.3">
      <c r="A313" s="19" t="s">
        <v>331</v>
      </c>
      <c r="B313" s="26">
        <v>6004287</v>
      </c>
      <c r="C313" s="26">
        <v>145820</v>
      </c>
      <c r="D313" s="26">
        <v>0</v>
      </c>
      <c r="E313" s="34">
        <v>3.20994</v>
      </c>
      <c r="F313" s="34">
        <v>3.1410999999999998</v>
      </c>
      <c r="G313" s="35">
        <f t="shared" si="38"/>
        <v>1.0219158893381299</v>
      </c>
      <c r="H313" s="36">
        <f t="shared" si="39"/>
        <v>1.02</v>
      </c>
      <c r="I313" s="37">
        <v>30.94</v>
      </c>
      <c r="J313" s="38">
        <f t="shared" si="40"/>
        <v>30.94</v>
      </c>
      <c r="L313" s="37">
        <v>30.35</v>
      </c>
      <c r="M313" s="37">
        <v>24.54</v>
      </c>
      <c r="N313" s="35">
        <f t="shared" si="41"/>
        <v>-0.19143327841845145</v>
      </c>
      <c r="O313" s="34" t="str">
        <f t="shared" si="42"/>
        <v>Y</v>
      </c>
      <c r="P313" s="35">
        <f t="shared" si="36"/>
        <v>0.26079869600652006</v>
      </c>
      <c r="Q313" s="34" t="str">
        <f t="shared" si="43"/>
        <v>N</v>
      </c>
      <c r="R313" s="34" t="str">
        <f t="shared" si="37"/>
        <v>N</v>
      </c>
      <c r="S313" s="38">
        <f t="shared" si="44"/>
        <v>23.32</v>
      </c>
      <c r="T313" s="25"/>
      <c r="V313" s="25"/>
    </row>
    <row r="314" spans="1:22" x14ac:dyDescent="0.3">
      <c r="A314" s="39" t="s">
        <v>332</v>
      </c>
      <c r="B314" s="40">
        <v>6008510</v>
      </c>
      <c r="C314" s="40">
        <v>145732</v>
      </c>
      <c r="D314" s="40">
        <v>0</v>
      </c>
      <c r="E314" s="41">
        <v>3.7417799999999999</v>
      </c>
      <c r="F314" s="41">
        <v>3.1524200000000002</v>
      </c>
      <c r="G314" s="42">
        <f t="shared" si="38"/>
        <v>1.1869547839437637</v>
      </c>
      <c r="H314" s="43">
        <f t="shared" si="39"/>
        <v>1.18</v>
      </c>
      <c r="I314" s="44">
        <v>37.29</v>
      </c>
      <c r="J314" s="45">
        <f t="shared" si="40"/>
        <v>37.29</v>
      </c>
      <c r="L314" s="44">
        <v>19.34</v>
      </c>
      <c r="M314" s="44">
        <v>34.51</v>
      </c>
      <c r="N314" s="42">
        <f t="shared" si="41"/>
        <v>0.78438469493278173</v>
      </c>
      <c r="O314" s="41" t="str">
        <f t="shared" si="42"/>
        <v>N</v>
      </c>
      <c r="P314" s="42">
        <f t="shared" si="36"/>
        <v>8.0556360475224617E-2</v>
      </c>
      <c r="Q314" s="41" t="str">
        <f t="shared" si="43"/>
        <v>N</v>
      </c>
      <c r="R314" s="41" t="str">
        <f t="shared" si="37"/>
        <v>N</v>
      </c>
      <c r="S314" s="45">
        <f t="shared" si="44"/>
        <v>32.79</v>
      </c>
      <c r="T314" s="25"/>
      <c r="V314" s="25"/>
    </row>
    <row r="315" spans="1:22" x14ac:dyDescent="0.3">
      <c r="A315" s="27" t="s">
        <v>333</v>
      </c>
      <c r="B315" s="28">
        <v>6000707</v>
      </c>
      <c r="C315" s="28">
        <v>145267</v>
      </c>
      <c r="D315" s="28">
        <v>0</v>
      </c>
      <c r="E315" s="29">
        <v>3.6553599999999999</v>
      </c>
      <c r="F315" s="29">
        <v>3.4534899999999999</v>
      </c>
      <c r="G315" s="30">
        <f t="shared" si="38"/>
        <v>1.0584539118399068</v>
      </c>
      <c r="H315" s="31">
        <f t="shared" si="39"/>
        <v>1.05</v>
      </c>
      <c r="I315" s="32">
        <v>32.729999999999997</v>
      </c>
      <c r="J315" s="33">
        <f t="shared" si="40"/>
        <v>32.729999999999997</v>
      </c>
      <c r="L315" s="32">
        <v>32.729999999999997</v>
      </c>
      <c r="M315" s="32">
        <v>29.01</v>
      </c>
      <c r="N315" s="30">
        <f t="shared" si="41"/>
        <v>-0.11365719523373038</v>
      </c>
      <c r="O315" s="29" t="str">
        <f t="shared" si="42"/>
        <v>Y</v>
      </c>
      <c r="P315" s="30">
        <f t="shared" si="36"/>
        <v>0.12823164426059963</v>
      </c>
      <c r="Q315" s="29" t="str">
        <f t="shared" si="43"/>
        <v>N</v>
      </c>
      <c r="R315" s="29" t="str">
        <f t="shared" si="37"/>
        <v>N</v>
      </c>
      <c r="S315" s="33">
        <f t="shared" si="44"/>
        <v>27.560000000000002</v>
      </c>
      <c r="T315" s="25"/>
      <c r="V315" s="25"/>
    </row>
    <row r="316" spans="1:22" x14ac:dyDescent="0.3">
      <c r="A316" s="19" t="s">
        <v>334</v>
      </c>
      <c r="B316" s="26">
        <v>6004303</v>
      </c>
      <c r="C316" s="26">
        <v>145044</v>
      </c>
      <c r="D316" s="26">
        <v>0</v>
      </c>
      <c r="E316" s="34">
        <v>4.1791400000000003</v>
      </c>
      <c r="F316" s="34">
        <v>3.6494499999999999</v>
      </c>
      <c r="G316" s="35">
        <f t="shared" si="38"/>
        <v>1.1451424187206292</v>
      </c>
      <c r="H316" s="36">
        <f t="shared" si="39"/>
        <v>1.1399999999999999</v>
      </c>
      <c r="I316" s="37">
        <v>36.49</v>
      </c>
      <c r="J316" s="38">
        <f t="shared" si="40"/>
        <v>36.49</v>
      </c>
      <c r="L316" s="37">
        <v>33.32</v>
      </c>
      <c r="M316" s="37">
        <v>35.700000000000003</v>
      </c>
      <c r="N316" s="35">
        <f t="shared" si="41"/>
        <v>7.1428571428571508E-2</v>
      </c>
      <c r="O316" s="34" t="str">
        <f t="shared" si="42"/>
        <v>N</v>
      </c>
      <c r="P316" s="35">
        <f t="shared" si="36"/>
        <v>2.212885154061622E-2</v>
      </c>
      <c r="Q316" s="34" t="str">
        <f t="shared" si="43"/>
        <v>N</v>
      </c>
      <c r="R316" s="34" t="str">
        <f t="shared" si="37"/>
        <v>N</v>
      </c>
      <c r="S316" s="38">
        <f t="shared" si="44"/>
        <v>33.919999999999995</v>
      </c>
      <c r="T316" s="25"/>
      <c r="V316" s="25"/>
    </row>
    <row r="317" spans="1:22" x14ac:dyDescent="0.3">
      <c r="A317" s="19" t="s">
        <v>335</v>
      </c>
      <c r="B317" s="26">
        <v>6002125</v>
      </c>
      <c r="C317" s="26">
        <v>145760</v>
      </c>
      <c r="D317" s="26">
        <v>0</v>
      </c>
      <c r="E317" s="34">
        <v>3.44258</v>
      </c>
      <c r="F317" s="34">
        <v>3.2473399999999999</v>
      </c>
      <c r="G317" s="35">
        <f t="shared" si="38"/>
        <v>1.0601230545615796</v>
      </c>
      <c r="H317" s="36">
        <f t="shared" si="39"/>
        <v>1.06</v>
      </c>
      <c r="I317" s="37">
        <v>33.32</v>
      </c>
      <c r="J317" s="38">
        <f t="shared" si="40"/>
        <v>33.32</v>
      </c>
      <c r="L317" s="37">
        <v>36.1</v>
      </c>
      <c r="M317" s="37">
        <v>35.11</v>
      </c>
      <c r="N317" s="35">
        <f t="shared" si="41"/>
        <v>-2.7423822714681495E-2</v>
      </c>
      <c r="O317" s="34" t="str">
        <f t="shared" si="42"/>
        <v>N</v>
      </c>
      <c r="P317" s="35">
        <f t="shared" si="36"/>
        <v>-5.0982626032469357E-2</v>
      </c>
      <c r="Q317" s="34" t="str">
        <f t="shared" si="43"/>
        <v>Y</v>
      </c>
      <c r="R317" s="34" t="str">
        <f t="shared" si="37"/>
        <v>N</v>
      </c>
      <c r="S317" s="38">
        <f t="shared" si="44"/>
        <v>33.36</v>
      </c>
      <c r="T317" s="25"/>
      <c r="V317" s="25"/>
    </row>
    <row r="318" spans="1:22" x14ac:dyDescent="0.3">
      <c r="A318" s="19" t="s">
        <v>336</v>
      </c>
      <c r="B318" s="26">
        <v>6000715</v>
      </c>
      <c r="C318" s="26">
        <v>145286</v>
      </c>
      <c r="D318" s="26">
        <v>0</v>
      </c>
      <c r="E318" s="34">
        <v>2.8762300000000001</v>
      </c>
      <c r="F318" s="34">
        <v>3.1975699999999998</v>
      </c>
      <c r="G318" s="35">
        <f t="shared" si="38"/>
        <v>0.89950493656120123</v>
      </c>
      <c r="H318" s="36">
        <f t="shared" si="39"/>
        <v>0.89</v>
      </c>
      <c r="I318" s="37">
        <v>21.57</v>
      </c>
      <c r="J318" s="38">
        <f t="shared" si="40"/>
        <v>22.61</v>
      </c>
      <c r="L318" s="37">
        <v>29.01</v>
      </c>
      <c r="M318" s="37">
        <v>23.8</v>
      </c>
      <c r="N318" s="35">
        <f t="shared" si="41"/>
        <v>-0.17959324370906585</v>
      </c>
      <c r="O318" s="34" t="str">
        <f t="shared" si="42"/>
        <v>Y</v>
      </c>
      <c r="P318" s="35">
        <f t="shared" si="36"/>
        <v>-9.3697478991596653E-2</v>
      </c>
      <c r="Q318" s="34" t="str">
        <f t="shared" si="43"/>
        <v>Y</v>
      </c>
      <c r="R318" s="34" t="str">
        <f t="shared" si="37"/>
        <v>Y</v>
      </c>
      <c r="S318" s="38">
        <f t="shared" si="44"/>
        <v>22.61</v>
      </c>
      <c r="T318" s="25"/>
      <c r="V318" s="25"/>
    </row>
    <row r="319" spans="1:22" x14ac:dyDescent="0.3">
      <c r="A319" s="39" t="s">
        <v>337</v>
      </c>
      <c r="B319" s="40">
        <v>6004311</v>
      </c>
      <c r="C319" s="40">
        <v>145062</v>
      </c>
      <c r="D319" s="40">
        <v>0</v>
      </c>
      <c r="E319" s="41">
        <v>3.2302399999999998</v>
      </c>
      <c r="F319" s="41">
        <v>3.1838099999999998</v>
      </c>
      <c r="G319" s="42">
        <f t="shared" si="38"/>
        <v>1.0145831566582177</v>
      </c>
      <c r="H319" s="43">
        <f t="shared" si="39"/>
        <v>1.01</v>
      </c>
      <c r="I319" s="44">
        <v>30.35</v>
      </c>
      <c r="J319" s="45">
        <f t="shared" si="40"/>
        <v>30.35</v>
      </c>
      <c r="L319" s="44">
        <v>32.729999999999997</v>
      </c>
      <c r="M319" s="44">
        <v>34.51</v>
      </c>
      <c r="N319" s="42">
        <f t="shared" si="41"/>
        <v>5.4384356859150669E-2</v>
      </c>
      <c r="O319" s="41" t="str">
        <f t="shared" si="42"/>
        <v>N</v>
      </c>
      <c r="P319" s="42">
        <f t="shared" si="36"/>
        <v>-0.12054476963199064</v>
      </c>
      <c r="Q319" s="41" t="str">
        <f t="shared" si="43"/>
        <v>Y</v>
      </c>
      <c r="R319" s="41" t="str">
        <f t="shared" si="37"/>
        <v>N</v>
      </c>
      <c r="S319" s="45">
        <f t="shared" si="44"/>
        <v>32.79</v>
      </c>
      <c r="T319" s="25"/>
      <c r="V319" s="25"/>
    </row>
    <row r="320" spans="1:22" x14ac:dyDescent="0.3">
      <c r="A320" s="27" t="s">
        <v>338</v>
      </c>
      <c r="B320" s="28">
        <v>6009690</v>
      </c>
      <c r="C320" s="28">
        <v>146063</v>
      </c>
      <c r="D320" s="28">
        <v>0</v>
      </c>
      <c r="E320" s="29">
        <v>3.3061400000000001</v>
      </c>
      <c r="F320" s="29">
        <v>3.2815400000000001</v>
      </c>
      <c r="G320" s="30">
        <f t="shared" si="38"/>
        <v>1.0074964803110735</v>
      </c>
      <c r="H320" s="31">
        <f t="shared" si="39"/>
        <v>1</v>
      </c>
      <c r="I320" s="32">
        <v>29.75</v>
      </c>
      <c r="J320" s="33">
        <f t="shared" si="40"/>
        <v>29.75</v>
      </c>
      <c r="L320" s="32">
        <v>26.03</v>
      </c>
      <c r="M320" s="32">
        <v>32.130000000000003</v>
      </c>
      <c r="N320" s="30">
        <f t="shared" si="41"/>
        <v>0.23434498655397623</v>
      </c>
      <c r="O320" s="29" t="str">
        <f t="shared" si="42"/>
        <v>N</v>
      </c>
      <c r="P320" s="30">
        <f t="shared" si="36"/>
        <v>-7.4074074074074153E-2</v>
      </c>
      <c r="Q320" s="29" t="str">
        <f t="shared" si="43"/>
        <v>Y</v>
      </c>
      <c r="R320" s="29" t="str">
        <f t="shared" si="37"/>
        <v>N</v>
      </c>
      <c r="S320" s="33">
        <f t="shared" si="44"/>
        <v>30.53</v>
      </c>
      <c r="T320" s="25"/>
      <c r="V320" s="25"/>
    </row>
    <row r="321" spans="1:22" x14ac:dyDescent="0.3">
      <c r="A321" s="19" t="s">
        <v>339</v>
      </c>
      <c r="B321" s="26">
        <v>6004337</v>
      </c>
      <c r="C321" s="26" t="s">
        <v>340</v>
      </c>
      <c r="D321" s="26">
        <v>0</v>
      </c>
      <c r="E321" s="34">
        <v>6.3930699999999998</v>
      </c>
      <c r="F321" s="34">
        <v>3.0484399999999998</v>
      </c>
      <c r="G321" s="35">
        <f t="shared" si="38"/>
        <v>2.097161170959573</v>
      </c>
      <c r="H321" s="36">
        <f t="shared" si="39"/>
        <v>2.09</v>
      </c>
      <c r="I321" s="37">
        <v>38.68</v>
      </c>
      <c r="J321" s="38">
        <f t="shared" si="40"/>
        <v>38.68</v>
      </c>
      <c r="L321" s="37">
        <v>38.68</v>
      </c>
      <c r="M321" s="37">
        <v>38.68</v>
      </c>
      <c r="N321" s="35">
        <f t="shared" si="41"/>
        <v>0</v>
      </c>
      <c r="O321" s="34" t="str">
        <f t="shared" si="42"/>
        <v>N</v>
      </c>
      <c r="P321" s="35">
        <f t="shared" si="36"/>
        <v>0</v>
      </c>
      <c r="Q321" s="34" t="str">
        <f t="shared" si="43"/>
        <v>N</v>
      </c>
      <c r="R321" s="34" t="str">
        <f t="shared" si="37"/>
        <v>N</v>
      </c>
      <c r="S321" s="38">
        <f t="shared" si="44"/>
        <v>36.75</v>
      </c>
      <c r="T321" s="25"/>
      <c r="V321" s="25"/>
    </row>
    <row r="322" spans="1:22" x14ac:dyDescent="0.3">
      <c r="A322" s="19" t="s">
        <v>341</v>
      </c>
      <c r="B322" s="26">
        <v>6004352</v>
      </c>
      <c r="C322" s="26">
        <v>145866</v>
      </c>
      <c r="D322" s="26">
        <v>0</v>
      </c>
      <c r="E322" s="34">
        <v>2.01044</v>
      </c>
      <c r="F322" s="34">
        <v>3.3027799999999998</v>
      </c>
      <c r="G322" s="35">
        <f t="shared" si="38"/>
        <v>0.60871144914284336</v>
      </c>
      <c r="H322" s="36">
        <f t="shared" si="39"/>
        <v>0.6</v>
      </c>
      <c r="I322" s="37">
        <v>0</v>
      </c>
      <c r="J322" s="38">
        <f t="shared" si="40"/>
        <v>0</v>
      </c>
      <c r="L322" s="37">
        <v>0</v>
      </c>
      <c r="M322" s="37">
        <v>0</v>
      </c>
      <c r="N322" s="35">
        <f t="shared" si="41"/>
        <v>0</v>
      </c>
      <c r="O322" s="34" t="str">
        <f t="shared" si="42"/>
        <v>N</v>
      </c>
      <c r="P322" s="35">
        <f t="shared" si="36"/>
        <v>0</v>
      </c>
      <c r="Q322" s="34" t="str">
        <f t="shared" si="43"/>
        <v>N</v>
      </c>
      <c r="R322" s="34" t="str">
        <f t="shared" si="37"/>
        <v>N</v>
      </c>
      <c r="S322" s="38">
        <f t="shared" si="44"/>
        <v>0</v>
      </c>
      <c r="T322" s="25"/>
      <c r="V322" s="25"/>
    </row>
    <row r="323" spans="1:22" x14ac:dyDescent="0.3">
      <c r="A323" s="19" t="s">
        <v>342</v>
      </c>
      <c r="B323" s="26">
        <v>6016687</v>
      </c>
      <c r="C323" s="26">
        <v>146148</v>
      </c>
      <c r="D323" s="26">
        <v>0</v>
      </c>
      <c r="E323" s="34">
        <v>5.1782700000000004</v>
      </c>
      <c r="F323" s="34">
        <v>3.22777</v>
      </c>
      <c r="G323" s="35">
        <f t="shared" si="38"/>
        <v>1.604287170399378</v>
      </c>
      <c r="H323" s="36">
        <f t="shared" si="39"/>
        <v>1.6</v>
      </c>
      <c r="I323" s="37">
        <v>38.68</v>
      </c>
      <c r="J323" s="38">
        <f t="shared" si="40"/>
        <v>38.68</v>
      </c>
      <c r="L323" s="37">
        <v>38.68</v>
      </c>
      <c r="M323" s="37">
        <v>38.68</v>
      </c>
      <c r="N323" s="35">
        <f t="shared" si="41"/>
        <v>0</v>
      </c>
      <c r="O323" s="34" t="str">
        <f t="shared" si="42"/>
        <v>N</v>
      </c>
      <c r="P323" s="35">
        <f t="shared" si="36"/>
        <v>0</v>
      </c>
      <c r="Q323" s="34" t="str">
        <f t="shared" si="43"/>
        <v>N</v>
      </c>
      <c r="R323" s="34" t="str">
        <f t="shared" si="37"/>
        <v>N</v>
      </c>
      <c r="S323" s="38">
        <f t="shared" si="44"/>
        <v>36.75</v>
      </c>
      <c r="T323" s="25"/>
      <c r="V323" s="25"/>
    </row>
    <row r="324" spans="1:22" x14ac:dyDescent="0.3">
      <c r="A324" s="39" t="s">
        <v>343</v>
      </c>
      <c r="B324" s="40">
        <v>6001663</v>
      </c>
      <c r="C324" s="40">
        <v>145508</v>
      </c>
      <c r="D324" s="40">
        <v>0</v>
      </c>
      <c r="E324" s="41">
        <v>3.0457200000000002</v>
      </c>
      <c r="F324" s="41">
        <v>3.3617900000000001</v>
      </c>
      <c r="G324" s="42">
        <f t="shared" si="38"/>
        <v>0.9059816347838503</v>
      </c>
      <c r="H324" s="43">
        <f t="shared" si="39"/>
        <v>0.9</v>
      </c>
      <c r="I324" s="44">
        <v>22.31</v>
      </c>
      <c r="J324" s="45">
        <f t="shared" si="40"/>
        <v>26.150000000000002</v>
      </c>
      <c r="L324" s="44">
        <v>32.729999999999997</v>
      </c>
      <c r="M324" s="44">
        <v>27.52</v>
      </c>
      <c r="N324" s="42">
        <f t="shared" si="41"/>
        <v>-0.15918117934616552</v>
      </c>
      <c r="O324" s="41" t="str">
        <f t="shared" si="42"/>
        <v>Y</v>
      </c>
      <c r="P324" s="42">
        <f t="shared" si="36"/>
        <v>-0.18931686046511631</v>
      </c>
      <c r="Q324" s="41" t="str">
        <f t="shared" si="43"/>
        <v>Y</v>
      </c>
      <c r="R324" s="41" t="str">
        <f t="shared" si="37"/>
        <v>Y</v>
      </c>
      <c r="S324" s="45">
        <f t="shared" si="44"/>
        <v>26.150000000000002</v>
      </c>
      <c r="T324" s="25"/>
      <c r="V324" s="25"/>
    </row>
    <row r="325" spans="1:22" x14ac:dyDescent="0.3">
      <c r="A325" s="27" t="s">
        <v>344</v>
      </c>
      <c r="B325" s="28">
        <v>6000392</v>
      </c>
      <c r="C325" s="28" t="s">
        <v>345</v>
      </c>
      <c r="D325" s="28">
        <v>0</v>
      </c>
      <c r="E325" s="29">
        <v>4.6716300000000004</v>
      </c>
      <c r="F325" s="29">
        <v>2.9194200000000001</v>
      </c>
      <c r="G325" s="30">
        <f t="shared" si="38"/>
        <v>1.6001911338553549</v>
      </c>
      <c r="H325" s="31">
        <f t="shared" si="39"/>
        <v>1.6</v>
      </c>
      <c r="I325" s="32">
        <v>38.68</v>
      </c>
      <c r="J325" s="33">
        <f t="shared" si="40"/>
        <v>38.68</v>
      </c>
      <c r="L325" s="32">
        <v>38.68</v>
      </c>
      <c r="M325" s="32">
        <v>38.68</v>
      </c>
      <c r="N325" s="30">
        <f t="shared" si="41"/>
        <v>0</v>
      </c>
      <c r="O325" s="29" t="str">
        <f t="shared" si="42"/>
        <v>N</v>
      </c>
      <c r="P325" s="30">
        <f t="shared" si="36"/>
        <v>0</v>
      </c>
      <c r="Q325" s="29" t="str">
        <f t="shared" si="43"/>
        <v>N</v>
      </c>
      <c r="R325" s="29" t="str">
        <f t="shared" si="37"/>
        <v>N</v>
      </c>
      <c r="S325" s="33">
        <f t="shared" si="44"/>
        <v>36.75</v>
      </c>
      <c r="T325" s="25"/>
      <c r="V325" s="25"/>
    </row>
    <row r="326" spans="1:22" x14ac:dyDescent="0.3">
      <c r="A326" s="19" t="s">
        <v>346</v>
      </c>
      <c r="B326" s="26">
        <v>6004410</v>
      </c>
      <c r="C326" s="26">
        <v>146130</v>
      </c>
      <c r="D326" s="26">
        <v>0</v>
      </c>
      <c r="E326" s="34">
        <v>2.6883900000000001</v>
      </c>
      <c r="F326" s="34">
        <v>3.6460499999999998</v>
      </c>
      <c r="G326" s="35">
        <f t="shared" si="38"/>
        <v>0.73734315217838486</v>
      </c>
      <c r="H326" s="36">
        <f t="shared" si="39"/>
        <v>0.73</v>
      </c>
      <c r="I326" s="37">
        <v>10.76</v>
      </c>
      <c r="J326" s="38">
        <f t="shared" si="40"/>
        <v>10.76</v>
      </c>
      <c r="L326" s="37">
        <v>11.94</v>
      </c>
      <c r="M326" s="37">
        <v>10.18</v>
      </c>
      <c r="N326" s="35">
        <f t="shared" si="41"/>
        <v>-0.14740368509212728</v>
      </c>
      <c r="O326" s="34" t="str">
        <f t="shared" si="42"/>
        <v>Y</v>
      </c>
      <c r="P326" s="35">
        <f t="shared" si="36"/>
        <v>5.6974459724950896E-2</v>
      </c>
      <c r="Q326" s="34" t="str">
        <f t="shared" si="43"/>
        <v>N</v>
      </c>
      <c r="R326" s="34" t="str">
        <f t="shared" si="37"/>
        <v>N</v>
      </c>
      <c r="S326" s="38">
        <f t="shared" si="44"/>
        <v>9.68</v>
      </c>
      <c r="T326" s="25"/>
      <c r="V326" s="25"/>
    </row>
    <row r="327" spans="1:22" x14ac:dyDescent="0.3">
      <c r="A327" s="19" t="s">
        <v>347</v>
      </c>
      <c r="B327" s="26">
        <v>6004428</v>
      </c>
      <c r="C327" s="26">
        <v>145500</v>
      </c>
      <c r="D327" s="26">
        <v>0</v>
      </c>
      <c r="E327" s="34">
        <v>2.9587400000000001</v>
      </c>
      <c r="F327" s="34">
        <v>3.0032399999999999</v>
      </c>
      <c r="G327" s="35">
        <f t="shared" si="38"/>
        <v>0.98518266938373233</v>
      </c>
      <c r="H327" s="36">
        <f t="shared" si="39"/>
        <v>0.98</v>
      </c>
      <c r="I327" s="37">
        <v>28.26</v>
      </c>
      <c r="J327" s="38">
        <f t="shared" si="40"/>
        <v>28.26</v>
      </c>
      <c r="L327" s="37">
        <v>33.32</v>
      </c>
      <c r="M327" s="37">
        <v>26.78</v>
      </c>
      <c r="N327" s="35">
        <f t="shared" si="41"/>
        <v>-0.19627851140456179</v>
      </c>
      <c r="O327" s="34" t="str">
        <f t="shared" si="42"/>
        <v>Y</v>
      </c>
      <c r="P327" s="35">
        <f t="shared" si="36"/>
        <v>5.5265123226288286E-2</v>
      </c>
      <c r="Q327" s="34" t="str">
        <f t="shared" si="43"/>
        <v>N</v>
      </c>
      <c r="R327" s="34" t="str">
        <f t="shared" si="37"/>
        <v>N</v>
      </c>
      <c r="S327" s="38">
        <f t="shared" si="44"/>
        <v>25.450000000000003</v>
      </c>
      <c r="T327" s="25"/>
      <c r="V327" s="25"/>
    </row>
    <row r="328" spans="1:22" x14ac:dyDescent="0.3">
      <c r="A328" s="19" t="s">
        <v>348</v>
      </c>
      <c r="B328" s="26">
        <v>6004451</v>
      </c>
      <c r="C328" s="26">
        <v>145609</v>
      </c>
      <c r="D328" s="26">
        <v>0</v>
      </c>
      <c r="E328" s="34">
        <v>3.0077400000000001</v>
      </c>
      <c r="F328" s="34">
        <v>3.2682099999999998</v>
      </c>
      <c r="G328" s="35">
        <f t="shared" si="38"/>
        <v>0.92030193898188928</v>
      </c>
      <c r="H328" s="36">
        <f t="shared" si="39"/>
        <v>0.92</v>
      </c>
      <c r="I328" s="37">
        <v>23.8</v>
      </c>
      <c r="J328" s="38">
        <f t="shared" si="40"/>
        <v>23.8</v>
      </c>
      <c r="L328" s="37">
        <v>22.31</v>
      </c>
      <c r="M328" s="37">
        <v>23.8</v>
      </c>
      <c r="N328" s="35">
        <f t="shared" si="41"/>
        <v>6.6786194531600271E-2</v>
      </c>
      <c r="O328" s="34" t="str">
        <f t="shared" si="42"/>
        <v>N</v>
      </c>
      <c r="P328" s="35">
        <f t="shared" ref="P328:P391" si="45">IF(M328=0,0,(I328-M328)/M328)</f>
        <v>0</v>
      </c>
      <c r="Q328" s="34" t="str">
        <f t="shared" si="43"/>
        <v>N</v>
      </c>
      <c r="R328" s="34" t="str">
        <f t="shared" ref="R328:R391" si="46">IF(AND(O328="Y",Q328="Y"),"Y","N")</f>
        <v>N</v>
      </c>
      <c r="S328" s="38">
        <f t="shared" si="44"/>
        <v>22.61</v>
      </c>
      <c r="T328" s="25"/>
      <c r="V328" s="25"/>
    </row>
    <row r="329" spans="1:22" x14ac:dyDescent="0.3">
      <c r="A329" s="39" t="s">
        <v>349</v>
      </c>
      <c r="B329" s="40">
        <v>6004477</v>
      </c>
      <c r="C329" s="40">
        <v>145862</v>
      </c>
      <c r="D329" s="40">
        <v>0</v>
      </c>
      <c r="E329" s="41">
        <v>3.3154400000000002</v>
      </c>
      <c r="F329" s="41">
        <v>3.0816300000000001</v>
      </c>
      <c r="G329" s="42">
        <f t="shared" ref="G329:G392" si="47">IFERROR(E329/F329,0)</f>
        <v>1.0758721845257218</v>
      </c>
      <c r="H329" s="43">
        <f t="shared" ref="H329:H392" si="48">ROUNDDOWN(G329,2)</f>
        <v>1.07</v>
      </c>
      <c r="I329" s="44">
        <v>33.92</v>
      </c>
      <c r="J329" s="45">
        <f t="shared" ref="J329:J392" si="49">IF(R329="Y",S329,I329)</f>
        <v>33.92</v>
      </c>
      <c r="L329" s="44">
        <v>26.03</v>
      </c>
      <c r="M329" s="44">
        <v>33.32</v>
      </c>
      <c r="N329" s="42">
        <f t="shared" ref="N329:N392" si="50">IFERROR((M329-L329)/L329,0)</f>
        <v>0.28006146753745675</v>
      </c>
      <c r="O329" s="41" t="str">
        <f t="shared" ref="O329:O392" si="51">IF(N329&lt;-0.05,"Y","N")</f>
        <v>N</v>
      </c>
      <c r="P329" s="42">
        <f t="shared" si="45"/>
        <v>1.8007202881152505E-2</v>
      </c>
      <c r="Q329" s="41" t="str">
        <f t="shared" ref="Q329:Q392" si="52">IF(P329&lt;-0.05,"Y","N")</f>
        <v>N</v>
      </c>
      <c r="R329" s="41" t="str">
        <f t="shared" si="46"/>
        <v>N</v>
      </c>
      <c r="S329" s="45">
        <f t="shared" ref="S329:S392" si="53">ROUNDUP(M329*0.95,2)</f>
        <v>31.66</v>
      </c>
      <c r="T329" s="25"/>
      <c r="V329" s="25"/>
    </row>
    <row r="330" spans="1:22" x14ac:dyDescent="0.3">
      <c r="A330" s="27" t="s">
        <v>350</v>
      </c>
      <c r="B330" s="28">
        <v>6004485</v>
      </c>
      <c r="C330" s="28">
        <v>145880</v>
      </c>
      <c r="D330" s="28">
        <v>0</v>
      </c>
      <c r="E330" s="29">
        <v>3.1846700000000001</v>
      </c>
      <c r="F330" s="29">
        <v>3.0057800000000001</v>
      </c>
      <c r="G330" s="30">
        <f t="shared" si="47"/>
        <v>1.0595153337902308</v>
      </c>
      <c r="H330" s="31">
        <f t="shared" si="48"/>
        <v>1.05</v>
      </c>
      <c r="I330" s="32">
        <v>32.729999999999997</v>
      </c>
      <c r="J330" s="33">
        <f t="shared" si="49"/>
        <v>32.729999999999997</v>
      </c>
      <c r="L330" s="32">
        <v>30.94</v>
      </c>
      <c r="M330" s="32">
        <v>33.32</v>
      </c>
      <c r="N330" s="30">
        <f t="shared" si="50"/>
        <v>7.6923076923076886E-2</v>
      </c>
      <c r="O330" s="29" t="str">
        <f t="shared" si="51"/>
        <v>N</v>
      </c>
      <c r="P330" s="30">
        <f t="shared" si="45"/>
        <v>-1.7707082833133356E-2</v>
      </c>
      <c r="Q330" s="29" t="str">
        <f t="shared" si="52"/>
        <v>N</v>
      </c>
      <c r="R330" s="29" t="str">
        <f t="shared" si="46"/>
        <v>N</v>
      </c>
      <c r="S330" s="33">
        <f t="shared" si="53"/>
        <v>31.66</v>
      </c>
      <c r="T330" s="25"/>
      <c r="V330" s="25"/>
    </row>
    <row r="331" spans="1:22" x14ac:dyDescent="0.3">
      <c r="A331" s="19" t="s">
        <v>351</v>
      </c>
      <c r="B331" s="26">
        <v>6004501</v>
      </c>
      <c r="C331" s="26">
        <v>145921</v>
      </c>
      <c r="D331" s="26">
        <v>0</v>
      </c>
      <c r="E331" s="34">
        <v>3.7818499999999999</v>
      </c>
      <c r="F331" s="34">
        <v>3.2189000000000001</v>
      </c>
      <c r="G331" s="35">
        <f t="shared" si="47"/>
        <v>1.1748889372145763</v>
      </c>
      <c r="H331" s="36">
        <f t="shared" si="48"/>
        <v>1.17</v>
      </c>
      <c r="I331" s="37">
        <v>37.090000000000003</v>
      </c>
      <c r="J331" s="38">
        <f t="shared" si="49"/>
        <v>37.090000000000003</v>
      </c>
      <c r="L331" s="37">
        <v>36.69</v>
      </c>
      <c r="M331" s="37">
        <v>36.89</v>
      </c>
      <c r="N331" s="35">
        <f t="shared" si="50"/>
        <v>5.4510765876261335E-3</v>
      </c>
      <c r="O331" s="34" t="str">
        <f t="shared" si="51"/>
        <v>N</v>
      </c>
      <c r="P331" s="35">
        <f t="shared" si="45"/>
        <v>5.4215234480889897E-3</v>
      </c>
      <c r="Q331" s="34" t="str">
        <f t="shared" si="52"/>
        <v>N</v>
      </c>
      <c r="R331" s="34" t="str">
        <f t="shared" si="46"/>
        <v>N</v>
      </c>
      <c r="S331" s="38">
        <f t="shared" si="53"/>
        <v>35.049999999999997</v>
      </c>
      <c r="T331" s="25"/>
      <c r="V331" s="25"/>
    </row>
    <row r="332" spans="1:22" x14ac:dyDescent="0.3">
      <c r="A332" s="19" t="s">
        <v>352</v>
      </c>
      <c r="B332" s="26">
        <v>6004550</v>
      </c>
      <c r="C332" s="26">
        <v>146053</v>
      </c>
      <c r="D332" s="26">
        <v>0</v>
      </c>
      <c r="E332" s="34">
        <v>3.46888</v>
      </c>
      <c r="F332" s="34">
        <v>3.0620799999999999</v>
      </c>
      <c r="G332" s="35">
        <f t="shared" si="47"/>
        <v>1.1328508726094682</v>
      </c>
      <c r="H332" s="36">
        <f t="shared" si="48"/>
        <v>1.1299999999999999</v>
      </c>
      <c r="I332" s="37">
        <v>36.299999999999997</v>
      </c>
      <c r="J332" s="38">
        <f t="shared" si="49"/>
        <v>36.299999999999997</v>
      </c>
      <c r="L332" s="37">
        <v>38.68</v>
      </c>
      <c r="M332" s="37">
        <v>36.1</v>
      </c>
      <c r="N332" s="35">
        <f t="shared" si="50"/>
        <v>-6.6701137538779681E-2</v>
      </c>
      <c r="O332" s="34" t="str">
        <f t="shared" si="51"/>
        <v>Y</v>
      </c>
      <c r="P332" s="35">
        <f t="shared" si="45"/>
        <v>5.5401662049860316E-3</v>
      </c>
      <c r="Q332" s="34" t="str">
        <f t="shared" si="52"/>
        <v>N</v>
      </c>
      <c r="R332" s="34" t="str">
        <f t="shared" si="46"/>
        <v>N</v>
      </c>
      <c r="S332" s="38">
        <f t="shared" si="53"/>
        <v>34.299999999999997</v>
      </c>
      <c r="T332" s="25"/>
      <c r="V332" s="25"/>
    </row>
    <row r="333" spans="1:22" x14ac:dyDescent="0.3">
      <c r="A333" s="19" t="s">
        <v>353</v>
      </c>
      <c r="B333" s="26">
        <v>6006761</v>
      </c>
      <c r="C333" s="26">
        <v>145269</v>
      </c>
      <c r="D333" s="26">
        <v>0</v>
      </c>
      <c r="E333" s="34">
        <v>3.1925300000000001</v>
      </c>
      <c r="F333" s="34">
        <v>3.5091600000000001</v>
      </c>
      <c r="G333" s="35">
        <f t="shared" si="47"/>
        <v>0.90977042939050945</v>
      </c>
      <c r="H333" s="36">
        <f t="shared" si="48"/>
        <v>0.9</v>
      </c>
      <c r="I333" s="37">
        <v>22.31</v>
      </c>
      <c r="J333" s="38">
        <f t="shared" si="49"/>
        <v>22.31</v>
      </c>
      <c r="L333" s="37">
        <v>26.78</v>
      </c>
      <c r="M333" s="37">
        <v>25.450000000000003</v>
      </c>
      <c r="N333" s="35">
        <f t="shared" si="50"/>
        <v>-4.9663928304704938E-2</v>
      </c>
      <c r="O333" s="34" t="str">
        <f t="shared" si="51"/>
        <v>N</v>
      </c>
      <c r="P333" s="35">
        <f t="shared" si="45"/>
        <v>-0.1233791748526524</v>
      </c>
      <c r="Q333" s="34" t="str">
        <f t="shared" si="52"/>
        <v>Y</v>
      </c>
      <c r="R333" s="34" t="str">
        <f t="shared" si="46"/>
        <v>N</v>
      </c>
      <c r="S333" s="38">
        <f t="shared" si="53"/>
        <v>24.180000000000003</v>
      </c>
      <c r="T333" s="25"/>
      <c r="V333" s="25"/>
    </row>
    <row r="334" spans="1:22" x14ac:dyDescent="0.3">
      <c r="A334" s="39" t="s">
        <v>354</v>
      </c>
      <c r="B334" s="40">
        <v>6004212</v>
      </c>
      <c r="C334" s="40">
        <v>146017</v>
      </c>
      <c r="D334" s="40">
        <v>0</v>
      </c>
      <c r="E334" s="41">
        <v>3.29467</v>
      </c>
      <c r="F334" s="41">
        <v>2.82219</v>
      </c>
      <c r="G334" s="42">
        <f t="shared" si="47"/>
        <v>1.1674160846718329</v>
      </c>
      <c r="H334" s="43">
        <f t="shared" si="48"/>
        <v>1.1599999999999999</v>
      </c>
      <c r="I334" s="44">
        <v>36.89</v>
      </c>
      <c r="J334" s="45">
        <f t="shared" si="49"/>
        <v>36.89</v>
      </c>
      <c r="L334" s="44">
        <v>30.35</v>
      </c>
      <c r="M334" s="44">
        <v>37.090000000000003</v>
      </c>
      <c r="N334" s="42">
        <f t="shared" si="50"/>
        <v>0.22207578253706761</v>
      </c>
      <c r="O334" s="41" t="str">
        <f t="shared" si="51"/>
        <v>N</v>
      </c>
      <c r="P334" s="42">
        <f t="shared" si="45"/>
        <v>-5.3922890266919071E-3</v>
      </c>
      <c r="Q334" s="41" t="str">
        <f t="shared" si="52"/>
        <v>N</v>
      </c>
      <c r="R334" s="41" t="str">
        <f t="shared" si="46"/>
        <v>N</v>
      </c>
      <c r="S334" s="45">
        <f t="shared" si="53"/>
        <v>35.239999999999995</v>
      </c>
      <c r="T334" s="25"/>
      <c r="V334" s="25"/>
    </row>
    <row r="335" spans="1:22" x14ac:dyDescent="0.3">
      <c r="A335" s="27" t="s">
        <v>355</v>
      </c>
      <c r="B335" s="28">
        <v>6013023</v>
      </c>
      <c r="C335" s="28">
        <v>145703</v>
      </c>
      <c r="D335" s="28">
        <v>0</v>
      </c>
      <c r="E335" s="29">
        <v>4.3063399999999996</v>
      </c>
      <c r="F335" s="29">
        <v>3.11259</v>
      </c>
      <c r="G335" s="30">
        <f t="shared" si="47"/>
        <v>1.3835230467231467</v>
      </c>
      <c r="H335" s="31">
        <f t="shared" si="48"/>
        <v>1.38</v>
      </c>
      <c r="I335" s="32">
        <v>38.68</v>
      </c>
      <c r="J335" s="33">
        <f t="shared" si="49"/>
        <v>38.68</v>
      </c>
      <c r="L335" s="32">
        <v>38.68</v>
      </c>
      <c r="M335" s="32">
        <v>38.68</v>
      </c>
      <c r="N335" s="30">
        <f t="shared" si="50"/>
        <v>0</v>
      </c>
      <c r="O335" s="29" t="str">
        <f t="shared" si="51"/>
        <v>N</v>
      </c>
      <c r="P335" s="30">
        <f t="shared" si="45"/>
        <v>0</v>
      </c>
      <c r="Q335" s="29" t="str">
        <f t="shared" si="52"/>
        <v>N</v>
      </c>
      <c r="R335" s="29" t="str">
        <f t="shared" si="46"/>
        <v>N</v>
      </c>
      <c r="S335" s="33">
        <f t="shared" si="53"/>
        <v>36.75</v>
      </c>
      <c r="T335" s="25"/>
      <c r="V335" s="25"/>
    </row>
    <row r="336" spans="1:22" x14ac:dyDescent="0.3">
      <c r="A336" s="19" t="s">
        <v>356</v>
      </c>
      <c r="B336" s="26">
        <v>6012579</v>
      </c>
      <c r="C336" s="26">
        <v>145945</v>
      </c>
      <c r="D336" s="26">
        <v>0</v>
      </c>
      <c r="E336" s="34">
        <v>3.9578600000000002</v>
      </c>
      <c r="F336" s="34">
        <v>3.3036699999999999</v>
      </c>
      <c r="G336" s="35">
        <f t="shared" si="47"/>
        <v>1.1980191726171199</v>
      </c>
      <c r="H336" s="36">
        <f t="shared" si="48"/>
        <v>1.19</v>
      </c>
      <c r="I336" s="37">
        <v>37.49</v>
      </c>
      <c r="J336" s="38">
        <f t="shared" si="49"/>
        <v>37.49</v>
      </c>
      <c r="L336" s="37">
        <v>38.68</v>
      </c>
      <c r="M336" s="37">
        <v>37.69</v>
      </c>
      <c r="N336" s="35">
        <f t="shared" si="50"/>
        <v>-2.5594622543950413E-2</v>
      </c>
      <c r="O336" s="34" t="str">
        <f t="shared" si="51"/>
        <v>N</v>
      </c>
      <c r="P336" s="35">
        <f t="shared" si="45"/>
        <v>-5.3064473335101021E-3</v>
      </c>
      <c r="Q336" s="34" t="str">
        <f t="shared" si="52"/>
        <v>N</v>
      </c>
      <c r="R336" s="34" t="str">
        <f t="shared" si="46"/>
        <v>N</v>
      </c>
      <c r="S336" s="38">
        <f t="shared" si="53"/>
        <v>35.809999999999995</v>
      </c>
      <c r="T336" s="25"/>
      <c r="V336" s="25"/>
    </row>
    <row r="337" spans="1:22" x14ac:dyDescent="0.3">
      <c r="A337" s="19" t="s">
        <v>357</v>
      </c>
      <c r="B337" s="26">
        <v>6002778</v>
      </c>
      <c r="C337" s="26">
        <v>145427</v>
      </c>
      <c r="D337" s="26">
        <v>0</v>
      </c>
      <c r="E337" s="34">
        <v>3.6465900000000002</v>
      </c>
      <c r="F337" s="34">
        <v>3.2357300000000002</v>
      </c>
      <c r="G337" s="35">
        <f t="shared" si="47"/>
        <v>1.1269759837810942</v>
      </c>
      <c r="H337" s="36">
        <f t="shared" si="48"/>
        <v>1.1200000000000001</v>
      </c>
      <c r="I337" s="37">
        <v>36.1</v>
      </c>
      <c r="J337" s="38">
        <f t="shared" si="49"/>
        <v>36.1</v>
      </c>
      <c r="L337" s="37">
        <v>36.1</v>
      </c>
      <c r="M337" s="37">
        <v>37.090000000000003</v>
      </c>
      <c r="N337" s="35">
        <f t="shared" si="50"/>
        <v>2.7423822714681495E-2</v>
      </c>
      <c r="O337" s="34" t="str">
        <f t="shared" si="51"/>
        <v>N</v>
      </c>
      <c r="P337" s="35">
        <f t="shared" si="45"/>
        <v>-2.6691830682124613E-2</v>
      </c>
      <c r="Q337" s="34" t="str">
        <f t="shared" si="52"/>
        <v>N</v>
      </c>
      <c r="R337" s="34" t="str">
        <f t="shared" si="46"/>
        <v>N</v>
      </c>
      <c r="S337" s="38">
        <f t="shared" si="53"/>
        <v>35.239999999999995</v>
      </c>
      <c r="T337" s="25"/>
      <c r="V337" s="25"/>
    </row>
    <row r="338" spans="1:22" x14ac:dyDescent="0.3">
      <c r="A338" s="19" t="s">
        <v>358</v>
      </c>
      <c r="B338" s="26">
        <v>6001788</v>
      </c>
      <c r="C338" s="26">
        <v>146006</v>
      </c>
      <c r="D338" s="26">
        <v>0</v>
      </c>
      <c r="E338" s="34">
        <v>2.8628300000000002</v>
      </c>
      <c r="F338" s="34">
        <v>3.3924099999999999</v>
      </c>
      <c r="G338" s="35">
        <f t="shared" si="47"/>
        <v>0.84389268985765287</v>
      </c>
      <c r="H338" s="36">
        <f t="shared" si="48"/>
        <v>0.84</v>
      </c>
      <c r="I338" s="37">
        <v>17.850000000000001</v>
      </c>
      <c r="J338" s="38">
        <f t="shared" si="49"/>
        <v>17.850000000000001</v>
      </c>
      <c r="L338" s="37">
        <v>17.850000000000001</v>
      </c>
      <c r="M338" s="37">
        <v>12.53</v>
      </c>
      <c r="N338" s="35">
        <f t="shared" si="50"/>
        <v>-0.29803921568627462</v>
      </c>
      <c r="O338" s="34" t="str">
        <f t="shared" si="51"/>
        <v>Y</v>
      </c>
      <c r="P338" s="35">
        <f t="shared" si="45"/>
        <v>0.42458100558659234</v>
      </c>
      <c r="Q338" s="34" t="str">
        <f t="shared" si="52"/>
        <v>N</v>
      </c>
      <c r="R338" s="34" t="str">
        <f t="shared" si="46"/>
        <v>N</v>
      </c>
      <c r="S338" s="38">
        <f t="shared" si="53"/>
        <v>11.91</v>
      </c>
      <c r="T338" s="25"/>
      <c r="V338" s="25"/>
    </row>
    <row r="339" spans="1:22" x14ac:dyDescent="0.3">
      <c r="A339" s="39" t="s">
        <v>359</v>
      </c>
      <c r="B339" s="40">
        <v>6001341</v>
      </c>
      <c r="C339" s="40">
        <v>145290</v>
      </c>
      <c r="D339" s="40">
        <v>0</v>
      </c>
      <c r="E339" s="41">
        <v>2.8967700000000001</v>
      </c>
      <c r="F339" s="41">
        <v>2.6251099999999998</v>
      </c>
      <c r="G339" s="42">
        <f t="shared" si="47"/>
        <v>1.1034851872873899</v>
      </c>
      <c r="H339" s="43">
        <f t="shared" si="48"/>
        <v>1.1000000000000001</v>
      </c>
      <c r="I339" s="44">
        <v>35.700000000000003</v>
      </c>
      <c r="J339" s="45">
        <f t="shared" si="49"/>
        <v>35.700000000000003</v>
      </c>
      <c r="L339" s="44">
        <v>38.68</v>
      </c>
      <c r="M339" s="44">
        <v>38.68</v>
      </c>
      <c r="N339" s="42">
        <f t="shared" si="50"/>
        <v>0</v>
      </c>
      <c r="O339" s="41" t="str">
        <f t="shared" si="51"/>
        <v>N</v>
      </c>
      <c r="P339" s="42">
        <f t="shared" si="45"/>
        <v>-7.7042399172698992E-2</v>
      </c>
      <c r="Q339" s="41" t="str">
        <f t="shared" si="52"/>
        <v>Y</v>
      </c>
      <c r="R339" s="41" t="str">
        <f t="shared" si="46"/>
        <v>N</v>
      </c>
      <c r="S339" s="45">
        <f t="shared" si="53"/>
        <v>36.75</v>
      </c>
      <c r="T339" s="25"/>
      <c r="V339" s="25"/>
    </row>
    <row r="340" spans="1:22" x14ac:dyDescent="0.3">
      <c r="A340" s="27" t="s">
        <v>360</v>
      </c>
      <c r="B340" s="28">
        <v>6009203</v>
      </c>
      <c r="C340" s="28">
        <v>145757</v>
      </c>
      <c r="D340" s="28">
        <v>0</v>
      </c>
      <c r="E340" s="29">
        <v>3.17658</v>
      </c>
      <c r="F340" s="29">
        <v>2.8714400000000002</v>
      </c>
      <c r="G340" s="30">
        <f t="shared" si="47"/>
        <v>1.1062672387373582</v>
      </c>
      <c r="H340" s="31">
        <f t="shared" si="48"/>
        <v>1.1000000000000001</v>
      </c>
      <c r="I340" s="32">
        <v>35.700000000000003</v>
      </c>
      <c r="J340" s="33">
        <f t="shared" si="49"/>
        <v>35.700000000000003</v>
      </c>
      <c r="L340" s="32">
        <v>36.1</v>
      </c>
      <c r="M340" s="32">
        <v>32.729999999999997</v>
      </c>
      <c r="N340" s="30">
        <f t="shared" si="50"/>
        <v>-9.3351800554016748E-2</v>
      </c>
      <c r="O340" s="29" t="str">
        <f t="shared" si="51"/>
        <v>Y</v>
      </c>
      <c r="P340" s="30">
        <f t="shared" si="45"/>
        <v>9.0742438130156006E-2</v>
      </c>
      <c r="Q340" s="29" t="str">
        <f t="shared" si="52"/>
        <v>N</v>
      </c>
      <c r="R340" s="29" t="str">
        <f t="shared" si="46"/>
        <v>N</v>
      </c>
      <c r="S340" s="33">
        <f t="shared" si="53"/>
        <v>31.1</v>
      </c>
      <c r="T340" s="25"/>
      <c r="V340" s="25"/>
    </row>
    <row r="341" spans="1:22" x14ac:dyDescent="0.3">
      <c r="A341" s="19" t="s">
        <v>361</v>
      </c>
      <c r="B341" s="26">
        <v>6004469</v>
      </c>
      <c r="C341" s="26">
        <v>145922</v>
      </c>
      <c r="D341" s="26">
        <v>0</v>
      </c>
      <c r="E341" s="34">
        <v>2.2583600000000001</v>
      </c>
      <c r="F341" s="34">
        <v>2.78491</v>
      </c>
      <c r="G341" s="35">
        <f t="shared" si="47"/>
        <v>0.81092746264690785</v>
      </c>
      <c r="H341" s="36">
        <f t="shared" si="48"/>
        <v>0.81</v>
      </c>
      <c r="I341" s="37">
        <v>15.62</v>
      </c>
      <c r="J341" s="38">
        <f t="shared" si="49"/>
        <v>15.62</v>
      </c>
      <c r="L341" s="37">
        <v>13.12</v>
      </c>
      <c r="M341" s="37">
        <v>15.62</v>
      </c>
      <c r="N341" s="35">
        <f t="shared" si="50"/>
        <v>0.19054878048780488</v>
      </c>
      <c r="O341" s="34" t="str">
        <f t="shared" si="51"/>
        <v>N</v>
      </c>
      <c r="P341" s="35">
        <f t="shared" si="45"/>
        <v>0</v>
      </c>
      <c r="Q341" s="34" t="str">
        <f t="shared" si="52"/>
        <v>N</v>
      </c>
      <c r="R341" s="34" t="str">
        <f t="shared" si="46"/>
        <v>N</v>
      </c>
      <c r="S341" s="38">
        <f t="shared" si="53"/>
        <v>14.84</v>
      </c>
      <c r="T341" s="25"/>
      <c r="V341" s="25"/>
    </row>
    <row r="342" spans="1:22" x14ac:dyDescent="0.3">
      <c r="A342" s="19" t="s">
        <v>362</v>
      </c>
      <c r="B342" s="26">
        <v>6013106</v>
      </c>
      <c r="C342" s="26">
        <v>145717</v>
      </c>
      <c r="D342" s="26">
        <v>0</v>
      </c>
      <c r="E342" s="34">
        <v>3.0465499999999999</v>
      </c>
      <c r="F342" s="34">
        <v>3.1968899999999998</v>
      </c>
      <c r="G342" s="35">
        <f t="shared" si="47"/>
        <v>0.95297304567876906</v>
      </c>
      <c r="H342" s="36">
        <f t="shared" si="48"/>
        <v>0.95</v>
      </c>
      <c r="I342" s="37">
        <v>26.03</v>
      </c>
      <c r="J342" s="38">
        <f t="shared" si="49"/>
        <v>26.03</v>
      </c>
      <c r="L342" s="37">
        <v>17.850000000000001</v>
      </c>
      <c r="M342" s="37">
        <v>32.729999999999997</v>
      </c>
      <c r="N342" s="35">
        <f t="shared" si="50"/>
        <v>0.83361344537815096</v>
      </c>
      <c r="O342" s="34" t="str">
        <f t="shared" si="51"/>
        <v>N</v>
      </c>
      <c r="P342" s="35">
        <f t="shared" si="45"/>
        <v>-0.20470516345860057</v>
      </c>
      <c r="Q342" s="34" t="str">
        <f t="shared" si="52"/>
        <v>Y</v>
      </c>
      <c r="R342" s="34" t="str">
        <f t="shared" si="46"/>
        <v>N</v>
      </c>
      <c r="S342" s="38">
        <f t="shared" si="53"/>
        <v>31.1</v>
      </c>
      <c r="T342" s="25"/>
      <c r="V342" s="25"/>
    </row>
    <row r="343" spans="1:22" x14ac:dyDescent="0.3">
      <c r="A343" s="19" t="s">
        <v>363</v>
      </c>
      <c r="B343" s="26">
        <v>6001028</v>
      </c>
      <c r="C343" s="26">
        <v>145656</v>
      </c>
      <c r="D343" s="26">
        <v>0</v>
      </c>
      <c r="E343" s="34">
        <v>3.8001499999999999</v>
      </c>
      <c r="F343" s="34">
        <v>3.2738900000000002</v>
      </c>
      <c r="G343" s="35">
        <f t="shared" si="47"/>
        <v>1.160744557697418</v>
      </c>
      <c r="H343" s="36">
        <f t="shared" si="48"/>
        <v>1.1599999999999999</v>
      </c>
      <c r="I343" s="37">
        <v>36.89</v>
      </c>
      <c r="J343" s="38">
        <f t="shared" si="49"/>
        <v>36.89</v>
      </c>
      <c r="L343" s="37">
        <v>28.26</v>
      </c>
      <c r="M343" s="37">
        <v>23.8</v>
      </c>
      <c r="N343" s="35">
        <f t="shared" si="50"/>
        <v>-0.1578202406227884</v>
      </c>
      <c r="O343" s="34" t="str">
        <f t="shared" si="51"/>
        <v>Y</v>
      </c>
      <c r="P343" s="35">
        <f t="shared" si="45"/>
        <v>0.54999999999999993</v>
      </c>
      <c r="Q343" s="34" t="str">
        <f t="shared" si="52"/>
        <v>N</v>
      </c>
      <c r="R343" s="34" t="str">
        <f t="shared" si="46"/>
        <v>N</v>
      </c>
      <c r="S343" s="38">
        <f t="shared" si="53"/>
        <v>22.61</v>
      </c>
      <c r="T343" s="25"/>
      <c r="V343" s="25"/>
    </row>
    <row r="344" spans="1:22" x14ac:dyDescent="0.3">
      <c r="A344" s="39" t="s">
        <v>364</v>
      </c>
      <c r="B344" s="40">
        <v>6003362</v>
      </c>
      <c r="C344" s="40">
        <v>146092</v>
      </c>
      <c r="D344" s="40">
        <v>0</v>
      </c>
      <c r="E344" s="41">
        <v>3.0815299999999999</v>
      </c>
      <c r="F344" s="41">
        <v>3.4715099999999999</v>
      </c>
      <c r="G344" s="42">
        <f t="shared" si="47"/>
        <v>0.88766271737658831</v>
      </c>
      <c r="H344" s="43">
        <f t="shared" si="48"/>
        <v>0.88</v>
      </c>
      <c r="I344" s="44">
        <v>20.83</v>
      </c>
      <c r="J344" s="45">
        <f t="shared" si="49"/>
        <v>20.83</v>
      </c>
      <c r="L344" s="44">
        <v>19.790000000000003</v>
      </c>
      <c r="M344" s="44">
        <v>27.52</v>
      </c>
      <c r="N344" s="42">
        <f t="shared" si="50"/>
        <v>0.39060131379484569</v>
      </c>
      <c r="O344" s="41" t="str">
        <f t="shared" si="51"/>
        <v>N</v>
      </c>
      <c r="P344" s="42">
        <f t="shared" si="45"/>
        <v>-0.24309593023255818</v>
      </c>
      <c r="Q344" s="41" t="str">
        <f t="shared" si="52"/>
        <v>Y</v>
      </c>
      <c r="R344" s="41" t="str">
        <f t="shared" si="46"/>
        <v>N</v>
      </c>
      <c r="S344" s="45">
        <f t="shared" si="53"/>
        <v>26.150000000000002</v>
      </c>
      <c r="T344" s="25"/>
      <c r="V344" s="25"/>
    </row>
    <row r="345" spans="1:22" x14ac:dyDescent="0.3">
      <c r="A345" s="27" t="s">
        <v>365</v>
      </c>
      <c r="B345" s="28">
        <v>6003230</v>
      </c>
      <c r="C345" s="28">
        <v>145863</v>
      </c>
      <c r="D345" s="28">
        <v>0</v>
      </c>
      <c r="E345" s="29">
        <v>3.34483</v>
      </c>
      <c r="F345" s="29">
        <v>3.3558400000000002</v>
      </c>
      <c r="G345" s="30">
        <f t="shared" si="47"/>
        <v>0.99671915228377983</v>
      </c>
      <c r="H345" s="31">
        <f t="shared" si="48"/>
        <v>0.99</v>
      </c>
      <c r="I345" s="32">
        <v>29.01</v>
      </c>
      <c r="J345" s="33">
        <f t="shared" si="49"/>
        <v>29.01</v>
      </c>
      <c r="L345" s="32">
        <v>34.51</v>
      </c>
      <c r="M345" s="32">
        <v>27.52</v>
      </c>
      <c r="N345" s="30">
        <f t="shared" si="50"/>
        <v>-0.20254998551144593</v>
      </c>
      <c r="O345" s="29" t="str">
        <f t="shared" si="51"/>
        <v>Y</v>
      </c>
      <c r="P345" s="30">
        <f t="shared" si="45"/>
        <v>5.4142441860465192E-2</v>
      </c>
      <c r="Q345" s="29" t="str">
        <f t="shared" si="52"/>
        <v>N</v>
      </c>
      <c r="R345" s="29" t="str">
        <f t="shared" si="46"/>
        <v>N</v>
      </c>
      <c r="S345" s="33">
        <f t="shared" si="53"/>
        <v>26.150000000000002</v>
      </c>
      <c r="T345" s="25"/>
      <c r="V345" s="25"/>
    </row>
    <row r="346" spans="1:22" x14ac:dyDescent="0.3">
      <c r="A346" s="19" t="s">
        <v>366</v>
      </c>
      <c r="B346" s="26">
        <v>6009534</v>
      </c>
      <c r="C346" s="26">
        <v>145655</v>
      </c>
      <c r="D346" s="26">
        <v>0</v>
      </c>
      <c r="E346" s="34">
        <v>3.1568800000000001</v>
      </c>
      <c r="F346" s="34">
        <v>3.51431</v>
      </c>
      <c r="G346" s="35">
        <f t="shared" si="47"/>
        <v>0.89829297927615948</v>
      </c>
      <c r="H346" s="36">
        <f t="shared" si="48"/>
        <v>0.89</v>
      </c>
      <c r="I346" s="37">
        <v>21.57</v>
      </c>
      <c r="J346" s="38">
        <f t="shared" si="49"/>
        <v>27.560000000000002</v>
      </c>
      <c r="L346" s="37">
        <v>33.92</v>
      </c>
      <c r="M346" s="37">
        <v>29.01</v>
      </c>
      <c r="N346" s="35">
        <f t="shared" si="50"/>
        <v>-0.14475235849056603</v>
      </c>
      <c r="O346" s="34" t="str">
        <f t="shared" si="51"/>
        <v>Y</v>
      </c>
      <c r="P346" s="35">
        <f t="shared" si="45"/>
        <v>-0.25646328852119959</v>
      </c>
      <c r="Q346" s="34" t="str">
        <f t="shared" si="52"/>
        <v>Y</v>
      </c>
      <c r="R346" s="34" t="str">
        <f t="shared" si="46"/>
        <v>Y</v>
      </c>
      <c r="S346" s="38">
        <f t="shared" si="53"/>
        <v>27.560000000000002</v>
      </c>
      <c r="T346" s="25"/>
      <c r="V346" s="25"/>
    </row>
    <row r="347" spans="1:22" x14ac:dyDescent="0.3">
      <c r="A347" s="19" t="s">
        <v>367</v>
      </c>
      <c r="B347" s="26">
        <v>6014633</v>
      </c>
      <c r="C347" s="26">
        <v>145994</v>
      </c>
      <c r="D347" s="26">
        <v>0</v>
      </c>
      <c r="E347" s="34">
        <v>3.0763099999999999</v>
      </c>
      <c r="F347" s="34">
        <v>3.38748</v>
      </c>
      <c r="G347" s="35">
        <f t="shared" si="47"/>
        <v>0.90814115507693027</v>
      </c>
      <c r="H347" s="36">
        <f t="shared" si="48"/>
        <v>0.9</v>
      </c>
      <c r="I347" s="37">
        <v>22.31</v>
      </c>
      <c r="J347" s="38">
        <f t="shared" si="49"/>
        <v>22.61</v>
      </c>
      <c r="L347" s="37">
        <v>25.450000000000003</v>
      </c>
      <c r="M347" s="37">
        <v>23.8</v>
      </c>
      <c r="N347" s="35">
        <f t="shared" si="50"/>
        <v>-6.4833005893909709E-2</v>
      </c>
      <c r="O347" s="34" t="str">
        <f t="shared" si="51"/>
        <v>Y</v>
      </c>
      <c r="P347" s="35">
        <f t="shared" si="45"/>
        <v>-6.2605042016806806E-2</v>
      </c>
      <c r="Q347" s="34" t="str">
        <f t="shared" si="52"/>
        <v>Y</v>
      </c>
      <c r="R347" s="34" t="str">
        <f t="shared" si="46"/>
        <v>Y</v>
      </c>
      <c r="S347" s="38">
        <f t="shared" si="53"/>
        <v>22.61</v>
      </c>
      <c r="T347" s="25"/>
      <c r="V347" s="25"/>
    </row>
    <row r="348" spans="1:22" x14ac:dyDescent="0.3">
      <c r="A348" s="19" t="s">
        <v>368</v>
      </c>
      <c r="B348" s="26">
        <v>6004790</v>
      </c>
      <c r="C348" s="26">
        <v>146049</v>
      </c>
      <c r="D348" s="26">
        <v>0</v>
      </c>
      <c r="E348" s="34">
        <v>4.3233699999999997</v>
      </c>
      <c r="F348" s="34">
        <v>3.1777700000000002</v>
      </c>
      <c r="G348" s="35">
        <f t="shared" si="47"/>
        <v>1.3605043788568711</v>
      </c>
      <c r="H348" s="36">
        <f t="shared" si="48"/>
        <v>1.36</v>
      </c>
      <c r="I348" s="37">
        <v>38.68</v>
      </c>
      <c r="J348" s="38">
        <f t="shared" si="49"/>
        <v>38.68</v>
      </c>
      <c r="L348" s="37">
        <v>38.68</v>
      </c>
      <c r="M348" s="37">
        <v>38.68</v>
      </c>
      <c r="N348" s="35">
        <f t="shared" si="50"/>
        <v>0</v>
      </c>
      <c r="O348" s="34" t="str">
        <f t="shared" si="51"/>
        <v>N</v>
      </c>
      <c r="P348" s="35">
        <f t="shared" si="45"/>
        <v>0</v>
      </c>
      <c r="Q348" s="34" t="str">
        <f t="shared" si="52"/>
        <v>N</v>
      </c>
      <c r="R348" s="34" t="str">
        <f t="shared" si="46"/>
        <v>N</v>
      </c>
      <c r="S348" s="38">
        <f t="shared" si="53"/>
        <v>36.75</v>
      </c>
      <c r="T348" s="25"/>
      <c r="V348" s="25"/>
    </row>
    <row r="349" spans="1:22" x14ac:dyDescent="0.3">
      <c r="A349" s="39" t="s">
        <v>369</v>
      </c>
      <c r="B349" s="40">
        <v>6004840</v>
      </c>
      <c r="C349" s="40">
        <v>145273</v>
      </c>
      <c r="D349" s="40">
        <v>0</v>
      </c>
      <c r="E349" s="41">
        <v>3.3306900000000002</v>
      </c>
      <c r="F349" s="41">
        <v>3.7191399999999999</v>
      </c>
      <c r="G349" s="42">
        <f t="shared" si="47"/>
        <v>0.89555381082723429</v>
      </c>
      <c r="H349" s="43">
        <f t="shared" si="48"/>
        <v>0.89</v>
      </c>
      <c r="I349" s="44">
        <v>21.57</v>
      </c>
      <c r="J349" s="45">
        <f t="shared" si="49"/>
        <v>21.57</v>
      </c>
      <c r="L349" s="44">
        <v>14.29</v>
      </c>
      <c r="M349" s="44">
        <v>19.34</v>
      </c>
      <c r="N349" s="42">
        <f t="shared" si="50"/>
        <v>0.35339398180545845</v>
      </c>
      <c r="O349" s="41" t="str">
        <f t="shared" si="51"/>
        <v>N</v>
      </c>
      <c r="P349" s="42">
        <f t="shared" si="45"/>
        <v>0.11530506721820065</v>
      </c>
      <c r="Q349" s="41" t="str">
        <f t="shared" si="52"/>
        <v>N</v>
      </c>
      <c r="R349" s="41" t="str">
        <f t="shared" si="46"/>
        <v>N</v>
      </c>
      <c r="S349" s="45">
        <f t="shared" si="53"/>
        <v>18.380000000000003</v>
      </c>
      <c r="T349" s="25"/>
      <c r="V349" s="25"/>
    </row>
    <row r="350" spans="1:22" x14ac:dyDescent="0.3">
      <c r="A350" s="27" t="s">
        <v>370</v>
      </c>
      <c r="B350" s="28">
        <v>6004899</v>
      </c>
      <c r="C350" s="28">
        <v>146197</v>
      </c>
      <c r="D350" s="28">
        <v>0</v>
      </c>
      <c r="E350" s="29">
        <v>3.3759100000000002</v>
      </c>
      <c r="F350" s="29">
        <v>3.1160899999999998</v>
      </c>
      <c r="G350" s="30">
        <f t="shared" si="47"/>
        <v>1.0833801334364541</v>
      </c>
      <c r="H350" s="31">
        <f t="shared" si="48"/>
        <v>1.08</v>
      </c>
      <c r="I350" s="32">
        <v>34.51</v>
      </c>
      <c r="J350" s="33">
        <f t="shared" si="49"/>
        <v>34.51</v>
      </c>
      <c r="L350" s="32">
        <v>37.89</v>
      </c>
      <c r="M350" s="32">
        <v>36.299999999999997</v>
      </c>
      <c r="N350" s="30">
        <f t="shared" si="50"/>
        <v>-4.1963578780681007E-2</v>
      </c>
      <c r="O350" s="29" t="str">
        <f t="shared" si="51"/>
        <v>N</v>
      </c>
      <c r="P350" s="30">
        <f t="shared" si="45"/>
        <v>-4.9311294765840202E-2</v>
      </c>
      <c r="Q350" s="29" t="str">
        <f t="shared" si="52"/>
        <v>N</v>
      </c>
      <c r="R350" s="29" t="str">
        <f t="shared" si="46"/>
        <v>N</v>
      </c>
      <c r="S350" s="33">
        <f t="shared" si="53"/>
        <v>34.489999999999995</v>
      </c>
      <c r="T350" s="25"/>
      <c r="V350" s="25"/>
    </row>
    <row r="351" spans="1:22" x14ac:dyDescent="0.3">
      <c r="A351" s="19" t="s">
        <v>371</v>
      </c>
      <c r="B351" s="26">
        <v>6013312</v>
      </c>
      <c r="C351" s="26">
        <v>145733</v>
      </c>
      <c r="D351" s="26">
        <v>0</v>
      </c>
      <c r="E351" s="34">
        <v>3.2637499999999999</v>
      </c>
      <c r="F351" s="34">
        <v>3.38476</v>
      </c>
      <c r="G351" s="35">
        <f t="shared" si="47"/>
        <v>0.96424857301551659</v>
      </c>
      <c r="H351" s="36">
        <f t="shared" si="48"/>
        <v>0.96</v>
      </c>
      <c r="I351" s="37">
        <v>26.78</v>
      </c>
      <c r="J351" s="38">
        <f t="shared" si="49"/>
        <v>31.1</v>
      </c>
      <c r="L351" s="37">
        <v>37.090000000000003</v>
      </c>
      <c r="M351" s="37">
        <v>32.729999999999997</v>
      </c>
      <c r="N351" s="35">
        <f t="shared" si="50"/>
        <v>-0.11755190078188207</v>
      </c>
      <c r="O351" s="34" t="str">
        <f t="shared" si="51"/>
        <v>Y</v>
      </c>
      <c r="P351" s="35">
        <f t="shared" si="45"/>
        <v>-0.18179040635502586</v>
      </c>
      <c r="Q351" s="34" t="str">
        <f t="shared" si="52"/>
        <v>Y</v>
      </c>
      <c r="R351" s="34" t="str">
        <f t="shared" si="46"/>
        <v>Y</v>
      </c>
      <c r="S351" s="38">
        <f t="shared" si="53"/>
        <v>31.1</v>
      </c>
      <c r="T351" s="25"/>
      <c r="V351" s="25"/>
    </row>
    <row r="352" spans="1:22" x14ac:dyDescent="0.3">
      <c r="A352" s="19" t="s">
        <v>372</v>
      </c>
      <c r="B352" s="26">
        <v>6004907</v>
      </c>
      <c r="C352" s="26">
        <v>145465</v>
      </c>
      <c r="D352" s="26">
        <v>0</v>
      </c>
      <c r="E352" s="34">
        <v>2.8586</v>
      </c>
      <c r="F352" s="34">
        <v>3.1784300000000001</v>
      </c>
      <c r="G352" s="35">
        <f t="shared" si="47"/>
        <v>0.8993748485887687</v>
      </c>
      <c r="H352" s="36">
        <f t="shared" si="48"/>
        <v>0.89</v>
      </c>
      <c r="I352" s="37">
        <v>21.57</v>
      </c>
      <c r="J352" s="38">
        <f t="shared" si="49"/>
        <v>21.57</v>
      </c>
      <c r="L352" s="37">
        <v>26.78</v>
      </c>
      <c r="M352" s="37">
        <v>22.31</v>
      </c>
      <c r="N352" s="35">
        <f t="shared" si="50"/>
        <v>-0.16691560866318156</v>
      </c>
      <c r="O352" s="34" t="str">
        <f t="shared" si="51"/>
        <v>Y</v>
      </c>
      <c r="P352" s="35">
        <f t="shared" si="45"/>
        <v>-3.3168982519049685E-2</v>
      </c>
      <c r="Q352" s="34" t="str">
        <f t="shared" si="52"/>
        <v>N</v>
      </c>
      <c r="R352" s="34" t="str">
        <f t="shared" si="46"/>
        <v>N</v>
      </c>
      <c r="S352" s="38">
        <f t="shared" si="53"/>
        <v>21.200000000000003</v>
      </c>
      <c r="T352" s="25"/>
      <c r="V352" s="25"/>
    </row>
    <row r="353" spans="1:22" x14ac:dyDescent="0.3">
      <c r="A353" s="19" t="s">
        <v>373</v>
      </c>
      <c r="B353" s="26">
        <v>6004964</v>
      </c>
      <c r="C353" s="26" t="s">
        <v>374</v>
      </c>
      <c r="D353" s="26">
        <v>6</v>
      </c>
      <c r="E353" s="34">
        <v>0</v>
      </c>
      <c r="F353" s="34">
        <v>0</v>
      </c>
      <c r="G353" s="35">
        <f t="shared" si="47"/>
        <v>0</v>
      </c>
      <c r="H353" s="36">
        <f t="shared" si="48"/>
        <v>0</v>
      </c>
      <c r="I353" s="37">
        <v>0</v>
      </c>
      <c r="J353" s="38">
        <f t="shared" si="49"/>
        <v>31.66</v>
      </c>
      <c r="L353" s="37">
        <v>38.68</v>
      </c>
      <c r="M353" s="37">
        <v>33.32</v>
      </c>
      <c r="N353" s="35">
        <f t="shared" si="50"/>
        <v>-0.13857290589451912</v>
      </c>
      <c r="O353" s="34" t="str">
        <f t="shared" si="51"/>
        <v>Y</v>
      </c>
      <c r="P353" s="35">
        <f t="shared" si="45"/>
        <v>-1</v>
      </c>
      <c r="Q353" s="34" t="str">
        <f t="shared" si="52"/>
        <v>Y</v>
      </c>
      <c r="R353" s="34" t="str">
        <f t="shared" si="46"/>
        <v>Y</v>
      </c>
      <c r="S353" s="38">
        <f t="shared" si="53"/>
        <v>31.66</v>
      </c>
      <c r="T353" s="25"/>
      <c r="V353" s="25"/>
    </row>
    <row r="354" spans="1:22" x14ac:dyDescent="0.3">
      <c r="A354" s="39" t="s">
        <v>375</v>
      </c>
      <c r="B354" s="40">
        <v>6005433</v>
      </c>
      <c r="C354" s="40">
        <v>145905</v>
      </c>
      <c r="D354" s="40">
        <v>0</v>
      </c>
      <c r="E354" s="41">
        <v>2.8962599999999998</v>
      </c>
      <c r="F354" s="41">
        <v>2.7260200000000001</v>
      </c>
      <c r="G354" s="42">
        <f t="shared" si="47"/>
        <v>1.0624500187085935</v>
      </c>
      <c r="H354" s="43">
        <f t="shared" si="48"/>
        <v>1.06</v>
      </c>
      <c r="I354" s="44">
        <v>33.32</v>
      </c>
      <c r="J354" s="45">
        <f t="shared" si="49"/>
        <v>33.32</v>
      </c>
      <c r="L354" s="44">
        <v>38.68</v>
      </c>
      <c r="M354" s="44">
        <v>38.68</v>
      </c>
      <c r="N354" s="42">
        <f t="shared" si="50"/>
        <v>0</v>
      </c>
      <c r="O354" s="41" t="str">
        <f t="shared" si="51"/>
        <v>N</v>
      </c>
      <c r="P354" s="42">
        <f t="shared" si="45"/>
        <v>-0.13857290589451912</v>
      </c>
      <c r="Q354" s="41" t="str">
        <f t="shared" si="52"/>
        <v>Y</v>
      </c>
      <c r="R354" s="41" t="str">
        <f t="shared" si="46"/>
        <v>N</v>
      </c>
      <c r="S354" s="45">
        <f t="shared" si="53"/>
        <v>36.75</v>
      </c>
      <c r="T354" s="25"/>
      <c r="V354" s="25"/>
    </row>
    <row r="355" spans="1:22" x14ac:dyDescent="0.3">
      <c r="A355" s="27" t="s">
        <v>376</v>
      </c>
      <c r="B355" s="28">
        <v>6006126</v>
      </c>
      <c r="C355" s="28">
        <v>145829</v>
      </c>
      <c r="D355" s="28">
        <v>0</v>
      </c>
      <c r="E355" s="29">
        <v>2.0398200000000002</v>
      </c>
      <c r="F355" s="29">
        <v>3.7411699999999999</v>
      </c>
      <c r="G355" s="30">
        <f t="shared" si="47"/>
        <v>0.54523584867835473</v>
      </c>
      <c r="H355" s="31">
        <f t="shared" si="48"/>
        <v>0.54</v>
      </c>
      <c r="I355" s="32">
        <v>0</v>
      </c>
      <c r="J355" s="33">
        <f t="shared" si="49"/>
        <v>0</v>
      </c>
      <c r="L355" s="32">
        <v>0</v>
      </c>
      <c r="M355" s="32">
        <v>0</v>
      </c>
      <c r="N355" s="30">
        <f t="shared" si="50"/>
        <v>0</v>
      </c>
      <c r="O355" s="29" t="str">
        <f t="shared" si="51"/>
        <v>N</v>
      </c>
      <c r="P355" s="30">
        <f t="shared" si="45"/>
        <v>0</v>
      </c>
      <c r="Q355" s="29" t="str">
        <f t="shared" si="52"/>
        <v>N</v>
      </c>
      <c r="R355" s="29" t="str">
        <f t="shared" si="46"/>
        <v>N</v>
      </c>
      <c r="S355" s="33">
        <f t="shared" si="53"/>
        <v>0</v>
      </c>
      <c r="T355" s="25"/>
      <c r="V355" s="25"/>
    </row>
    <row r="356" spans="1:22" x14ac:dyDescent="0.3">
      <c r="A356" s="19" t="s">
        <v>377</v>
      </c>
      <c r="B356" s="26">
        <v>6005011</v>
      </c>
      <c r="C356" s="26">
        <v>145968</v>
      </c>
      <c r="D356" s="26">
        <v>0</v>
      </c>
      <c r="E356" s="34">
        <v>2.47519</v>
      </c>
      <c r="F356" s="34">
        <v>3.2156799999999999</v>
      </c>
      <c r="G356" s="35">
        <f t="shared" si="47"/>
        <v>0.76972522141506616</v>
      </c>
      <c r="H356" s="36">
        <f t="shared" si="48"/>
        <v>0.76</v>
      </c>
      <c r="I356" s="37">
        <v>12.53</v>
      </c>
      <c r="J356" s="38">
        <f t="shared" si="49"/>
        <v>12.53</v>
      </c>
      <c r="L356" s="37">
        <v>10.76</v>
      </c>
      <c r="M356" s="37">
        <v>12.53</v>
      </c>
      <c r="N356" s="35">
        <f t="shared" si="50"/>
        <v>0.16449814126394049</v>
      </c>
      <c r="O356" s="34" t="str">
        <f t="shared" si="51"/>
        <v>N</v>
      </c>
      <c r="P356" s="35">
        <f t="shared" si="45"/>
        <v>0</v>
      </c>
      <c r="Q356" s="34" t="str">
        <f t="shared" si="52"/>
        <v>N</v>
      </c>
      <c r="R356" s="34" t="str">
        <f t="shared" si="46"/>
        <v>N</v>
      </c>
      <c r="S356" s="38">
        <f t="shared" si="53"/>
        <v>11.91</v>
      </c>
      <c r="T356" s="25"/>
      <c r="V356" s="25"/>
    </row>
    <row r="357" spans="1:22" x14ac:dyDescent="0.3">
      <c r="A357" s="19" t="s">
        <v>378</v>
      </c>
      <c r="B357" s="26">
        <v>6008999</v>
      </c>
      <c r="C357" s="26">
        <v>146123</v>
      </c>
      <c r="D357" s="26">
        <v>0</v>
      </c>
      <c r="E357" s="34">
        <v>3.03905</v>
      </c>
      <c r="F357" s="34">
        <v>3.1684199999999998</v>
      </c>
      <c r="G357" s="35">
        <f t="shared" si="47"/>
        <v>0.95916892331193471</v>
      </c>
      <c r="H357" s="36">
        <f t="shared" si="48"/>
        <v>0.95</v>
      </c>
      <c r="I357" s="37">
        <v>26.03</v>
      </c>
      <c r="J357" s="38">
        <f t="shared" si="49"/>
        <v>26.03</v>
      </c>
      <c r="L357" s="37">
        <v>30.94</v>
      </c>
      <c r="M357" s="37">
        <v>26.78</v>
      </c>
      <c r="N357" s="35">
        <f t="shared" si="50"/>
        <v>-0.13445378151260504</v>
      </c>
      <c r="O357" s="34" t="str">
        <f t="shared" si="51"/>
        <v>Y</v>
      </c>
      <c r="P357" s="35">
        <f t="shared" si="45"/>
        <v>-2.8005974607916356E-2</v>
      </c>
      <c r="Q357" s="34" t="str">
        <f t="shared" si="52"/>
        <v>N</v>
      </c>
      <c r="R357" s="34" t="str">
        <f t="shared" si="46"/>
        <v>N</v>
      </c>
      <c r="S357" s="38">
        <f t="shared" si="53"/>
        <v>25.450000000000003</v>
      </c>
      <c r="T357" s="25"/>
      <c r="V357" s="25"/>
    </row>
    <row r="358" spans="1:22" x14ac:dyDescent="0.3">
      <c r="A358" s="19" t="s">
        <v>379</v>
      </c>
      <c r="B358" s="26">
        <v>6019723</v>
      </c>
      <c r="C358" s="26">
        <v>145971</v>
      </c>
      <c r="D358" s="26">
        <v>0</v>
      </c>
      <c r="E358" s="34">
        <v>3.6394799999999998</v>
      </c>
      <c r="F358" s="34">
        <v>3.9008699999999998</v>
      </c>
      <c r="G358" s="35">
        <f t="shared" si="47"/>
        <v>0.93299187104415171</v>
      </c>
      <c r="H358" s="36">
        <f t="shared" si="48"/>
        <v>0.93</v>
      </c>
      <c r="I358" s="37">
        <v>24.54</v>
      </c>
      <c r="J358" s="38">
        <f t="shared" si="49"/>
        <v>24.54</v>
      </c>
      <c r="L358" s="37">
        <v>13.12</v>
      </c>
      <c r="M358" s="37">
        <v>20.83</v>
      </c>
      <c r="N358" s="35">
        <f t="shared" si="50"/>
        <v>0.58765243902439024</v>
      </c>
      <c r="O358" s="34" t="str">
        <f t="shared" si="51"/>
        <v>N</v>
      </c>
      <c r="P358" s="35">
        <f t="shared" si="45"/>
        <v>0.17810849735957759</v>
      </c>
      <c r="Q358" s="34" t="str">
        <f t="shared" si="52"/>
        <v>N</v>
      </c>
      <c r="R358" s="34" t="str">
        <f t="shared" si="46"/>
        <v>N</v>
      </c>
      <c r="S358" s="38">
        <f t="shared" si="53"/>
        <v>19.790000000000003</v>
      </c>
      <c r="T358" s="25"/>
      <c r="V358" s="25"/>
    </row>
    <row r="359" spans="1:22" x14ac:dyDescent="0.3">
      <c r="A359" s="39" t="s">
        <v>380</v>
      </c>
      <c r="B359" s="40">
        <v>6005169</v>
      </c>
      <c r="C359" s="40">
        <v>145235</v>
      </c>
      <c r="D359" s="40">
        <v>0</v>
      </c>
      <c r="E359" s="41">
        <v>2.1991499999999999</v>
      </c>
      <c r="F359" s="41">
        <v>3.61835</v>
      </c>
      <c r="G359" s="42">
        <f t="shared" si="47"/>
        <v>0.6077770254397723</v>
      </c>
      <c r="H359" s="43">
        <f t="shared" si="48"/>
        <v>0.6</v>
      </c>
      <c r="I359" s="44">
        <v>0</v>
      </c>
      <c r="J359" s="45">
        <f t="shared" si="49"/>
        <v>0</v>
      </c>
      <c r="L359" s="44">
        <v>0</v>
      </c>
      <c r="M359" s="44">
        <v>0</v>
      </c>
      <c r="N359" s="42">
        <f t="shared" si="50"/>
        <v>0</v>
      </c>
      <c r="O359" s="41" t="str">
        <f t="shared" si="51"/>
        <v>N</v>
      </c>
      <c r="P359" s="42">
        <f t="shared" si="45"/>
        <v>0</v>
      </c>
      <c r="Q359" s="41" t="str">
        <f t="shared" si="52"/>
        <v>N</v>
      </c>
      <c r="R359" s="41" t="str">
        <f t="shared" si="46"/>
        <v>N</v>
      </c>
      <c r="S359" s="45">
        <f t="shared" si="53"/>
        <v>0</v>
      </c>
      <c r="T359" s="25"/>
      <c r="V359" s="25"/>
    </row>
    <row r="360" spans="1:22" x14ac:dyDescent="0.3">
      <c r="A360" s="27" t="s">
        <v>381</v>
      </c>
      <c r="B360" s="28">
        <v>6005185</v>
      </c>
      <c r="C360" s="28">
        <v>145256</v>
      </c>
      <c r="D360" s="28">
        <v>0</v>
      </c>
      <c r="E360" s="29">
        <v>3.2852999999999999</v>
      </c>
      <c r="F360" s="29">
        <v>3.2202600000000001</v>
      </c>
      <c r="G360" s="30">
        <f t="shared" si="47"/>
        <v>1.0201971269400607</v>
      </c>
      <c r="H360" s="31">
        <f t="shared" si="48"/>
        <v>1.02</v>
      </c>
      <c r="I360" s="32">
        <v>30.94</v>
      </c>
      <c r="J360" s="33">
        <f t="shared" si="49"/>
        <v>30.94</v>
      </c>
      <c r="L360" s="32">
        <v>28.270000000000003</v>
      </c>
      <c r="M360" s="32">
        <v>25.29</v>
      </c>
      <c r="N360" s="30">
        <f t="shared" si="50"/>
        <v>-0.10541209762999659</v>
      </c>
      <c r="O360" s="29" t="str">
        <f t="shared" si="51"/>
        <v>Y</v>
      </c>
      <c r="P360" s="30">
        <f t="shared" si="45"/>
        <v>0.22340846184262564</v>
      </c>
      <c r="Q360" s="29" t="str">
        <f t="shared" si="52"/>
        <v>N</v>
      </c>
      <c r="R360" s="29" t="str">
        <f t="shared" si="46"/>
        <v>N</v>
      </c>
      <c r="S360" s="33">
        <f t="shared" si="53"/>
        <v>24.03</v>
      </c>
      <c r="T360" s="25"/>
      <c r="V360" s="25"/>
    </row>
    <row r="361" spans="1:22" x14ac:dyDescent="0.3">
      <c r="A361" s="19" t="s">
        <v>382</v>
      </c>
      <c r="B361" s="26">
        <v>6012835</v>
      </c>
      <c r="C361" s="26">
        <v>145694</v>
      </c>
      <c r="D361" s="26">
        <v>0</v>
      </c>
      <c r="E361" s="34">
        <v>3.5047299999999999</v>
      </c>
      <c r="F361" s="34">
        <v>3.5108100000000002</v>
      </c>
      <c r="G361" s="35">
        <f t="shared" si="47"/>
        <v>0.99826820591259557</v>
      </c>
      <c r="H361" s="36">
        <f t="shared" si="48"/>
        <v>0.99</v>
      </c>
      <c r="I361" s="37">
        <v>29.01</v>
      </c>
      <c r="J361" s="38">
        <f t="shared" si="49"/>
        <v>29.01</v>
      </c>
      <c r="L361" s="37">
        <v>32.729999999999997</v>
      </c>
      <c r="M361" s="37">
        <v>31.1</v>
      </c>
      <c r="N361" s="35">
        <f t="shared" si="50"/>
        <v>-4.9801405438435552E-2</v>
      </c>
      <c r="O361" s="34" t="str">
        <f t="shared" si="51"/>
        <v>N</v>
      </c>
      <c r="P361" s="35">
        <f t="shared" si="45"/>
        <v>-6.720257234726687E-2</v>
      </c>
      <c r="Q361" s="34" t="str">
        <f t="shared" si="52"/>
        <v>Y</v>
      </c>
      <c r="R361" s="34" t="str">
        <f t="shared" si="46"/>
        <v>N</v>
      </c>
      <c r="S361" s="38">
        <f t="shared" si="53"/>
        <v>29.55</v>
      </c>
      <c r="T361" s="25"/>
      <c r="V361" s="25"/>
    </row>
    <row r="362" spans="1:22" x14ac:dyDescent="0.3">
      <c r="A362" s="19" t="s">
        <v>383</v>
      </c>
      <c r="B362" s="26">
        <v>6012017</v>
      </c>
      <c r="C362" s="26">
        <v>145646</v>
      </c>
      <c r="D362" s="26">
        <v>0</v>
      </c>
      <c r="E362" s="34">
        <v>3.2339600000000002</v>
      </c>
      <c r="F362" s="34">
        <v>3.5373999999999999</v>
      </c>
      <c r="G362" s="35">
        <f t="shared" si="47"/>
        <v>0.91421948323627533</v>
      </c>
      <c r="H362" s="36">
        <f t="shared" si="48"/>
        <v>0.91</v>
      </c>
      <c r="I362" s="37">
        <v>23.06</v>
      </c>
      <c r="J362" s="38">
        <f t="shared" si="49"/>
        <v>23.06</v>
      </c>
      <c r="L362" s="37">
        <v>27.52</v>
      </c>
      <c r="M362" s="37">
        <v>23.06</v>
      </c>
      <c r="N362" s="35">
        <f t="shared" si="50"/>
        <v>-0.16206395348837213</v>
      </c>
      <c r="O362" s="34" t="str">
        <f t="shared" si="51"/>
        <v>Y</v>
      </c>
      <c r="P362" s="35">
        <f t="shared" si="45"/>
        <v>0</v>
      </c>
      <c r="Q362" s="34" t="str">
        <f t="shared" si="52"/>
        <v>N</v>
      </c>
      <c r="R362" s="34" t="str">
        <f t="shared" si="46"/>
        <v>N</v>
      </c>
      <c r="S362" s="38">
        <f t="shared" si="53"/>
        <v>21.91</v>
      </c>
      <c r="T362" s="25"/>
      <c r="V362" s="25"/>
    </row>
    <row r="363" spans="1:22" x14ac:dyDescent="0.3">
      <c r="A363" s="19" t="s">
        <v>384</v>
      </c>
      <c r="B363" s="26">
        <v>6005227</v>
      </c>
      <c r="C363" s="26">
        <v>145654</v>
      </c>
      <c r="D363" s="26">
        <v>0</v>
      </c>
      <c r="E363" s="34">
        <v>3.33948</v>
      </c>
      <c r="F363" s="34">
        <v>3.7795399999999999</v>
      </c>
      <c r="G363" s="35">
        <f t="shared" si="47"/>
        <v>0.88356784158918811</v>
      </c>
      <c r="H363" s="36">
        <f t="shared" si="48"/>
        <v>0.88</v>
      </c>
      <c r="I363" s="37">
        <v>20.83</v>
      </c>
      <c r="J363" s="38">
        <f t="shared" si="49"/>
        <v>20.83</v>
      </c>
      <c r="L363" s="37">
        <v>23.06</v>
      </c>
      <c r="M363" s="37">
        <v>20.079999999999998</v>
      </c>
      <c r="N363" s="35">
        <f t="shared" si="50"/>
        <v>-0.1292281006071119</v>
      </c>
      <c r="O363" s="34" t="str">
        <f t="shared" si="51"/>
        <v>Y</v>
      </c>
      <c r="P363" s="35">
        <f t="shared" si="45"/>
        <v>3.7350597609561755E-2</v>
      </c>
      <c r="Q363" s="34" t="str">
        <f t="shared" si="52"/>
        <v>N</v>
      </c>
      <c r="R363" s="34" t="str">
        <f t="shared" si="46"/>
        <v>N</v>
      </c>
      <c r="S363" s="38">
        <f t="shared" si="53"/>
        <v>19.080000000000002</v>
      </c>
      <c r="T363" s="25"/>
      <c r="V363" s="25"/>
    </row>
    <row r="364" spans="1:22" x14ac:dyDescent="0.3">
      <c r="A364" s="39" t="s">
        <v>385</v>
      </c>
      <c r="B364" s="40">
        <v>6005235</v>
      </c>
      <c r="C364" s="40">
        <v>145761</v>
      </c>
      <c r="D364" s="40">
        <v>0</v>
      </c>
      <c r="E364" s="41">
        <v>2.9805999999999999</v>
      </c>
      <c r="F364" s="41">
        <v>3.3026399999999998</v>
      </c>
      <c r="G364" s="42">
        <f t="shared" si="47"/>
        <v>0.90249012910883419</v>
      </c>
      <c r="H364" s="43">
        <f t="shared" si="48"/>
        <v>0.9</v>
      </c>
      <c r="I364" s="44">
        <v>22.31</v>
      </c>
      <c r="J364" s="45">
        <f t="shared" si="49"/>
        <v>22.31</v>
      </c>
      <c r="L364" s="44">
        <v>20.83</v>
      </c>
      <c r="M364" s="44">
        <v>25.29</v>
      </c>
      <c r="N364" s="42">
        <f t="shared" si="50"/>
        <v>0.21411425828132508</v>
      </c>
      <c r="O364" s="41" t="str">
        <f t="shared" si="51"/>
        <v>N</v>
      </c>
      <c r="P364" s="42">
        <f t="shared" si="45"/>
        <v>-0.11783313562672995</v>
      </c>
      <c r="Q364" s="41" t="str">
        <f t="shared" si="52"/>
        <v>Y</v>
      </c>
      <c r="R364" s="41" t="str">
        <f t="shared" si="46"/>
        <v>N</v>
      </c>
      <c r="S364" s="45">
        <f t="shared" si="53"/>
        <v>24.03</v>
      </c>
      <c r="T364" s="25"/>
      <c r="V364" s="25"/>
    </row>
    <row r="365" spans="1:22" x14ac:dyDescent="0.3">
      <c r="A365" s="27" t="s">
        <v>386</v>
      </c>
      <c r="B365" s="28">
        <v>6000640</v>
      </c>
      <c r="C365" s="28">
        <v>145334</v>
      </c>
      <c r="D365" s="28">
        <v>0</v>
      </c>
      <c r="E365" s="29">
        <v>3.7563900000000001</v>
      </c>
      <c r="F365" s="29">
        <v>4.2844699999999998</v>
      </c>
      <c r="G365" s="30">
        <f t="shared" si="47"/>
        <v>0.87674554845756891</v>
      </c>
      <c r="H365" s="31">
        <f t="shared" si="48"/>
        <v>0.87</v>
      </c>
      <c r="I365" s="32">
        <v>20.079999999999998</v>
      </c>
      <c r="J365" s="33">
        <f t="shared" si="49"/>
        <v>20.079999999999998</v>
      </c>
      <c r="L365" s="32">
        <v>23.06</v>
      </c>
      <c r="M365" s="32">
        <v>19.34</v>
      </c>
      <c r="N365" s="30">
        <f t="shared" si="50"/>
        <v>-0.16131830008673023</v>
      </c>
      <c r="O365" s="29" t="str">
        <f t="shared" si="51"/>
        <v>Y</v>
      </c>
      <c r="P365" s="30">
        <f t="shared" si="45"/>
        <v>3.826266804550147E-2</v>
      </c>
      <c r="Q365" s="29" t="str">
        <f t="shared" si="52"/>
        <v>N</v>
      </c>
      <c r="R365" s="29" t="str">
        <f t="shared" si="46"/>
        <v>N</v>
      </c>
      <c r="S365" s="33">
        <f t="shared" si="53"/>
        <v>18.380000000000003</v>
      </c>
      <c r="T365" s="25"/>
      <c r="V365" s="25"/>
    </row>
    <row r="366" spans="1:22" x14ac:dyDescent="0.3">
      <c r="A366" s="19" t="s">
        <v>387</v>
      </c>
      <c r="B366" s="26">
        <v>6007918</v>
      </c>
      <c r="C366" s="26">
        <v>145424</v>
      </c>
      <c r="D366" s="26">
        <v>0</v>
      </c>
      <c r="E366" s="34">
        <v>3.20974</v>
      </c>
      <c r="F366" s="34">
        <v>3.3629899999999999</v>
      </c>
      <c r="G366" s="35">
        <f t="shared" si="47"/>
        <v>0.95443043244255854</v>
      </c>
      <c r="H366" s="36">
        <f t="shared" si="48"/>
        <v>0.95</v>
      </c>
      <c r="I366" s="37">
        <v>26.03</v>
      </c>
      <c r="J366" s="38">
        <f t="shared" si="49"/>
        <v>26.03</v>
      </c>
      <c r="L366" s="37">
        <v>13.58</v>
      </c>
      <c r="M366" s="37">
        <v>23.06</v>
      </c>
      <c r="N366" s="35">
        <f t="shared" si="50"/>
        <v>0.69808541973490412</v>
      </c>
      <c r="O366" s="34" t="str">
        <f t="shared" si="51"/>
        <v>N</v>
      </c>
      <c r="P366" s="35">
        <f t="shared" si="45"/>
        <v>0.12879444926279282</v>
      </c>
      <c r="Q366" s="34" t="str">
        <f t="shared" si="52"/>
        <v>N</v>
      </c>
      <c r="R366" s="34" t="str">
        <f t="shared" si="46"/>
        <v>N</v>
      </c>
      <c r="S366" s="38">
        <f t="shared" si="53"/>
        <v>21.91</v>
      </c>
      <c r="T366" s="25"/>
      <c r="V366" s="25"/>
    </row>
    <row r="367" spans="1:22" x14ac:dyDescent="0.3">
      <c r="A367" s="19" t="s">
        <v>388</v>
      </c>
      <c r="B367" s="26">
        <v>6001044</v>
      </c>
      <c r="C367" s="26">
        <v>145897</v>
      </c>
      <c r="D367" s="26">
        <v>0</v>
      </c>
      <c r="E367" s="34">
        <v>3.5592100000000002</v>
      </c>
      <c r="F367" s="34">
        <v>2.9249800000000001</v>
      </c>
      <c r="G367" s="35">
        <f t="shared" si="47"/>
        <v>1.216832251844457</v>
      </c>
      <c r="H367" s="36">
        <f t="shared" si="48"/>
        <v>1.21</v>
      </c>
      <c r="I367" s="37">
        <v>37.89</v>
      </c>
      <c r="J367" s="38">
        <f t="shared" si="49"/>
        <v>37.89</v>
      </c>
      <c r="L367" s="37">
        <v>38.68</v>
      </c>
      <c r="M367" s="37">
        <v>37.49</v>
      </c>
      <c r="N367" s="35">
        <f t="shared" si="50"/>
        <v>-3.0765253360909971E-2</v>
      </c>
      <c r="O367" s="34" t="str">
        <f t="shared" si="51"/>
        <v>N</v>
      </c>
      <c r="P367" s="35">
        <f t="shared" si="45"/>
        <v>1.0669511869831916E-2</v>
      </c>
      <c r="Q367" s="34" t="str">
        <f t="shared" si="52"/>
        <v>N</v>
      </c>
      <c r="R367" s="34" t="str">
        <f t="shared" si="46"/>
        <v>N</v>
      </c>
      <c r="S367" s="38">
        <f t="shared" si="53"/>
        <v>35.619999999999997</v>
      </c>
      <c r="T367" s="25"/>
      <c r="V367" s="25"/>
    </row>
    <row r="368" spans="1:22" x14ac:dyDescent="0.3">
      <c r="A368" s="19" t="s">
        <v>389</v>
      </c>
      <c r="B368" s="26">
        <v>6005284</v>
      </c>
      <c r="C368" s="26">
        <v>145382</v>
      </c>
      <c r="D368" s="26">
        <v>0</v>
      </c>
      <c r="E368" s="34">
        <v>3.05009</v>
      </c>
      <c r="F368" s="34">
        <v>3.4381599999999999</v>
      </c>
      <c r="G368" s="35">
        <f t="shared" si="47"/>
        <v>0.88712858040347164</v>
      </c>
      <c r="H368" s="36">
        <f t="shared" si="48"/>
        <v>0.88</v>
      </c>
      <c r="I368" s="37">
        <v>20.83</v>
      </c>
      <c r="J368" s="38">
        <f t="shared" si="49"/>
        <v>20.83</v>
      </c>
      <c r="L368" s="37">
        <v>20.079999999999998</v>
      </c>
      <c r="M368" s="37">
        <v>20.83</v>
      </c>
      <c r="N368" s="35">
        <f t="shared" si="50"/>
        <v>3.7350597609561755E-2</v>
      </c>
      <c r="O368" s="34" t="str">
        <f t="shared" si="51"/>
        <v>N</v>
      </c>
      <c r="P368" s="35">
        <f t="shared" si="45"/>
        <v>0</v>
      </c>
      <c r="Q368" s="34" t="str">
        <f t="shared" si="52"/>
        <v>N</v>
      </c>
      <c r="R368" s="34" t="str">
        <f t="shared" si="46"/>
        <v>N</v>
      </c>
      <c r="S368" s="38">
        <f t="shared" si="53"/>
        <v>19.790000000000003</v>
      </c>
      <c r="T368" s="25"/>
      <c r="V368" s="25"/>
    </row>
    <row r="369" spans="1:22" x14ac:dyDescent="0.3">
      <c r="A369" s="39" t="s">
        <v>390</v>
      </c>
      <c r="B369" s="40">
        <v>6014492</v>
      </c>
      <c r="C369" s="40">
        <v>145901</v>
      </c>
      <c r="D369" s="40">
        <v>0</v>
      </c>
      <c r="E369" s="41">
        <v>3.1378400000000002</v>
      </c>
      <c r="F369" s="41">
        <v>3.1661800000000002</v>
      </c>
      <c r="G369" s="42">
        <f t="shared" si="47"/>
        <v>0.99104915071158306</v>
      </c>
      <c r="H369" s="43">
        <f t="shared" si="48"/>
        <v>0.99</v>
      </c>
      <c r="I369" s="44">
        <v>29.01</v>
      </c>
      <c r="J369" s="45">
        <f t="shared" si="49"/>
        <v>29.01</v>
      </c>
      <c r="L369" s="44">
        <v>33.92</v>
      </c>
      <c r="M369" s="44">
        <v>36.89</v>
      </c>
      <c r="N369" s="42">
        <f t="shared" si="50"/>
        <v>8.75589622641509E-2</v>
      </c>
      <c r="O369" s="41" t="str">
        <f t="shared" si="51"/>
        <v>N</v>
      </c>
      <c r="P369" s="42">
        <f t="shared" si="45"/>
        <v>-0.21360802385470315</v>
      </c>
      <c r="Q369" s="41" t="str">
        <f t="shared" si="52"/>
        <v>Y</v>
      </c>
      <c r="R369" s="41" t="str">
        <f t="shared" si="46"/>
        <v>N</v>
      </c>
      <c r="S369" s="45">
        <f t="shared" si="53"/>
        <v>35.049999999999997</v>
      </c>
      <c r="T369" s="25"/>
      <c r="V369" s="25"/>
    </row>
    <row r="370" spans="1:22" x14ac:dyDescent="0.3">
      <c r="A370" s="27" t="s">
        <v>391</v>
      </c>
      <c r="B370" s="28">
        <v>6005292</v>
      </c>
      <c r="C370" s="28">
        <v>146114</v>
      </c>
      <c r="D370" s="28">
        <v>0</v>
      </c>
      <c r="E370" s="29">
        <v>3.8553000000000002</v>
      </c>
      <c r="F370" s="29">
        <v>3.0541499999999999</v>
      </c>
      <c r="G370" s="30">
        <f t="shared" si="47"/>
        <v>1.2623152104513531</v>
      </c>
      <c r="H370" s="31">
        <f t="shared" si="48"/>
        <v>1.26</v>
      </c>
      <c r="I370" s="32">
        <v>38.68</v>
      </c>
      <c r="J370" s="33">
        <f t="shared" si="49"/>
        <v>38.68</v>
      </c>
      <c r="L370" s="32">
        <v>36.299999999999997</v>
      </c>
      <c r="M370" s="32">
        <v>35.9</v>
      </c>
      <c r="N370" s="30">
        <f t="shared" si="50"/>
        <v>-1.1019283746556436E-2</v>
      </c>
      <c r="O370" s="29" t="str">
        <f t="shared" si="51"/>
        <v>N</v>
      </c>
      <c r="P370" s="30">
        <f t="shared" si="45"/>
        <v>7.7437325905292509E-2</v>
      </c>
      <c r="Q370" s="29" t="str">
        <f t="shared" si="52"/>
        <v>N</v>
      </c>
      <c r="R370" s="29" t="str">
        <f t="shared" si="46"/>
        <v>N</v>
      </c>
      <c r="S370" s="33">
        <f t="shared" si="53"/>
        <v>34.11</v>
      </c>
      <c r="T370" s="25"/>
      <c r="V370" s="25"/>
    </row>
    <row r="371" spans="1:22" x14ac:dyDescent="0.3">
      <c r="A371" s="19" t="s">
        <v>392</v>
      </c>
      <c r="B371" s="26">
        <v>6005300</v>
      </c>
      <c r="C371" s="26">
        <v>146026</v>
      </c>
      <c r="D371" s="26">
        <v>0</v>
      </c>
      <c r="E371" s="34">
        <v>3.3665500000000002</v>
      </c>
      <c r="F371" s="34">
        <v>3.0429300000000001</v>
      </c>
      <c r="G371" s="35">
        <f t="shared" si="47"/>
        <v>1.1063514441672992</v>
      </c>
      <c r="H371" s="36">
        <f t="shared" si="48"/>
        <v>1.1000000000000001</v>
      </c>
      <c r="I371" s="37">
        <v>35.700000000000003</v>
      </c>
      <c r="J371" s="38">
        <f t="shared" si="49"/>
        <v>35.700000000000003</v>
      </c>
      <c r="L371" s="37">
        <v>38.08</v>
      </c>
      <c r="M371" s="37">
        <v>35.11</v>
      </c>
      <c r="N371" s="35">
        <f t="shared" si="50"/>
        <v>-7.7993697478991569E-2</v>
      </c>
      <c r="O371" s="34" t="str">
        <f t="shared" si="51"/>
        <v>Y</v>
      </c>
      <c r="P371" s="35">
        <f t="shared" si="45"/>
        <v>1.6804329250925759E-2</v>
      </c>
      <c r="Q371" s="34" t="str">
        <f t="shared" si="52"/>
        <v>N</v>
      </c>
      <c r="R371" s="34" t="str">
        <f t="shared" si="46"/>
        <v>N</v>
      </c>
      <c r="S371" s="38">
        <f t="shared" si="53"/>
        <v>33.36</v>
      </c>
      <c r="T371" s="25"/>
      <c r="V371" s="25"/>
    </row>
    <row r="372" spans="1:22" x14ac:dyDescent="0.3">
      <c r="A372" s="19" t="s">
        <v>393</v>
      </c>
      <c r="B372" s="26">
        <v>6011993</v>
      </c>
      <c r="C372" s="26">
        <v>145638</v>
      </c>
      <c r="D372" s="26">
        <v>0</v>
      </c>
      <c r="E372" s="34">
        <v>3.6610100000000001</v>
      </c>
      <c r="F372" s="34">
        <v>3.4725299999999999</v>
      </c>
      <c r="G372" s="35">
        <f t="shared" si="47"/>
        <v>1.0542774288487069</v>
      </c>
      <c r="H372" s="36">
        <f t="shared" si="48"/>
        <v>1.05</v>
      </c>
      <c r="I372" s="37">
        <v>32.729999999999997</v>
      </c>
      <c r="J372" s="38">
        <f t="shared" si="49"/>
        <v>32.729999999999997</v>
      </c>
      <c r="L372" s="37">
        <v>23.06</v>
      </c>
      <c r="M372" s="37">
        <v>26.78</v>
      </c>
      <c r="N372" s="35">
        <f t="shared" si="50"/>
        <v>0.16131830008673037</v>
      </c>
      <c r="O372" s="34" t="str">
        <f t="shared" si="51"/>
        <v>N</v>
      </c>
      <c r="P372" s="35">
        <f t="shared" si="45"/>
        <v>0.22218073188946957</v>
      </c>
      <c r="Q372" s="34" t="str">
        <f t="shared" si="52"/>
        <v>N</v>
      </c>
      <c r="R372" s="34" t="str">
        <f t="shared" si="46"/>
        <v>N</v>
      </c>
      <c r="S372" s="38">
        <f t="shared" si="53"/>
        <v>25.450000000000003</v>
      </c>
      <c r="T372" s="25"/>
      <c r="V372" s="25"/>
    </row>
    <row r="373" spans="1:22" x14ac:dyDescent="0.3">
      <c r="A373" s="19" t="s">
        <v>394</v>
      </c>
      <c r="B373" s="26">
        <v>6005318</v>
      </c>
      <c r="C373" s="26">
        <v>145511</v>
      </c>
      <c r="D373" s="26">
        <v>0</v>
      </c>
      <c r="E373" s="34">
        <v>3.6970700000000001</v>
      </c>
      <c r="F373" s="34">
        <v>3.5068800000000002</v>
      </c>
      <c r="G373" s="35">
        <f t="shared" si="47"/>
        <v>1.0542333926453142</v>
      </c>
      <c r="H373" s="36">
        <f t="shared" si="48"/>
        <v>1.05</v>
      </c>
      <c r="I373" s="37">
        <v>32.729999999999997</v>
      </c>
      <c r="J373" s="38">
        <f t="shared" si="49"/>
        <v>32.729999999999997</v>
      </c>
      <c r="L373" s="37">
        <v>26.03</v>
      </c>
      <c r="M373" s="37">
        <v>30.94</v>
      </c>
      <c r="N373" s="35">
        <f t="shared" si="50"/>
        <v>0.18862850557049557</v>
      </c>
      <c r="O373" s="34" t="str">
        <f t="shared" si="51"/>
        <v>N</v>
      </c>
      <c r="P373" s="35">
        <f t="shared" si="45"/>
        <v>5.7853910795087123E-2</v>
      </c>
      <c r="Q373" s="34" t="str">
        <f t="shared" si="52"/>
        <v>N</v>
      </c>
      <c r="R373" s="34" t="str">
        <f t="shared" si="46"/>
        <v>N</v>
      </c>
      <c r="S373" s="38">
        <f t="shared" si="53"/>
        <v>29.400000000000002</v>
      </c>
      <c r="T373" s="25"/>
      <c r="V373" s="25"/>
    </row>
    <row r="374" spans="1:22" x14ac:dyDescent="0.3">
      <c r="A374" s="39" t="s">
        <v>395</v>
      </c>
      <c r="B374" s="40">
        <v>6012967</v>
      </c>
      <c r="C374" s="40">
        <v>145700</v>
      </c>
      <c r="D374" s="40">
        <v>0</v>
      </c>
      <c r="E374" s="41">
        <v>3.57951</v>
      </c>
      <c r="F374" s="41">
        <v>3.3776700000000002</v>
      </c>
      <c r="G374" s="42">
        <f t="shared" si="47"/>
        <v>1.059757169883381</v>
      </c>
      <c r="H374" s="43">
        <f t="shared" si="48"/>
        <v>1.05</v>
      </c>
      <c r="I374" s="44">
        <v>32.729999999999997</v>
      </c>
      <c r="J374" s="45">
        <f t="shared" si="49"/>
        <v>32.729999999999997</v>
      </c>
      <c r="L374" s="44">
        <v>28.84</v>
      </c>
      <c r="M374" s="44">
        <v>35.9</v>
      </c>
      <c r="N374" s="42">
        <f t="shared" si="50"/>
        <v>0.24479889042995834</v>
      </c>
      <c r="O374" s="41" t="str">
        <f t="shared" si="51"/>
        <v>N</v>
      </c>
      <c r="P374" s="42">
        <f t="shared" si="45"/>
        <v>-8.8300835654596149E-2</v>
      </c>
      <c r="Q374" s="41" t="str">
        <f t="shared" si="52"/>
        <v>Y</v>
      </c>
      <c r="R374" s="41" t="str">
        <f t="shared" si="46"/>
        <v>N</v>
      </c>
      <c r="S374" s="45">
        <f t="shared" si="53"/>
        <v>34.11</v>
      </c>
      <c r="T374" s="25"/>
      <c r="V374" s="25"/>
    </row>
    <row r="375" spans="1:22" x14ac:dyDescent="0.3">
      <c r="A375" s="27" t="s">
        <v>396</v>
      </c>
      <c r="B375" s="28">
        <v>6013098</v>
      </c>
      <c r="C375" s="28">
        <v>145711</v>
      </c>
      <c r="D375" s="28">
        <v>0</v>
      </c>
      <c r="E375" s="29">
        <v>4.8442800000000004</v>
      </c>
      <c r="F375" s="29">
        <v>3.5465599999999999</v>
      </c>
      <c r="G375" s="30">
        <f t="shared" si="47"/>
        <v>1.3659095010376254</v>
      </c>
      <c r="H375" s="31">
        <f t="shared" si="48"/>
        <v>1.36</v>
      </c>
      <c r="I375" s="32">
        <v>38.68</v>
      </c>
      <c r="J375" s="33">
        <f t="shared" si="49"/>
        <v>38.68</v>
      </c>
      <c r="L375" s="32">
        <v>0</v>
      </c>
      <c r="M375" s="32">
        <v>38.08</v>
      </c>
      <c r="N375" s="30">
        <f t="shared" si="50"/>
        <v>0</v>
      </c>
      <c r="O375" s="29" t="str">
        <f t="shared" si="51"/>
        <v>N</v>
      </c>
      <c r="P375" s="30">
        <f t="shared" si="45"/>
        <v>1.5756302521008441E-2</v>
      </c>
      <c r="Q375" s="29" t="str">
        <f t="shared" si="52"/>
        <v>N</v>
      </c>
      <c r="R375" s="29" t="str">
        <f t="shared" si="46"/>
        <v>N</v>
      </c>
      <c r="S375" s="33">
        <f t="shared" si="53"/>
        <v>36.18</v>
      </c>
      <c r="T375" s="25"/>
      <c r="V375" s="25"/>
    </row>
    <row r="376" spans="1:22" x14ac:dyDescent="0.3">
      <c r="A376" s="19" t="s">
        <v>397</v>
      </c>
      <c r="B376" s="26">
        <v>6013361</v>
      </c>
      <c r="C376" s="26">
        <v>145737</v>
      </c>
      <c r="D376" s="26">
        <v>0</v>
      </c>
      <c r="E376" s="34">
        <v>3.9718200000000001</v>
      </c>
      <c r="F376" s="34">
        <v>3.5983999999999998</v>
      </c>
      <c r="G376" s="35">
        <f t="shared" si="47"/>
        <v>1.1037738995108939</v>
      </c>
      <c r="H376" s="36">
        <f t="shared" si="48"/>
        <v>1.1000000000000001</v>
      </c>
      <c r="I376" s="37">
        <v>35.700000000000003</v>
      </c>
      <c r="J376" s="38">
        <f t="shared" si="49"/>
        <v>35.700000000000003</v>
      </c>
      <c r="L376" s="37">
        <v>32.729999999999997</v>
      </c>
      <c r="M376" s="37">
        <v>30.94</v>
      </c>
      <c r="N376" s="35">
        <f t="shared" si="50"/>
        <v>-5.4689886953864827E-2</v>
      </c>
      <c r="O376" s="34" t="str">
        <f t="shared" si="51"/>
        <v>Y</v>
      </c>
      <c r="P376" s="35">
        <f t="shared" si="45"/>
        <v>0.15384615384615388</v>
      </c>
      <c r="Q376" s="34" t="str">
        <f t="shared" si="52"/>
        <v>N</v>
      </c>
      <c r="R376" s="34" t="str">
        <f t="shared" si="46"/>
        <v>N</v>
      </c>
      <c r="S376" s="38">
        <f t="shared" si="53"/>
        <v>29.400000000000002</v>
      </c>
      <c r="T376" s="25"/>
      <c r="V376" s="25"/>
    </row>
    <row r="377" spans="1:22" x14ac:dyDescent="0.3">
      <c r="A377" s="19" t="s">
        <v>398</v>
      </c>
      <c r="B377" s="26">
        <v>6014138</v>
      </c>
      <c r="C377" s="26">
        <v>145816</v>
      </c>
      <c r="D377" s="26">
        <v>0</v>
      </c>
      <c r="E377" s="34">
        <v>3.3885700000000001</v>
      </c>
      <c r="F377" s="34">
        <v>3.6690100000000001</v>
      </c>
      <c r="G377" s="35">
        <f t="shared" si="47"/>
        <v>0.92356521241424794</v>
      </c>
      <c r="H377" s="36">
        <f t="shared" si="48"/>
        <v>0.92</v>
      </c>
      <c r="I377" s="37">
        <v>23.8</v>
      </c>
      <c r="J377" s="38">
        <f t="shared" si="49"/>
        <v>23.8</v>
      </c>
      <c r="L377" s="37">
        <v>20.079999999999998</v>
      </c>
      <c r="M377" s="37">
        <v>21.57</v>
      </c>
      <c r="N377" s="35">
        <f t="shared" si="50"/>
        <v>7.4203187250996117E-2</v>
      </c>
      <c r="O377" s="34" t="str">
        <f t="shared" si="51"/>
        <v>N</v>
      </c>
      <c r="P377" s="35">
        <f t="shared" si="45"/>
        <v>0.10338433008808533</v>
      </c>
      <c r="Q377" s="34" t="str">
        <f t="shared" si="52"/>
        <v>N</v>
      </c>
      <c r="R377" s="34" t="str">
        <f t="shared" si="46"/>
        <v>N</v>
      </c>
      <c r="S377" s="38">
        <f t="shared" si="53"/>
        <v>20.5</v>
      </c>
      <c r="T377" s="25"/>
      <c r="V377" s="25"/>
    </row>
    <row r="378" spans="1:22" x14ac:dyDescent="0.3">
      <c r="A378" s="19" t="s">
        <v>399</v>
      </c>
      <c r="B378" s="26">
        <v>6014682</v>
      </c>
      <c r="C378" s="26">
        <v>145899</v>
      </c>
      <c r="D378" s="26">
        <v>0</v>
      </c>
      <c r="E378" s="34">
        <v>3.8098399999999999</v>
      </c>
      <c r="F378" s="34">
        <v>3.7318199999999999</v>
      </c>
      <c r="G378" s="35">
        <f t="shared" si="47"/>
        <v>1.0209066889614182</v>
      </c>
      <c r="H378" s="36">
        <f t="shared" si="48"/>
        <v>1.02</v>
      </c>
      <c r="I378" s="37">
        <v>30.94</v>
      </c>
      <c r="J378" s="38">
        <f t="shared" si="49"/>
        <v>30.94</v>
      </c>
      <c r="L378" s="37">
        <v>23.8</v>
      </c>
      <c r="M378" s="37">
        <v>28.26</v>
      </c>
      <c r="N378" s="35">
        <f t="shared" si="50"/>
        <v>0.18739495798319331</v>
      </c>
      <c r="O378" s="34" t="str">
        <f t="shared" si="51"/>
        <v>N</v>
      </c>
      <c r="P378" s="35">
        <f t="shared" si="45"/>
        <v>9.4833687190375077E-2</v>
      </c>
      <c r="Q378" s="34" t="str">
        <f t="shared" si="52"/>
        <v>N</v>
      </c>
      <c r="R378" s="34" t="str">
        <f t="shared" si="46"/>
        <v>N</v>
      </c>
      <c r="S378" s="38">
        <f t="shared" si="53"/>
        <v>26.85</v>
      </c>
      <c r="T378" s="25"/>
      <c r="V378" s="25"/>
    </row>
    <row r="379" spans="1:22" x14ac:dyDescent="0.3">
      <c r="A379" s="39" t="s">
        <v>400</v>
      </c>
      <c r="B379" s="40">
        <v>6012553</v>
      </c>
      <c r="C379" s="40">
        <v>145678</v>
      </c>
      <c r="D379" s="40">
        <v>0</v>
      </c>
      <c r="E379" s="41">
        <v>3.77711</v>
      </c>
      <c r="F379" s="41">
        <v>3.7317999999999998</v>
      </c>
      <c r="G379" s="42">
        <f t="shared" si="47"/>
        <v>1.0121415938689104</v>
      </c>
      <c r="H379" s="43">
        <f t="shared" si="48"/>
        <v>1.01</v>
      </c>
      <c r="I379" s="44">
        <v>30.35</v>
      </c>
      <c r="J379" s="45">
        <f t="shared" si="49"/>
        <v>30.35</v>
      </c>
      <c r="L379" s="44">
        <v>33.32</v>
      </c>
      <c r="M379" s="44">
        <v>34.51</v>
      </c>
      <c r="N379" s="42">
        <f t="shared" si="50"/>
        <v>3.5714285714285643E-2</v>
      </c>
      <c r="O379" s="41" t="str">
        <f t="shared" si="51"/>
        <v>N</v>
      </c>
      <c r="P379" s="42">
        <f t="shared" si="45"/>
        <v>-0.12054476963199064</v>
      </c>
      <c r="Q379" s="41" t="str">
        <f t="shared" si="52"/>
        <v>Y</v>
      </c>
      <c r="R379" s="41" t="str">
        <f t="shared" si="46"/>
        <v>N</v>
      </c>
      <c r="S379" s="45">
        <f t="shared" si="53"/>
        <v>32.79</v>
      </c>
      <c r="T379" s="25"/>
      <c r="V379" s="25"/>
    </row>
    <row r="380" spans="1:22" x14ac:dyDescent="0.3">
      <c r="A380" s="27" t="s">
        <v>401</v>
      </c>
      <c r="B380" s="28">
        <v>6005359</v>
      </c>
      <c r="C380" s="28">
        <v>145344</v>
      </c>
      <c r="D380" s="28">
        <v>6</v>
      </c>
      <c r="E380" s="29">
        <v>0</v>
      </c>
      <c r="F380" s="29">
        <v>0</v>
      </c>
      <c r="G380" s="30">
        <f t="shared" si="47"/>
        <v>0</v>
      </c>
      <c r="H380" s="31">
        <f t="shared" si="48"/>
        <v>0</v>
      </c>
      <c r="I380" s="32">
        <v>0</v>
      </c>
      <c r="J380" s="33">
        <f t="shared" si="49"/>
        <v>0</v>
      </c>
      <c r="L380" s="32">
        <v>0</v>
      </c>
      <c r="M380" s="32">
        <v>0</v>
      </c>
      <c r="N380" s="30">
        <f t="shared" si="50"/>
        <v>0</v>
      </c>
      <c r="O380" s="29" t="str">
        <f t="shared" si="51"/>
        <v>N</v>
      </c>
      <c r="P380" s="30">
        <f t="shared" si="45"/>
        <v>0</v>
      </c>
      <c r="Q380" s="29" t="str">
        <f t="shared" si="52"/>
        <v>N</v>
      </c>
      <c r="R380" s="29" t="str">
        <f t="shared" si="46"/>
        <v>N</v>
      </c>
      <c r="S380" s="33">
        <f t="shared" si="53"/>
        <v>0</v>
      </c>
      <c r="T380" s="25"/>
      <c r="V380" s="25"/>
    </row>
    <row r="381" spans="1:22" x14ac:dyDescent="0.3">
      <c r="A381" s="19" t="s">
        <v>402</v>
      </c>
      <c r="B381" s="26">
        <v>6005375</v>
      </c>
      <c r="C381" s="26">
        <v>145931</v>
      </c>
      <c r="D381" s="26">
        <v>0</v>
      </c>
      <c r="E381" s="34">
        <v>3.3913099999999998</v>
      </c>
      <c r="F381" s="34">
        <v>3.4039199999999998</v>
      </c>
      <c r="G381" s="35">
        <f t="shared" si="47"/>
        <v>0.99629544760158872</v>
      </c>
      <c r="H381" s="36">
        <f t="shared" si="48"/>
        <v>0.99</v>
      </c>
      <c r="I381" s="37">
        <v>29.01</v>
      </c>
      <c r="J381" s="38">
        <f t="shared" si="49"/>
        <v>29.01</v>
      </c>
      <c r="L381" s="37">
        <v>27.52</v>
      </c>
      <c r="M381" s="37">
        <v>26.150000000000002</v>
      </c>
      <c r="N381" s="35">
        <f t="shared" si="50"/>
        <v>-4.9781976744185955E-2</v>
      </c>
      <c r="O381" s="34" t="str">
        <f t="shared" si="51"/>
        <v>N</v>
      </c>
      <c r="P381" s="35">
        <f t="shared" si="45"/>
        <v>0.10936902485659653</v>
      </c>
      <c r="Q381" s="34" t="str">
        <f t="shared" si="52"/>
        <v>N</v>
      </c>
      <c r="R381" s="34" t="str">
        <f t="shared" si="46"/>
        <v>N</v>
      </c>
      <c r="S381" s="38">
        <f t="shared" si="53"/>
        <v>24.85</v>
      </c>
      <c r="T381" s="25"/>
      <c r="V381" s="25"/>
    </row>
    <row r="382" spans="1:22" x14ac:dyDescent="0.3">
      <c r="A382" s="19" t="s">
        <v>403</v>
      </c>
      <c r="B382" s="26">
        <v>6009005</v>
      </c>
      <c r="C382" s="26">
        <v>146189</v>
      </c>
      <c r="D382" s="26">
        <v>0</v>
      </c>
      <c r="E382" s="34">
        <v>6.8362299999999996</v>
      </c>
      <c r="F382" s="34">
        <v>2.91452</v>
      </c>
      <c r="G382" s="35">
        <f t="shared" si="47"/>
        <v>2.3455766301140497</v>
      </c>
      <c r="H382" s="36">
        <f t="shared" si="48"/>
        <v>2.34</v>
      </c>
      <c r="I382" s="37">
        <v>38.68</v>
      </c>
      <c r="J382" s="38">
        <f t="shared" si="49"/>
        <v>38.68</v>
      </c>
      <c r="L382" s="37">
        <v>38.68</v>
      </c>
      <c r="M382" s="37">
        <v>38.68</v>
      </c>
      <c r="N382" s="35">
        <f t="shared" si="50"/>
        <v>0</v>
      </c>
      <c r="O382" s="34" t="str">
        <f t="shared" si="51"/>
        <v>N</v>
      </c>
      <c r="P382" s="35">
        <f t="shared" si="45"/>
        <v>0</v>
      </c>
      <c r="Q382" s="34" t="str">
        <f t="shared" si="52"/>
        <v>N</v>
      </c>
      <c r="R382" s="34" t="str">
        <f t="shared" si="46"/>
        <v>N</v>
      </c>
      <c r="S382" s="38">
        <f t="shared" si="53"/>
        <v>36.75</v>
      </c>
      <c r="T382" s="25"/>
      <c r="V382" s="25"/>
    </row>
    <row r="383" spans="1:22" x14ac:dyDescent="0.3">
      <c r="A383" s="19" t="s">
        <v>404</v>
      </c>
      <c r="B383" s="26">
        <v>6005563</v>
      </c>
      <c r="C383" s="26">
        <v>146185</v>
      </c>
      <c r="D383" s="26">
        <v>0</v>
      </c>
      <c r="E383" s="34">
        <v>5.3734999999999999</v>
      </c>
      <c r="F383" s="34">
        <v>3.0440100000000001</v>
      </c>
      <c r="G383" s="35">
        <f t="shared" si="47"/>
        <v>1.7652701535146074</v>
      </c>
      <c r="H383" s="36">
        <f t="shared" si="48"/>
        <v>1.76</v>
      </c>
      <c r="I383" s="37">
        <v>38.68</v>
      </c>
      <c r="J383" s="38">
        <f t="shared" si="49"/>
        <v>38.68</v>
      </c>
      <c r="L383" s="37">
        <v>38.68</v>
      </c>
      <c r="M383" s="37">
        <v>38.68</v>
      </c>
      <c r="N383" s="35">
        <f t="shared" si="50"/>
        <v>0</v>
      </c>
      <c r="O383" s="34" t="str">
        <f t="shared" si="51"/>
        <v>N</v>
      </c>
      <c r="P383" s="35">
        <f t="shared" si="45"/>
        <v>0</v>
      </c>
      <c r="Q383" s="34" t="str">
        <f t="shared" si="52"/>
        <v>N</v>
      </c>
      <c r="R383" s="34" t="str">
        <f t="shared" si="46"/>
        <v>N</v>
      </c>
      <c r="S383" s="38">
        <f t="shared" si="53"/>
        <v>36.75</v>
      </c>
      <c r="T383" s="25"/>
      <c r="V383" s="25"/>
    </row>
    <row r="384" spans="1:22" x14ac:dyDescent="0.3">
      <c r="A384" s="39" t="s">
        <v>405</v>
      </c>
      <c r="B384" s="40">
        <v>6007140</v>
      </c>
      <c r="C384" s="40">
        <v>146018</v>
      </c>
      <c r="D384" s="40">
        <v>0</v>
      </c>
      <c r="E384" s="41">
        <v>2.50848</v>
      </c>
      <c r="F384" s="41">
        <v>3.4202400000000002</v>
      </c>
      <c r="G384" s="42">
        <f t="shared" si="47"/>
        <v>0.73342221598484314</v>
      </c>
      <c r="H384" s="43">
        <f t="shared" si="48"/>
        <v>0.73</v>
      </c>
      <c r="I384" s="44">
        <v>10.76</v>
      </c>
      <c r="J384" s="45">
        <f t="shared" si="49"/>
        <v>10.76</v>
      </c>
      <c r="L384" s="44">
        <v>9.59</v>
      </c>
      <c r="M384" s="44">
        <v>0</v>
      </c>
      <c r="N384" s="42">
        <f t="shared" si="50"/>
        <v>-1</v>
      </c>
      <c r="O384" s="41" t="str">
        <f t="shared" si="51"/>
        <v>Y</v>
      </c>
      <c r="P384" s="42">
        <f t="shared" si="45"/>
        <v>0</v>
      </c>
      <c r="Q384" s="41" t="str">
        <f t="shared" si="52"/>
        <v>N</v>
      </c>
      <c r="R384" s="41" t="str">
        <f t="shared" si="46"/>
        <v>N</v>
      </c>
      <c r="S384" s="45">
        <f t="shared" si="53"/>
        <v>0</v>
      </c>
      <c r="T384" s="25"/>
      <c r="V384" s="25"/>
    </row>
    <row r="385" spans="1:22" x14ac:dyDescent="0.3">
      <c r="A385" s="27" t="s">
        <v>406</v>
      </c>
      <c r="B385" s="28">
        <v>6011597</v>
      </c>
      <c r="C385" s="28">
        <v>145600</v>
      </c>
      <c r="D385" s="28">
        <v>0</v>
      </c>
      <c r="E385" s="29">
        <v>3.2510599999999998</v>
      </c>
      <c r="F385" s="29">
        <v>3.16072</v>
      </c>
      <c r="G385" s="30">
        <f t="shared" si="47"/>
        <v>1.0285820952188109</v>
      </c>
      <c r="H385" s="31">
        <f t="shared" si="48"/>
        <v>1.02</v>
      </c>
      <c r="I385" s="32">
        <v>30.94</v>
      </c>
      <c r="J385" s="33">
        <f t="shared" si="49"/>
        <v>30.94</v>
      </c>
      <c r="L385" s="32">
        <v>30.53</v>
      </c>
      <c r="M385" s="32">
        <v>26.03</v>
      </c>
      <c r="N385" s="30">
        <f t="shared" si="50"/>
        <v>-0.1473960039305601</v>
      </c>
      <c r="O385" s="29" t="str">
        <f t="shared" si="51"/>
        <v>Y</v>
      </c>
      <c r="P385" s="30">
        <f t="shared" si="45"/>
        <v>0.18862850557049557</v>
      </c>
      <c r="Q385" s="29" t="str">
        <f t="shared" si="52"/>
        <v>N</v>
      </c>
      <c r="R385" s="29" t="str">
        <f t="shared" si="46"/>
        <v>N</v>
      </c>
      <c r="S385" s="33">
        <f t="shared" si="53"/>
        <v>24.73</v>
      </c>
      <c r="T385" s="25"/>
      <c r="V385" s="25"/>
    </row>
    <row r="386" spans="1:22" x14ac:dyDescent="0.3">
      <c r="A386" s="19" t="s">
        <v>407</v>
      </c>
      <c r="B386" s="26">
        <v>6000244</v>
      </c>
      <c r="C386" s="26">
        <v>145031</v>
      </c>
      <c r="D386" s="26">
        <v>0</v>
      </c>
      <c r="E386" s="34">
        <v>3.1413099999999998</v>
      </c>
      <c r="F386" s="34">
        <v>3.2865700000000002</v>
      </c>
      <c r="G386" s="35">
        <f t="shared" si="47"/>
        <v>0.95580194549332576</v>
      </c>
      <c r="H386" s="36">
        <f t="shared" si="48"/>
        <v>0.95</v>
      </c>
      <c r="I386" s="37">
        <v>26.03</v>
      </c>
      <c r="J386" s="38">
        <f t="shared" si="49"/>
        <v>26.03</v>
      </c>
      <c r="L386" s="37">
        <v>18.380000000000003</v>
      </c>
      <c r="M386" s="37">
        <v>17.850000000000001</v>
      </c>
      <c r="N386" s="35">
        <f t="shared" si="50"/>
        <v>-2.883569096844402E-2</v>
      </c>
      <c r="O386" s="34" t="str">
        <f t="shared" si="51"/>
        <v>N</v>
      </c>
      <c r="P386" s="35">
        <f t="shared" si="45"/>
        <v>0.45826330532212878</v>
      </c>
      <c r="Q386" s="34" t="str">
        <f t="shared" si="52"/>
        <v>N</v>
      </c>
      <c r="R386" s="34" t="str">
        <f t="shared" si="46"/>
        <v>N</v>
      </c>
      <c r="S386" s="38">
        <f t="shared" si="53"/>
        <v>16.96</v>
      </c>
      <c r="T386" s="25"/>
      <c r="V386" s="25"/>
    </row>
    <row r="387" spans="1:22" x14ac:dyDescent="0.3">
      <c r="A387" s="19" t="s">
        <v>408</v>
      </c>
      <c r="B387" s="26">
        <v>6005722</v>
      </c>
      <c r="C387" s="26">
        <v>145431</v>
      </c>
      <c r="D387" s="26">
        <v>0</v>
      </c>
      <c r="E387" s="34">
        <v>3.6002900000000002</v>
      </c>
      <c r="F387" s="34">
        <v>3.1244900000000002</v>
      </c>
      <c r="G387" s="35">
        <f t="shared" si="47"/>
        <v>1.1522808522350847</v>
      </c>
      <c r="H387" s="36">
        <f t="shared" si="48"/>
        <v>1.1499999999999999</v>
      </c>
      <c r="I387" s="37">
        <v>36.69</v>
      </c>
      <c r="J387" s="38">
        <f t="shared" si="49"/>
        <v>36.69</v>
      </c>
      <c r="L387" s="37">
        <v>35.700000000000003</v>
      </c>
      <c r="M387" s="37">
        <v>36.49</v>
      </c>
      <c r="N387" s="35">
        <f t="shared" si="50"/>
        <v>2.212885154061622E-2</v>
      </c>
      <c r="O387" s="34" t="str">
        <f t="shared" si="51"/>
        <v>N</v>
      </c>
      <c r="P387" s="35">
        <f t="shared" si="45"/>
        <v>5.4809536859412363E-3</v>
      </c>
      <c r="Q387" s="34" t="str">
        <f t="shared" si="52"/>
        <v>N</v>
      </c>
      <c r="R387" s="34" t="str">
        <f t="shared" si="46"/>
        <v>N</v>
      </c>
      <c r="S387" s="38">
        <f t="shared" si="53"/>
        <v>34.669999999999995</v>
      </c>
      <c r="T387" s="25"/>
      <c r="V387" s="25"/>
    </row>
    <row r="388" spans="1:22" x14ac:dyDescent="0.3">
      <c r="A388" s="19" t="s">
        <v>409</v>
      </c>
      <c r="B388" s="26">
        <v>6016943</v>
      </c>
      <c r="C388" s="26">
        <v>146184</v>
      </c>
      <c r="D388" s="26">
        <v>6</v>
      </c>
      <c r="E388" s="34">
        <v>0</v>
      </c>
      <c r="F388" s="34">
        <v>0</v>
      </c>
      <c r="G388" s="35">
        <f t="shared" si="47"/>
        <v>0</v>
      </c>
      <c r="H388" s="36">
        <f t="shared" si="48"/>
        <v>0</v>
      </c>
      <c r="I388" s="37">
        <v>0</v>
      </c>
      <c r="J388" s="38">
        <f t="shared" si="49"/>
        <v>0</v>
      </c>
      <c r="L388" s="37">
        <v>38.68</v>
      </c>
      <c r="M388" s="37">
        <v>38.68</v>
      </c>
      <c r="N388" s="35">
        <f t="shared" si="50"/>
        <v>0</v>
      </c>
      <c r="O388" s="34" t="str">
        <f t="shared" si="51"/>
        <v>N</v>
      </c>
      <c r="P388" s="35">
        <f t="shared" si="45"/>
        <v>-1</v>
      </c>
      <c r="Q388" s="34" t="str">
        <f t="shared" si="52"/>
        <v>Y</v>
      </c>
      <c r="R388" s="34" t="str">
        <f t="shared" si="46"/>
        <v>N</v>
      </c>
      <c r="S388" s="38">
        <f t="shared" si="53"/>
        <v>36.75</v>
      </c>
      <c r="T388" s="25"/>
      <c r="V388" s="25"/>
    </row>
    <row r="389" spans="1:22" x14ac:dyDescent="0.3">
      <c r="A389" s="39" t="s">
        <v>410</v>
      </c>
      <c r="B389" s="40">
        <v>6005599</v>
      </c>
      <c r="C389" s="40">
        <v>145380</v>
      </c>
      <c r="D389" s="40">
        <v>0</v>
      </c>
      <c r="E389" s="41">
        <v>3.6755399999999998</v>
      </c>
      <c r="F389" s="41">
        <v>2.8782700000000001</v>
      </c>
      <c r="G389" s="42">
        <f t="shared" si="47"/>
        <v>1.276996251220351</v>
      </c>
      <c r="H389" s="43">
        <f t="shared" si="48"/>
        <v>1.27</v>
      </c>
      <c r="I389" s="44">
        <v>38.68</v>
      </c>
      <c r="J389" s="45">
        <f t="shared" si="49"/>
        <v>38.68</v>
      </c>
      <c r="L389" s="44">
        <v>38.68</v>
      </c>
      <c r="M389" s="44">
        <v>37.69</v>
      </c>
      <c r="N389" s="42">
        <f t="shared" si="50"/>
        <v>-2.5594622543950413E-2</v>
      </c>
      <c r="O389" s="41" t="str">
        <f t="shared" si="51"/>
        <v>N</v>
      </c>
      <c r="P389" s="42">
        <f t="shared" si="45"/>
        <v>2.6266914300875618E-2</v>
      </c>
      <c r="Q389" s="41" t="str">
        <f t="shared" si="52"/>
        <v>N</v>
      </c>
      <c r="R389" s="41" t="str">
        <f t="shared" si="46"/>
        <v>N</v>
      </c>
      <c r="S389" s="45">
        <f t="shared" si="53"/>
        <v>35.809999999999995</v>
      </c>
      <c r="T389" s="25"/>
      <c r="V389" s="25"/>
    </row>
    <row r="390" spans="1:22" x14ac:dyDescent="0.3">
      <c r="A390" s="27" t="s">
        <v>411</v>
      </c>
      <c r="B390" s="28">
        <v>6005607</v>
      </c>
      <c r="C390" s="28">
        <v>145739</v>
      </c>
      <c r="D390" s="28">
        <v>0</v>
      </c>
      <c r="E390" s="29">
        <v>4.3461100000000004</v>
      </c>
      <c r="F390" s="29">
        <v>3.2128999999999999</v>
      </c>
      <c r="G390" s="30">
        <f t="shared" si="47"/>
        <v>1.3527062778175483</v>
      </c>
      <c r="H390" s="31">
        <f t="shared" si="48"/>
        <v>1.35</v>
      </c>
      <c r="I390" s="32">
        <v>38.68</v>
      </c>
      <c r="J390" s="33">
        <f t="shared" si="49"/>
        <v>38.68</v>
      </c>
      <c r="L390" s="32">
        <v>38.68</v>
      </c>
      <c r="M390" s="32">
        <v>38.68</v>
      </c>
      <c r="N390" s="30">
        <f t="shared" si="50"/>
        <v>0</v>
      </c>
      <c r="O390" s="29" t="str">
        <f t="shared" si="51"/>
        <v>N</v>
      </c>
      <c r="P390" s="30">
        <f t="shared" si="45"/>
        <v>0</v>
      </c>
      <c r="Q390" s="29" t="str">
        <f t="shared" si="52"/>
        <v>N</v>
      </c>
      <c r="R390" s="29" t="str">
        <f t="shared" si="46"/>
        <v>N</v>
      </c>
      <c r="S390" s="33">
        <f t="shared" si="53"/>
        <v>36.75</v>
      </c>
      <c r="T390" s="25"/>
      <c r="V390" s="25"/>
    </row>
    <row r="391" spans="1:22" x14ac:dyDescent="0.3">
      <c r="A391" s="19" t="s">
        <v>412</v>
      </c>
      <c r="B391" s="26">
        <v>6005615</v>
      </c>
      <c r="C391" s="26">
        <v>145768</v>
      </c>
      <c r="D391" s="26">
        <v>0</v>
      </c>
      <c r="E391" s="34">
        <v>4.4506100000000002</v>
      </c>
      <c r="F391" s="34">
        <v>3.28024</v>
      </c>
      <c r="G391" s="35">
        <f t="shared" si="47"/>
        <v>1.3567940150720679</v>
      </c>
      <c r="H391" s="36">
        <f t="shared" si="48"/>
        <v>1.35</v>
      </c>
      <c r="I391" s="37">
        <v>38.68</v>
      </c>
      <c r="J391" s="38">
        <f t="shared" si="49"/>
        <v>38.68</v>
      </c>
      <c r="L391" s="37">
        <v>38.68</v>
      </c>
      <c r="M391" s="37">
        <v>38.68</v>
      </c>
      <c r="N391" s="35">
        <f t="shared" si="50"/>
        <v>0</v>
      </c>
      <c r="O391" s="34" t="str">
        <f t="shared" si="51"/>
        <v>N</v>
      </c>
      <c r="P391" s="35">
        <f t="shared" si="45"/>
        <v>0</v>
      </c>
      <c r="Q391" s="34" t="str">
        <f t="shared" si="52"/>
        <v>N</v>
      </c>
      <c r="R391" s="34" t="str">
        <f t="shared" si="46"/>
        <v>N</v>
      </c>
      <c r="S391" s="38">
        <f t="shared" si="53"/>
        <v>36.75</v>
      </c>
      <c r="T391" s="25"/>
      <c r="V391" s="25"/>
    </row>
    <row r="392" spans="1:22" x14ac:dyDescent="0.3">
      <c r="A392" s="19" t="s">
        <v>413</v>
      </c>
      <c r="B392" s="26">
        <v>6009013</v>
      </c>
      <c r="C392" s="26">
        <v>146191</v>
      </c>
      <c r="D392" s="26">
        <v>0</v>
      </c>
      <c r="E392" s="34">
        <v>2.3982999999999999</v>
      </c>
      <c r="F392" s="34">
        <v>3.3209200000000001</v>
      </c>
      <c r="G392" s="35">
        <f t="shared" si="47"/>
        <v>0.72217939607096826</v>
      </c>
      <c r="H392" s="36">
        <f t="shared" si="48"/>
        <v>0.72</v>
      </c>
      <c r="I392" s="37">
        <v>10.18</v>
      </c>
      <c r="J392" s="38">
        <f t="shared" si="49"/>
        <v>10.18</v>
      </c>
      <c r="L392" s="37">
        <v>0</v>
      </c>
      <c r="M392" s="37">
        <v>0</v>
      </c>
      <c r="N392" s="35">
        <f t="shared" si="50"/>
        <v>0</v>
      </c>
      <c r="O392" s="34" t="str">
        <f t="shared" si="51"/>
        <v>N</v>
      </c>
      <c r="P392" s="35">
        <f t="shared" ref="P392:P455" si="54">IF(M392=0,0,(I392-M392)/M392)</f>
        <v>0</v>
      </c>
      <c r="Q392" s="34" t="str">
        <f t="shared" si="52"/>
        <v>N</v>
      </c>
      <c r="R392" s="34" t="str">
        <f t="shared" ref="R392:R455" si="55">IF(AND(O392="Y",Q392="Y"),"Y","N")</f>
        <v>N</v>
      </c>
      <c r="S392" s="38">
        <f t="shared" si="53"/>
        <v>0</v>
      </c>
      <c r="T392" s="25"/>
      <c r="V392" s="25"/>
    </row>
    <row r="393" spans="1:22" x14ac:dyDescent="0.3">
      <c r="A393" s="19" t="s">
        <v>414</v>
      </c>
      <c r="B393" s="26">
        <v>6016885</v>
      </c>
      <c r="C393" s="26">
        <v>146171</v>
      </c>
      <c r="D393" s="26">
        <v>0</v>
      </c>
      <c r="E393" s="34">
        <v>4.5440399999999999</v>
      </c>
      <c r="F393" s="34">
        <v>3.2647400000000002</v>
      </c>
      <c r="G393" s="35">
        <f t="shared" ref="G393:G456" si="56">IFERROR(E393/F393,0)</f>
        <v>1.3918535626114177</v>
      </c>
      <c r="H393" s="36">
        <f t="shared" ref="H393:H456" si="57">ROUNDDOWN(G393,2)</f>
        <v>1.39</v>
      </c>
      <c r="I393" s="37">
        <v>38.68</v>
      </c>
      <c r="J393" s="38">
        <f t="shared" ref="J393:J456" si="58">IF(R393="Y",S393,I393)</f>
        <v>38.68</v>
      </c>
      <c r="L393" s="37">
        <v>38.68</v>
      </c>
      <c r="M393" s="37">
        <v>38.68</v>
      </c>
      <c r="N393" s="35">
        <f t="shared" ref="N393:N456" si="59">IFERROR((M393-L393)/L393,0)</f>
        <v>0</v>
      </c>
      <c r="O393" s="34" t="str">
        <f t="shared" ref="O393:O456" si="60">IF(N393&lt;-0.05,"Y","N")</f>
        <v>N</v>
      </c>
      <c r="P393" s="35">
        <f t="shared" si="54"/>
        <v>0</v>
      </c>
      <c r="Q393" s="34" t="str">
        <f t="shared" ref="Q393:Q456" si="61">IF(P393&lt;-0.05,"Y","N")</f>
        <v>N</v>
      </c>
      <c r="R393" s="34" t="str">
        <f t="shared" si="55"/>
        <v>N</v>
      </c>
      <c r="S393" s="38">
        <f t="shared" ref="S393:S456" si="62">ROUNDUP(M393*0.95,2)</f>
        <v>36.75</v>
      </c>
      <c r="T393" s="25"/>
      <c r="V393" s="25"/>
    </row>
    <row r="394" spans="1:22" x14ac:dyDescent="0.3">
      <c r="A394" s="39" t="s">
        <v>415</v>
      </c>
      <c r="B394" s="40">
        <v>6015879</v>
      </c>
      <c r="C394" s="40">
        <v>146076</v>
      </c>
      <c r="D394" s="40">
        <v>0</v>
      </c>
      <c r="E394" s="41">
        <v>4.1224299999999996</v>
      </c>
      <c r="F394" s="41">
        <v>2.96977</v>
      </c>
      <c r="G394" s="42">
        <f t="shared" si="56"/>
        <v>1.388131067389057</v>
      </c>
      <c r="H394" s="43">
        <f t="shared" si="57"/>
        <v>1.38</v>
      </c>
      <c r="I394" s="44">
        <v>38.68</v>
      </c>
      <c r="J394" s="45">
        <f t="shared" si="58"/>
        <v>38.68</v>
      </c>
      <c r="L394" s="44">
        <v>38.68</v>
      </c>
      <c r="M394" s="44">
        <v>38.68</v>
      </c>
      <c r="N394" s="42">
        <f t="shared" si="59"/>
        <v>0</v>
      </c>
      <c r="O394" s="41" t="str">
        <f t="shared" si="60"/>
        <v>N</v>
      </c>
      <c r="P394" s="42">
        <f t="shared" si="54"/>
        <v>0</v>
      </c>
      <c r="Q394" s="41" t="str">
        <f t="shared" si="61"/>
        <v>N</v>
      </c>
      <c r="R394" s="41" t="str">
        <f t="shared" si="55"/>
        <v>N</v>
      </c>
      <c r="S394" s="45">
        <f t="shared" si="62"/>
        <v>36.75</v>
      </c>
      <c r="T394" s="25"/>
      <c r="V394" s="25"/>
    </row>
    <row r="395" spans="1:22" x14ac:dyDescent="0.3">
      <c r="A395" s="27" t="s">
        <v>416</v>
      </c>
      <c r="B395" s="28">
        <v>6016133</v>
      </c>
      <c r="C395" s="28">
        <v>146102</v>
      </c>
      <c r="D395" s="28">
        <v>0</v>
      </c>
      <c r="E395" s="29">
        <v>3.9514800000000001</v>
      </c>
      <c r="F395" s="29">
        <v>3.0964900000000002</v>
      </c>
      <c r="G395" s="30">
        <f t="shared" si="56"/>
        <v>1.2761158602159219</v>
      </c>
      <c r="H395" s="31">
        <f t="shared" si="57"/>
        <v>1.27</v>
      </c>
      <c r="I395" s="32">
        <v>38.68</v>
      </c>
      <c r="J395" s="33">
        <f t="shared" si="58"/>
        <v>38.68</v>
      </c>
      <c r="L395" s="32">
        <v>38.08</v>
      </c>
      <c r="M395" s="32">
        <v>36.299999999999997</v>
      </c>
      <c r="N395" s="30">
        <f t="shared" si="59"/>
        <v>-4.6743697478991632E-2</v>
      </c>
      <c r="O395" s="29" t="str">
        <f t="shared" si="60"/>
        <v>N</v>
      </c>
      <c r="P395" s="30">
        <f t="shared" si="54"/>
        <v>6.5564738292011093E-2</v>
      </c>
      <c r="Q395" s="29" t="str">
        <f t="shared" si="61"/>
        <v>N</v>
      </c>
      <c r="R395" s="29" t="str">
        <f t="shared" si="55"/>
        <v>N</v>
      </c>
      <c r="S395" s="33">
        <f t="shared" si="62"/>
        <v>34.489999999999995</v>
      </c>
      <c r="T395" s="25"/>
      <c r="V395" s="25"/>
    </row>
    <row r="396" spans="1:22" x14ac:dyDescent="0.3">
      <c r="A396" s="19" t="s">
        <v>417</v>
      </c>
      <c r="B396" s="26">
        <v>6013189</v>
      </c>
      <c r="C396" s="26">
        <v>145728</v>
      </c>
      <c r="D396" s="26">
        <v>0</v>
      </c>
      <c r="E396" s="34">
        <v>4.1642000000000001</v>
      </c>
      <c r="F396" s="34">
        <v>3.2673399999999999</v>
      </c>
      <c r="G396" s="35">
        <f t="shared" si="56"/>
        <v>1.2744924005460099</v>
      </c>
      <c r="H396" s="36">
        <f t="shared" si="57"/>
        <v>1.27</v>
      </c>
      <c r="I396" s="37">
        <v>38.68</v>
      </c>
      <c r="J396" s="38">
        <f t="shared" si="58"/>
        <v>38.68</v>
      </c>
      <c r="L396" s="37">
        <v>38.68</v>
      </c>
      <c r="M396" s="37">
        <v>38.68</v>
      </c>
      <c r="N396" s="35">
        <f t="shared" si="59"/>
        <v>0</v>
      </c>
      <c r="O396" s="34" t="str">
        <f t="shared" si="60"/>
        <v>N</v>
      </c>
      <c r="P396" s="35">
        <f t="shared" si="54"/>
        <v>0</v>
      </c>
      <c r="Q396" s="34" t="str">
        <f t="shared" si="61"/>
        <v>N</v>
      </c>
      <c r="R396" s="34" t="str">
        <f t="shared" si="55"/>
        <v>N</v>
      </c>
      <c r="S396" s="38">
        <f t="shared" si="62"/>
        <v>36.75</v>
      </c>
      <c r="T396" s="25"/>
      <c r="V396" s="25"/>
    </row>
    <row r="397" spans="1:22" x14ac:dyDescent="0.3">
      <c r="A397" s="19" t="s">
        <v>418</v>
      </c>
      <c r="B397" s="26">
        <v>6016190</v>
      </c>
      <c r="C397" s="26">
        <v>146108</v>
      </c>
      <c r="D397" s="26">
        <v>0</v>
      </c>
      <c r="E397" s="34">
        <v>4.6631999999999998</v>
      </c>
      <c r="F397" s="34">
        <v>3.11896</v>
      </c>
      <c r="G397" s="35">
        <f t="shared" si="56"/>
        <v>1.4951137558673404</v>
      </c>
      <c r="H397" s="36">
        <f t="shared" si="57"/>
        <v>1.49</v>
      </c>
      <c r="I397" s="37">
        <v>38.68</v>
      </c>
      <c r="J397" s="38">
        <f t="shared" si="58"/>
        <v>38.68</v>
      </c>
      <c r="L397" s="37">
        <v>37.29</v>
      </c>
      <c r="M397" s="37">
        <v>36.69</v>
      </c>
      <c r="N397" s="35">
        <f t="shared" si="59"/>
        <v>-1.6090104585679846E-2</v>
      </c>
      <c r="O397" s="34" t="str">
        <f t="shared" si="60"/>
        <v>N</v>
      </c>
      <c r="P397" s="35">
        <f t="shared" si="54"/>
        <v>5.4238212046879314E-2</v>
      </c>
      <c r="Q397" s="34" t="str">
        <f t="shared" si="61"/>
        <v>N</v>
      </c>
      <c r="R397" s="34" t="str">
        <f t="shared" si="55"/>
        <v>N</v>
      </c>
      <c r="S397" s="38">
        <f t="shared" si="62"/>
        <v>34.86</v>
      </c>
      <c r="T397" s="25"/>
      <c r="V397" s="25"/>
    </row>
    <row r="398" spans="1:22" x14ac:dyDescent="0.3">
      <c r="A398" s="19" t="s">
        <v>419</v>
      </c>
      <c r="B398" s="26">
        <v>6015887</v>
      </c>
      <c r="C398" s="26">
        <v>146091</v>
      </c>
      <c r="D398" s="26">
        <v>0</v>
      </c>
      <c r="E398" s="34">
        <v>4.4277100000000003</v>
      </c>
      <c r="F398" s="34">
        <v>3.2662100000000001</v>
      </c>
      <c r="G398" s="35">
        <f t="shared" si="56"/>
        <v>1.3556109374473779</v>
      </c>
      <c r="H398" s="36">
        <f t="shared" si="57"/>
        <v>1.35</v>
      </c>
      <c r="I398" s="37">
        <v>38.68</v>
      </c>
      <c r="J398" s="38">
        <f t="shared" si="58"/>
        <v>38.68</v>
      </c>
      <c r="L398" s="37">
        <v>38.28</v>
      </c>
      <c r="M398" s="37">
        <v>38.68</v>
      </c>
      <c r="N398" s="35">
        <f t="shared" si="59"/>
        <v>1.0449320794148342E-2</v>
      </c>
      <c r="O398" s="34" t="str">
        <f t="shared" si="60"/>
        <v>N</v>
      </c>
      <c r="P398" s="35">
        <f t="shared" si="54"/>
        <v>0</v>
      </c>
      <c r="Q398" s="34" t="str">
        <f t="shared" si="61"/>
        <v>N</v>
      </c>
      <c r="R398" s="34" t="str">
        <f t="shared" si="55"/>
        <v>N</v>
      </c>
      <c r="S398" s="38">
        <f t="shared" si="62"/>
        <v>36.75</v>
      </c>
      <c r="T398" s="25"/>
      <c r="V398" s="25"/>
    </row>
    <row r="399" spans="1:22" x14ac:dyDescent="0.3">
      <c r="A399" s="39" t="s">
        <v>420</v>
      </c>
      <c r="B399" s="40">
        <v>6015861</v>
      </c>
      <c r="C399" s="40">
        <v>146083</v>
      </c>
      <c r="D399" s="40">
        <v>0</v>
      </c>
      <c r="E399" s="41">
        <v>4.2944899999999997</v>
      </c>
      <c r="F399" s="41">
        <v>3.35853</v>
      </c>
      <c r="G399" s="42">
        <f t="shared" si="56"/>
        <v>1.2786814469425611</v>
      </c>
      <c r="H399" s="43">
        <f t="shared" si="57"/>
        <v>1.27</v>
      </c>
      <c r="I399" s="44">
        <v>38.68</v>
      </c>
      <c r="J399" s="45">
        <f t="shared" si="58"/>
        <v>38.68</v>
      </c>
      <c r="L399" s="44">
        <v>37.090000000000003</v>
      </c>
      <c r="M399" s="44">
        <v>38.68</v>
      </c>
      <c r="N399" s="42">
        <f t="shared" si="59"/>
        <v>4.2868697762199953E-2</v>
      </c>
      <c r="O399" s="41" t="str">
        <f t="shared" si="60"/>
        <v>N</v>
      </c>
      <c r="P399" s="42">
        <f t="shared" si="54"/>
        <v>0</v>
      </c>
      <c r="Q399" s="41" t="str">
        <f t="shared" si="61"/>
        <v>N</v>
      </c>
      <c r="R399" s="41" t="str">
        <f t="shared" si="55"/>
        <v>N</v>
      </c>
      <c r="S399" s="45">
        <f t="shared" si="62"/>
        <v>36.75</v>
      </c>
      <c r="T399" s="25"/>
      <c r="V399" s="25"/>
    </row>
    <row r="400" spans="1:22" x14ac:dyDescent="0.3">
      <c r="A400" s="27" t="s">
        <v>421</v>
      </c>
      <c r="B400" s="28">
        <v>6016976</v>
      </c>
      <c r="C400" s="28">
        <v>146193</v>
      </c>
      <c r="D400" s="28">
        <v>0</v>
      </c>
      <c r="E400" s="29">
        <v>4.1874700000000002</v>
      </c>
      <c r="F400" s="29">
        <v>2.94197</v>
      </c>
      <c r="G400" s="30">
        <f t="shared" si="56"/>
        <v>1.4233557786109308</v>
      </c>
      <c r="H400" s="31">
        <f t="shared" si="57"/>
        <v>1.42</v>
      </c>
      <c r="I400" s="32">
        <v>38.68</v>
      </c>
      <c r="J400" s="33">
        <f t="shared" si="58"/>
        <v>38.68</v>
      </c>
      <c r="L400" s="32">
        <v>38.68</v>
      </c>
      <c r="M400" s="32">
        <v>38.68</v>
      </c>
      <c r="N400" s="30">
        <f t="shared" si="59"/>
        <v>0</v>
      </c>
      <c r="O400" s="29" t="str">
        <f t="shared" si="60"/>
        <v>N</v>
      </c>
      <c r="P400" s="30">
        <f t="shared" si="54"/>
        <v>0</v>
      </c>
      <c r="Q400" s="29" t="str">
        <f t="shared" si="61"/>
        <v>N</v>
      </c>
      <c r="R400" s="29" t="str">
        <f t="shared" si="55"/>
        <v>N</v>
      </c>
      <c r="S400" s="33">
        <f t="shared" si="62"/>
        <v>36.75</v>
      </c>
      <c r="T400" s="25"/>
      <c r="V400" s="25"/>
    </row>
    <row r="401" spans="1:22" x14ac:dyDescent="0.3">
      <c r="A401" s="19" t="s">
        <v>422</v>
      </c>
      <c r="B401" s="26">
        <v>6012686</v>
      </c>
      <c r="C401" s="26">
        <v>145689</v>
      </c>
      <c r="D401" s="26">
        <v>0</v>
      </c>
      <c r="E401" s="34">
        <v>3.2852800000000002</v>
      </c>
      <c r="F401" s="34">
        <v>3.2670300000000001</v>
      </c>
      <c r="G401" s="35">
        <f t="shared" si="56"/>
        <v>1.0055861133812669</v>
      </c>
      <c r="H401" s="36">
        <f t="shared" si="57"/>
        <v>1</v>
      </c>
      <c r="I401" s="37">
        <v>29.75</v>
      </c>
      <c r="J401" s="38">
        <f t="shared" si="58"/>
        <v>29.75</v>
      </c>
      <c r="L401" s="37">
        <v>29.01</v>
      </c>
      <c r="M401" s="37">
        <v>28.26</v>
      </c>
      <c r="N401" s="35">
        <f t="shared" si="59"/>
        <v>-2.5853154084798345E-2</v>
      </c>
      <c r="O401" s="34" t="str">
        <f t="shared" si="60"/>
        <v>N</v>
      </c>
      <c r="P401" s="35">
        <f t="shared" si="54"/>
        <v>5.2724699221514452E-2</v>
      </c>
      <c r="Q401" s="34" t="str">
        <f t="shared" si="61"/>
        <v>N</v>
      </c>
      <c r="R401" s="34" t="str">
        <f t="shared" si="55"/>
        <v>N</v>
      </c>
      <c r="S401" s="38">
        <f t="shared" si="62"/>
        <v>26.85</v>
      </c>
      <c r="T401" s="25"/>
      <c r="V401" s="25"/>
    </row>
    <row r="402" spans="1:22" x14ac:dyDescent="0.3">
      <c r="A402" s="19" t="s">
        <v>423</v>
      </c>
      <c r="B402" s="26">
        <v>6006332</v>
      </c>
      <c r="C402" s="26">
        <v>145246</v>
      </c>
      <c r="D402" s="26">
        <v>0</v>
      </c>
      <c r="E402" s="34">
        <v>3.4424999999999999</v>
      </c>
      <c r="F402" s="34">
        <v>3.1895600000000002</v>
      </c>
      <c r="G402" s="35">
        <f t="shared" si="56"/>
        <v>1.0793024743224771</v>
      </c>
      <c r="H402" s="36">
        <f t="shared" si="57"/>
        <v>1.07</v>
      </c>
      <c r="I402" s="37">
        <v>33.92</v>
      </c>
      <c r="J402" s="38">
        <f t="shared" si="58"/>
        <v>33.92</v>
      </c>
      <c r="L402" s="37">
        <v>33.32</v>
      </c>
      <c r="M402" s="37">
        <v>36.69</v>
      </c>
      <c r="N402" s="35">
        <f t="shared" si="59"/>
        <v>0.10114045618247292</v>
      </c>
      <c r="O402" s="34" t="str">
        <f t="shared" si="60"/>
        <v>N</v>
      </c>
      <c r="P402" s="35">
        <f t="shared" si="54"/>
        <v>-7.5497410738620777E-2</v>
      </c>
      <c r="Q402" s="34" t="str">
        <f t="shared" si="61"/>
        <v>Y</v>
      </c>
      <c r="R402" s="34" t="str">
        <f t="shared" si="55"/>
        <v>N</v>
      </c>
      <c r="S402" s="38">
        <f t="shared" si="62"/>
        <v>34.86</v>
      </c>
      <c r="T402" s="25"/>
      <c r="V402" s="25"/>
    </row>
    <row r="403" spans="1:22" x14ac:dyDescent="0.3">
      <c r="A403" s="39" t="s">
        <v>424</v>
      </c>
      <c r="B403" s="40">
        <v>6012611</v>
      </c>
      <c r="C403" s="40">
        <v>145684</v>
      </c>
      <c r="D403" s="40">
        <v>0</v>
      </c>
      <c r="E403" s="41">
        <v>3.4419599999999999</v>
      </c>
      <c r="F403" s="41">
        <v>3.1795800000000001</v>
      </c>
      <c r="G403" s="42">
        <f t="shared" si="56"/>
        <v>1.0825203328741531</v>
      </c>
      <c r="H403" s="43">
        <f t="shared" si="57"/>
        <v>1.08</v>
      </c>
      <c r="I403" s="44">
        <v>34.51</v>
      </c>
      <c r="J403" s="45">
        <f t="shared" si="58"/>
        <v>34.51</v>
      </c>
      <c r="L403" s="44">
        <v>31.1</v>
      </c>
      <c r="M403" s="44">
        <v>32.729999999999997</v>
      </c>
      <c r="N403" s="42">
        <f t="shared" si="59"/>
        <v>5.2411575562700818E-2</v>
      </c>
      <c r="O403" s="41" t="str">
        <f t="shared" si="60"/>
        <v>N</v>
      </c>
      <c r="P403" s="42">
        <f t="shared" si="54"/>
        <v>5.4384356859150669E-2</v>
      </c>
      <c r="Q403" s="41" t="str">
        <f t="shared" si="61"/>
        <v>N</v>
      </c>
      <c r="R403" s="41" t="str">
        <f t="shared" si="55"/>
        <v>N</v>
      </c>
      <c r="S403" s="45">
        <f t="shared" si="62"/>
        <v>31.1</v>
      </c>
      <c r="T403" s="25"/>
      <c r="V403" s="25"/>
    </row>
    <row r="404" spans="1:22" x14ac:dyDescent="0.3">
      <c r="A404" s="27" t="s">
        <v>425</v>
      </c>
      <c r="B404" s="28">
        <v>6010482</v>
      </c>
      <c r="C404" s="28">
        <v>145593</v>
      </c>
      <c r="D404" s="28">
        <v>0</v>
      </c>
      <c r="E404" s="29">
        <v>3.5514100000000002</v>
      </c>
      <c r="F404" s="29">
        <v>3.2927399999999998</v>
      </c>
      <c r="G404" s="30">
        <f t="shared" si="56"/>
        <v>1.078557675370664</v>
      </c>
      <c r="H404" s="31">
        <f t="shared" si="57"/>
        <v>1.07</v>
      </c>
      <c r="I404" s="32">
        <v>33.92</v>
      </c>
      <c r="J404" s="33">
        <f t="shared" si="58"/>
        <v>33.92</v>
      </c>
      <c r="L404" s="32">
        <v>35.9</v>
      </c>
      <c r="M404" s="32">
        <v>36.89</v>
      </c>
      <c r="N404" s="30">
        <f t="shared" si="59"/>
        <v>2.757660167130925E-2</v>
      </c>
      <c r="O404" s="29" t="str">
        <f t="shared" si="60"/>
        <v>N</v>
      </c>
      <c r="P404" s="30">
        <f t="shared" si="54"/>
        <v>-8.050962320412032E-2</v>
      </c>
      <c r="Q404" s="29" t="str">
        <f t="shared" si="61"/>
        <v>Y</v>
      </c>
      <c r="R404" s="29" t="str">
        <f t="shared" si="55"/>
        <v>N</v>
      </c>
      <c r="S404" s="33">
        <f t="shared" si="62"/>
        <v>35.049999999999997</v>
      </c>
      <c r="T404" s="25"/>
      <c r="V404" s="25"/>
    </row>
    <row r="405" spans="1:22" x14ac:dyDescent="0.3">
      <c r="A405" s="19" t="s">
        <v>426</v>
      </c>
      <c r="B405" s="26">
        <v>6000236</v>
      </c>
      <c r="C405" s="26">
        <v>145363</v>
      </c>
      <c r="D405" s="26">
        <v>0</v>
      </c>
      <c r="E405" s="34">
        <v>3.7526899999999999</v>
      </c>
      <c r="F405" s="34">
        <v>3.3478400000000001</v>
      </c>
      <c r="G405" s="35">
        <f t="shared" si="56"/>
        <v>1.1209287182183139</v>
      </c>
      <c r="H405" s="36">
        <f t="shared" si="57"/>
        <v>1.1200000000000001</v>
      </c>
      <c r="I405" s="37">
        <v>36.1</v>
      </c>
      <c r="J405" s="38">
        <f t="shared" si="58"/>
        <v>36.1</v>
      </c>
      <c r="L405" s="37">
        <v>35.11</v>
      </c>
      <c r="M405" s="37">
        <v>36.69</v>
      </c>
      <c r="N405" s="35">
        <f t="shared" si="59"/>
        <v>4.5001424095699183E-2</v>
      </c>
      <c r="O405" s="34" t="str">
        <f t="shared" si="60"/>
        <v>N</v>
      </c>
      <c r="P405" s="35">
        <f t="shared" si="54"/>
        <v>-1.6080675933496765E-2</v>
      </c>
      <c r="Q405" s="34" t="str">
        <f t="shared" si="61"/>
        <v>N</v>
      </c>
      <c r="R405" s="34" t="str">
        <f t="shared" si="55"/>
        <v>N</v>
      </c>
      <c r="S405" s="38">
        <f t="shared" si="62"/>
        <v>34.86</v>
      </c>
      <c r="T405" s="25"/>
      <c r="V405" s="25"/>
    </row>
    <row r="406" spans="1:22" x14ac:dyDescent="0.3">
      <c r="A406" s="19" t="s">
        <v>427</v>
      </c>
      <c r="B406" s="26">
        <v>6000343</v>
      </c>
      <c r="C406" s="26">
        <v>145087</v>
      </c>
      <c r="D406" s="26">
        <v>0</v>
      </c>
      <c r="E406" s="34">
        <v>4.1941600000000001</v>
      </c>
      <c r="F406" s="34">
        <v>3.6020799999999999</v>
      </c>
      <c r="G406" s="35">
        <f t="shared" si="56"/>
        <v>1.1643716963532182</v>
      </c>
      <c r="H406" s="36">
        <f t="shared" si="57"/>
        <v>1.1599999999999999</v>
      </c>
      <c r="I406" s="37">
        <v>36.89</v>
      </c>
      <c r="J406" s="38">
        <f t="shared" si="58"/>
        <v>36.89</v>
      </c>
      <c r="L406" s="37">
        <v>28.270000000000003</v>
      </c>
      <c r="M406" s="37">
        <v>33.92</v>
      </c>
      <c r="N406" s="35">
        <f t="shared" si="59"/>
        <v>0.19985850725150328</v>
      </c>
      <c r="O406" s="34" t="str">
        <f t="shared" si="60"/>
        <v>N</v>
      </c>
      <c r="P406" s="35">
        <f t="shared" si="54"/>
        <v>8.75589622641509E-2</v>
      </c>
      <c r="Q406" s="34" t="str">
        <f t="shared" si="61"/>
        <v>N</v>
      </c>
      <c r="R406" s="34" t="str">
        <f t="shared" si="55"/>
        <v>N</v>
      </c>
      <c r="S406" s="38">
        <f t="shared" si="62"/>
        <v>32.229999999999997</v>
      </c>
      <c r="T406" s="25"/>
      <c r="V406" s="25"/>
    </row>
    <row r="407" spans="1:22" x14ac:dyDescent="0.3">
      <c r="A407" s="19" t="s">
        <v>428</v>
      </c>
      <c r="B407" s="26">
        <v>6010912</v>
      </c>
      <c r="C407" s="26">
        <v>145607</v>
      </c>
      <c r="D407" s="26">
        <v>0</v>
      </c>
      <c r="E407" s="34">
        <v>3.9918100000000001</v>
      </c>
      <c r="F407" s="34">
        <v>3.2770999999999999</v>
      </c>
      <c r="G407" s="35">
        <f t="shared" si="56"/>
        <v>1.2180922156784963</v>
      </c>
      <c r="H407" s="36">
        <f t="shared" si="57"/>
        <v>1.21</v>
      </c>
      <c r="I407" s="37">
        <v>37.89</v>
      </c>
      <c r="J407" s="38">
        <f t="shared" si="58"/>
        <v>37.89</v>
      </c>
      <c r="L407" s="37">
        <v>35.9</v>
      </c>
      <c r="M407" s="37">
        <v>25.29</v>
      </c>
      <c r="N407" s="35">
        <f t="shared" si="59"/>
        <v>-0.29554317548746517</v>
      </c>
      <c r="O407" s="34" t="str">
        <f t="shared" si="60"/>
        <v>Y</v>
      </c>
      <c r="P407" s="35">
        <f t="shared" si="54"/>
        <v>0.49822064056939508</v>
      </c>
      <c r="Q407" s="34" t="str">
        <f t="shared" si="61"/>
        <v>N</v>
      </c>
      <c r="R407" s="34" t="str">
        <f t="shared" si="55"/>
        <v>N</v>
      </c>
      <c r="S407" s="38">
        <f t="shared" si="62"/>
        <v>24.03</v>
      </c>
      <c r="T407" s="25"/>
      <c r="V407" s="25"/>
    </row>
    <row r="408" spans="1:22" x14ac:dyDescent="0.3">
      <c r="A408" s="39" t="s">
        <v>429</v>
      </c>
      <c r="B408" s="40">
        <v>6014534</v>
      </c>
      <c r="C408" s="40">
        <v>145893</v>
      </c>
      <c r="D408" s="40">
        <v>0</v>
      </c>
      <c r="E408" s="41">
        <v>3.4251100000000001</v>
      </c>
      <c r="F408" s="41">
        <v>3.2745799999999998</v>
      </c>
      <c r="G408" s="42">
        <f t="shared" si="56"/>
        <v>1.045969254072278</v>
      </c>
      <c r="H408" s="43">
        <f t="shared" si="57"/>
        <v>1.04</v>
      </c>
      <c r="I408" s="44">
        <v>32.130000000000003</v>
      </c>
      <c r="J408" s="45">
        <f t="shared" si="58"/>
        <v>32.130000000000003</v>
      </c>
      <c r="L408" s="44">
        <v>28.26</v>
      </c>
      <c r="M408" s="44">
        <v>26.85</v>
      </c>
      <c r="N408" s="42">
        <f t="shared" si="59"/>
        <v>-4.9893842887473464E-2</v>
      </c>
      <c r="O408" s="41" t="str">
        <f t="shared" si="60"/>
        <v>N</v>
      </c>
      <c r="P408" s="42">
        <f t="shared" si="54"/>
        <v>0.19664804469273747</v>
      </c>
      <c r="Q408" s="41" t="str">
        <f t="shared" si="61"/>
        <v>N</v>
      </c>
      <c r="R408" s="41" t="str">
        <f t="shared" si="55"/>
        <v>N</v>
      </c>
      <c r="S408" s="45">
        <f t="shared" si="62"/>
        <v>25.51</v>
      </c>
      <c r="T408" s="25"/>
      <c r="V408" s="25"/>
    </row>
    <row r="409" spans="1:22" x14ac:dyDescent="0.3">
      <c r="A409" s="27" t="s">
        <v>430</v>
      </c>
      <c r="B409" s="28">
        <v>6005706</v>
      </c>
      <c r="C409" s="28">
        <v>145990</v>
      </c>
      <c r="D409" s="28">
        <v>0</v>
      </c>
      <c r="E409" s="29">
        <v>3.0964900000000002</v>
      </c>
      <c r="F409" s="29">
        <v>3.2190300000000001</v>
      </c>
      <c r="G409" s="30">
        <f t="shared" si="56"/>
        <v>0.96193263187978995</v>
      </c>
      <c r="H409" s="31">
        <f t="shared" si="57"/>
        <v>0.96</v>
      </c>
      <c r="I409" s="32">
        <v>26.78</v>
      </c>
      <c r="J409" s="33">
        <f t="shared" si="58"/>
        <v>26.78</v>
      </c>
      <c r="L409" s="32">
        <v>23.8</v>
      </c>
      <c r="M409" s="32">
        <v>28.26</v>
      </c>
      <c r="N409" s="30">
        <f t="shared" si="59"/>
        <v>0.18739495798319331</v>
      </c>
      <c r="O409" s="29" t="str">
        <f t="shared" si="60"/>
        <v>N</v>
      </c>
      <c r="P409" s="30">
        <f t="shared" si="54"/>
        <v>-5.2370842179759389E-2</v>
      </c>
      <c r="Q409" s="29" t="str">
        <f t="shared" si="61"/>
        <v>Y</v>
      </c>
      <c r="R409" s="29" t="str">
        <f t="shared" si="55"/>
        <v>N</v>
      </c>
      <c r="S409" s="33">
        <f t="shared" si="62"/>
        <v>26.85</v>
      </c>
      <c r="T409" s="25"/>
      <c r="V409" s="25"/>
    </row>
    <row r="410" spans="1:22" x14ac:dyDescent="0.3">
      <c r="A410" s="19" t="s">
        <v>431</v>
      </c>
      <c r="B410" s="26">
        <v>6005748</v>
      </c>
      <c r="C410" s="26">
        <v>145518</v>
      </c>
      <c r="D410" s="26">
        <v>0</v>
      </c>
      <c r="E410" s="34">
        <v>2.9864999999999999</v>
      </c>
      <c r="F410" s="34">
        <v>3.0490400000000002</v>
      </c>
      <c r="G410" s="35">
        <f t="shared" si="56"/>
        <v>0.97948862592816088</v>
      </c>
      <c r="H410" s="36">
        <f t="shared" si="57"/>
        <v>0.97</v>
      </c>
      <c r="I410" s="37">
        <v>27.52</v>
      </c>
      <c r="J410" s="38">
        <f t="shared" si="58"/>
        <v>27.52</v>
      </c>
      <c r="L410" s="37">
        <v>36.299999999999997</v>
      </c>
      <c r="M410" s="37">
        <v>36.1</v>
      </c>
      <c r="N410" s="35">
        <f t="shared" si="59"/>
        <v>-5.50964187327812E-3</v>
      </c>
      <c r="O410" s="34" t="str">
        <f t="shared" si="60"/>
        <v>N</v>
      </c>
      <c r="P410" s="35">
        <f t="shared" si="54"/>
        <v>-0.23767313019390585</v>
      </c>
      <c r="Q410" s="34" t="str">
        <f t="shared" si="61"/>
        <v>Y</v>
      </c>
      <c r="R410" s="34" t="str">
        <f t="shared" si="55"/>
        <v>N</v>
      </c>
      <c r="S410" s="38">
        <f t="shared" si="62"/>
        <v>34.299999999999997</v>
      </c>
      <c r="T410" s="25"/>
      <c r="V410" s="25"/>
    </row>
    <row r="411" spans="1:22" x14ac:dyDescent="0.3">
      <c r="A411" s="19" t="s">
        <v>432</v>
      </c>
      <c r="B411" s="26">
        <v>6005797</v>
      </c>
      <c r="C411" s="26">
        <v>145446</v>
      </c>
      <c r="D411" s="26">
        <v>0</v>
      </c>
      <c r="E411" s="34">
        <v>2.8258299999999998</v>
      </c>
      <c r="F411" s="34">
        <v>3.1471300000000002</v>
      </c>
      <c r="G411" s="35">
        <f t="shared" si="56"/>
        <v>0.89790698191685747</v>
      </c>
      <c r="H411" s="36">
        <f t="shared" si="57"/>
        <v>0.89</v>
      </c>
      <c r="I411" s="37">
        <v>21.57</v>
      </c>
      <c r="J411" s="38">
        <f t="shared" si="58"/>
        <v>21.57</v>
      </c>
      <c r="L411" s="37">
        <v>26.78</v>
      </c>
      <c r="M411" s="37">
        <v>26.78</v>
      </c>
      <c r="N411" s="35">
        <f t="shared" si="59"/>
        <v>0</v>
      </c>
      <c r="O411" s="34" t="str">
        <f t="shared" si="60"/>
        <v>N</v>
      </c>
      <c r="P411" s="35">
        <f t="shared" si="54"/>
        <v>-0.19454817027632565</v>
      </c>
      <c r="Q411" s="34" t="str">
        <f t="shared" si="61"/>
        <v>Y</v>
      </c>
      <c r="R411" s="34" t="str">
        <f t="shared" si="55"/>
        <v>N</v>
      </c>
      <c r="S411" s="38">
        <f t="shared" si="62"/>
        <v>25.450000000000003</v>
      </c>
      <c r="T411" s="25"/>
      <c r="V411" s="25"/>
    </row>
    <row r="412" spans="1:22" x14ac:dyDescent="0.3">
      <c r="A412" s="19" t="s">
        <v>433</v>
      </c>
      <c r="B412" s="26">
        <v>6001291</v>
      </c>
      <c r="C412" s="26">
        <v>146046</v>
      </c>
      <c r="D412" s="26">
        <v>0</v>
      </c>
      <c r="E412" s="34">
        <v>3.5834299999999999</v>
      </c>
      <c r="F412" s="34">
        <v>3.43167</v>
      </c>
      <c r="G412" s="35">
        <f t="shared" si="56"/>
        <v>1.0442233664658898</v>
      </c>
      <c r="H412" s="36">
        <f t="shared" si="57"/>
        <v>1.04</v>
      </c>
      <c r="I412" s="37">
        <v>32.130000000000003</v>
      </c>
      <c r="J412" s="38">
        <f t="shared" si="58"/>
        <v>32.130000000000003</v>
      </c>
      <c r="L412" s="37">
        <v>30.35</v>
      </c>
      <c r="M412" s="37">
        <v>36.1</v>
      </c>
      <c r="N412" s="35">
        <f t="shared" si="59"/>
        <v>0.18945634266886324</v>
      </c>
      <c r="O412" s="34" t="str">
        <f t="shared" si="60"/>
        <v>N</v>
      </c>
      <c r="P412" s="35">
        <f t="shared" si="54"/>
        <v>-0.10997229916897504</v>
      </c>
      <c r="Q412" s="34" t="str">
        <f t="shared" si="61"/>
        <v>Y</v>
      </c>
      <c r="R412" s="34" t="str">
        <f t="shared" si="55"/>
        <v>N</v>
      </c>
      <c r="S412" s="38">
        <f t="shared" si="62"/>
        <v>34.299999999999997</v>
      </c>
      <c r="T412" s="25"/>
      <c r="V412" s="25"/>
    </row>
    <row r="413" spans="1:22" x14ac:dyDescent="0.3">
      <c r="A413" s="39" t="s">
        <v>434</v>
      </c>
      <c r="B413" s="40">
        <v>6011688</v>
      </c>
      <c r="C413" s="40">
        <v>145616</v>
      </c>
      <c r="D413" s="40">
        <v>0</v>
      </c>
      <c r="E413" s="41">
        <v>3.32037</v>
      </c>
      <c r="F413" s="41">
        <v>3.2669100000000002</v>
      </c>
      <c r="G413" s="42">
        <f t="shared" si="56"/>
        <v>1.0163640871649355</v>
      </c>
      <c r="H413" s="43">
        <f t="shared" si="57"/>
        <v>1.01</v>
      </c>
      <c r="I413" s="44">
        <v>30.35</v>
      </c>
      <c r="J413" s="45">
        <f t="shared" si="58"/>
        <v>30.35</v>
      </c>
      <c r="L413" s="44">
        <v>34.51</v>
      </c>
      <c r="M413" s="44">
        <v>30.35</v>
      </c>
      <c r="N413" s="42">
        <f t="shared" si="59"/>
        <v>-0.12054476963199064</v>
      </c>
      <c r="O413" s="41" t="str">
        <f t="shared" si="60"/>
        <v>Y</v>
      </c>
      <c r="P413" s="42">
        <f t="shared" si="54"/>
        <v>0</v>
      </c>
      <c r="Q413" s="41" t="str">
        <f t="shared" si="61"/>
        <v>N</v>
      </c>
      <c r="R413" s="41" t="str">
        <f t="shared" si="55"/>
        <v>N</v>
      </c>
      <c r="S413" s="45">
        <f t="shared" si="62"/>
        <v>28.84</v>
      </c>
      <c r="T413" s="25"/>
      <c r="V413" s="25"/>
    </row>
    <row r="414" spans="1:22" x14ac:dyDescent="0.3">
      <c r="A414" s="27" t="s">
        <v>435</v>
      </c>
      <c r="B414" s="28">
        <v>6005888</v>
      </c>
      <c r="C414" s="28">
        <v>145480</v>
      </c>
      <c r="D414" s="28">
        <v>0</v>
      </c>
      <c r="E414" s="29">
        <v>2.7511100000000002</v>
      </c>
      <c r="F414" s="29">
        <v>3.0307300000000001</v>
      </c>
      <c r="G414" s="30">
        <f t="shared" si="56"/>
        <v>0.90773839965948799</v>
      </c>
      <c r="H414" s="31">
        <f t="shared" si="57"/>
        <v>0.9</v>
      </c>
      <c r="I414" s="32">
        <v>22.31</v>
      </c>
      <c r="J414" s="33">
        <f t="shared" si="58"/>
        <v>22.31</v>
      </c>
      <c r="L414" s="32">
        <v>14.88</v>
      </c>
      <c r="M414" s="32">
        <v>18.600000000000001</v>
      </c>
      <c r="N414" s="30">
        <f t="shared" si="59"/>
        <v>0.25000000000000006</v>
      </c>
      <c r="O414" s="29" t="str">
        <f t="shared" si="60"/>
        <v>N</v>
      </c>
      <c r="P414" s="30">
        <f t="shared" si="54"/>
        <v>0.19946236559139768</v>
      </c>
      <c r="Q414" s="29" t="str">
        <f t="shared" si="61"/>
        <v>N</v>
      </c>
      <c r="R414" s="29" t="str">
        <f t="shared" si="55"/>
        <v>N</v>
      </c>
      <c r="S414" s="33">
        <f t="shared" si="62"/>
        <v>17.670000000000002</v>
      </c>
      <c r="T414" s="25"/>
      <c r="V414" s="25"/>
    </row>
    <row r="415" spans="1:22" x14ac:dyDescent="0.3">
      <c r="A415" s="19" t="s">
        <v>436</v>
      </c>
      <c r="B415" s="26">
        <v>6005896</v>
      </c>
      <c r="C415" s="26">
        <v>145885</v>
      </c>
      <c r="D415" s="26">
        <v>0</v>
      </c>
      <c r="E415" s="34">
        <v>3.23977</v>
      </c>
      <c r="F415" s="34">
        <v>3.5927600000000002</v>
      </c>
      <c r="G415" s="35">
        <f t="shared" si="56"/>
        <v>0.90174962981106443</v>
      </c>
      <c r="H415" s="36">
        <f t="shared" si="57"/>
        <v>0.9</v>
      </c>
      <c r="I415" s="37">
        <v>22.31</v>
      </c>
      <c r="J415" s="38">
        <f t="shared" si="58"/>
        <v>22.31</v>
      </c>
      <c r="L415" s="37">
        <v>13.12</v>
      </c>
      <c r="M415" s="37">
        <v>24.54</v>
      </c>
      <c r="N415" s="35">
        <f t="shared" si="59"/>
        <v>0.87042682926829273</v>
      </c>
      <c r="O415" s="34" t="str">
        <f t="shared" si="60"/>
        <v>N</v>
      </c>
      <c r="P415" s="35">
        <f t="shared" si="54"/>
        <v>-9.0872045639771817E-2</v>
      </c>
      <c r="Q415" s="34" t="str">
        <f t="shared" si="61"/>
        <v>Y</v>
      </c>
      <c r="R415" s="34" t="str">
        <f t="shared" si="55"/>
        <v>N</v>
      </c>
      <c r="S415" s="38">
        <f t="shared" si="62"/>
        <v>23.32</v>
      </c>
      <c r="T415" s="25"/>
      <c r="V415" s="25"/>
    </row>
    <row r="416" spans="1:22" x14ac:dyDescent="0.3">
      <c r="A416" s="19" t="s">
        <v>437</v>
      </c>
      <c r="B416" s="26">
        <v>6005417</v>
      </c>
      <c r="C416" s="26">
        <v>145964</v>
      </c>
      <c r="D416" s="26">
        <v>0</v>
      </c>
      <c r="E416" s="34">
        <v>3.5904400000000001</v>
      </c>
      <c r="F416" s="34">
        <v>3.1427700000000001</v>
      </c>
      <c r="G416" s="35">
        <f t="shared" si="56"/>
        <v>1.1424444041402966</v>
      </c>
      <c r="H416" s="36">
        <f t="shared" si="57"/>
        <v>1.1399999999999999</v>
      </c>
      <c r="I416" s="37">
        <v>36.49</v>
      </c>
      <c r="J416" s="38">
        <f t="shared" si="58"/>
        <v>36.49</v>
      </c>
      <c r="L416" s="37">
        <v>38.68</v>
      </c>
      <c r="M416" s="37">
        <v>37.49</v>
      </c>
      <c r="N416" s="35">
        <f t="shared" si="59"/>
        <v>-3.0765253360909971E-2</v>
      </c>
      <c r="O416" s="34" t="str">
        <f t="shared" si="60"/>
        <v>N</v>
      </c>
      <c r="P416" s="35">
        <f t="shared" si="54"/>
        <v>-2.6673779674579887E-2</v>
      </c>
      <c r="Q416" s="34" t="str">
        <f t="shared" si="61"/>
        <v>N</v>
      </c>
      <c r="R416" s="34" t="str">
        <f t="shared" si="55"/>
        <v>N</v>
      </c>
      <c r="S416" s="38">
        <f t="shared" si="62"/>
        <v>35.619999999999997</v>
      </c>
      <c r="T416" s="25"/>
      <c r="V416" s="25"/>
    </row>
    <row r="417" spans="1:22" x14ac:dyDescent="0.3">
      <c r="A417" s="19" t="s">
        <v>438</v>
      </c>
      <c r="B417" s="26">
        <v>6013120</v>
      </c>
      <c r="C417" s="26">
        <v>145710</v>
      </c>
      <c r="D417" s="26">
        <v>0</v>
      </c>
      <c r="E417" s="34">
        <v>3.2940200000000002</v>
      </c>
      <c r="F417" s="34">
        <v>3.4685000000000001</v>
      </c>
      <c r="G417" s="35">
        <f t="shared" si="56"/>
        <v>0.94969583393397727</v>
      </c>
      <c r="H417" s="36">
        <f t="shared" si="57"/>
        <v>0.94</v>
      </c>
      <c r="I417" s="37">
        <v>25.29</v>
      </c>
      <c r="J417" s="38">
        <f t="shared" si="58"/>
        <v>25.29</v>
      </c>
      <c r="L417" s="37">
        <v>22.31</v>
      </c>
      <c r="M417" s="37">
        <v>22.31</v>
      </c>
      <c r="N417" s="35">
        <f t="shared" si="59"/>
        <v>0</v>
      </c>
      <c r="O417" s="34" t="str">
        <f t="shared" si="60"/>
        <v>N</v>
      </c>
      <c r="P417" s="35">
        <f t="shared" si="54"/>
        <v>0.13357238906320038</v>
      </c>
      <c r="Q417" s="34" t="str">
        <f t="shared" si="61"/>
        <v>N</v>
      </c>
      <c r="R417" s="34" t="str">
        <f t="shared" si="55"/>
        <v>N</v>
      </c>
      <c r="S417" s="38">
        <f t="shared" si="62"/>
        <v>21.200000000000003</v>
      </c>
      <c r="T417" s="25"/>
      <c r="V417" s="25"/>
    </row>
    <row r="418" spans="1:22" x14ac:dyDescent="0.3">
      <c r="A418" s="39" t="s">
        <v>439</v>
      </c>
      <c r="B418" s="40">
        <v>6014518</v>
      </c>
      <c r="C418" s="40">
        <v>145874</v>
      </c>
      <c r="D418" s="40">
        <v>0</v>
      </c>
      <c r="E418" s="41">
        <v>2.87744</v>
      </c>
      <c r="F418" s="41">
        <v>3.43127</v>
      </c>
      <c r="G418" s="42">
        <f t="shared" si="56"/>
        <v>0.83859329053091125</v>
      </c>
      <c r="H418" s="43">
        <f t="shared" si="57"/>
        <v>0.83</v>
      </c>
      <c r="I418" s="44">
        <v>17.11</v>
      </c>
      <c r="J418" s="45">
        <f t="shared" si="58"/>
        <v>17.11</v>
      </c>
      <c r="L418" s="44">
        <v>10.76</v>
      </c>
      <c r="M418" s="44">
        <v>13.7</v>
      </c>
      <c r="N418" s="42">
        <f t="shared" si="59"/>
        <v>0.27323420074349436</v>
      </c>
      <c r="O418" s="41" t="str">
        <f t="shared" si="60"/>
        <v>N</v>
      </c>
      <c r="P418" s="42">
        <f t="shared" si="54"/>
        <v>0.24890510948905112</v>
      </c>
      <c r="Q418" s="41" t="str">
        <f t="shared" si="61"/>
        <v>N</v>
      </c>
      <c r="R418" s="41" t="str">
        <f t="shared" si="55"/>
        <v>N</v>
      </c>
      <c r="S418" s="45">
        <f t="shared" si="62"/>
        <v>13.02</v>
      </c>
      <c r="T418" s="25"/>
      <c r="V418" s="25"/>
    </row>
    <row r="419" spans="1:22" x14ac:dyDescent="0.3">
      <c r="A419" s="27" t="s">
        <v>440</v>
      </c>
      <c r="B419" s="28">
        <v>6016281</v>
      </c>
      <c r="C419" s="28">
        <v>146093</v>
      </c>
      <c r="D419" s="28">
        <v>0</v>
      </c>
      <c r="E419" s="29">
        <v>4.0514700000000001</v>
      </c>
      <c r="F419" s="29">
        <v>3.8144399999999998</v>
      </c>
      <c r="G419" s="30">
        <f t="shared" si="56"/>
        <v>1.0621401830937176</v>
      </c>
      <c r="H419" s="31">
        <f t="shared" si="57"/>
        <v>1.06</v>
      </c>
      <c r="I419" s="32">
        <v>33.32</v>
      </c>
      <c r="J419" s="33">
        <f t="shared" si="58"/>
        <v>33.32</v>
      </c>
      <c r="L419" s="32">
        <v>26.03</v>
      </c>
      <c r="M419" s="32">
        <v>30.35</v>
      </c>
      <c r="N419" s="30">
        <f t="shared" si="59"/>
        <v>0.16596235113330773</v>
      </c>
      <c r="O419" s="29" t="str">
        <f t="shared" si="60"/>
        <v>N</v>
      </c>
      <c r="P419" s="30">
        <f t="shared" si="54"/>
        <v>9.7858319604612803E-2</v>
      </c>
      <c r="Q419" s="29" t="str">
        <f t="shared" si="61"/>
        <v>N</v>
      </c>
      <c r="R419" s="29" t="str">
        <f t="shared" si="55"/>
        <v>N</v>
      </c>
      <c r="S419" s="33">
        <f t="shared" si="62"/>
        <v>28.84</v>
      </c>
      <c r="T419" s="25"/>
      <c r="V419" s="25"/>
    </row>
    <row r="420" spans="1:22" x14ac:dyDescent="0.3">
      <c r="A420" s="19" t="s">
        <v>441</v>
      </c>
      <c r="B420" s="26">
        <v>6005987</v>
      </c>
      <c r="C420" s="26">
        <v>146119</v>
      </c>
      <c r="D420" s="26">
        <v>0</v>
      </c>
      <c r="E420" s="34">
        <v>3.6086399999999998</v>
      </c>
      <c r="F420" s="34">
        <v>3.6860200000000001</v>
      </c>
      <c r="G420" s="35">
        <f t="shared" si="56"/>
        <v>0.97900716762253048</v>
      </c>
      <c r="H420" s="36">
        <f t="shared" si="57"/>
        <v>0.97</v>
      </c>
      <c r="I420" s="37">
        <v>27.52</v>
      </c>
      <c r="J420" s="38">
        <f t="shared" si="58"/>
        <v>27.52</v>
      </c>
      <c r="L420" s="37">
        <v>31.54</v>
      </c>
      <c r="M420" s="37">
        <v>28.26</v>
      </c>
      <c r="N420" s="35">
        <f t="shared" si="59"/>
        <v>-0.10399492707672789</v>
      </c>
      <c r="O420" s="34" t="str">
        <f t="shared" si="60"/>
        <v>Y</v>
      </c>
      <c r="P420" s="35">
        <f t="shared" si="54"/>
        <v>-2.6185421089879757E-2</v>
      </c>
      <c r="Q420" s="34" t="str">
        <f t="shared" si="61"/>
        <v>N</v>
      </c>
      <c r="R420" s="34" t="str">
        <f t="shared" si="55"/>
        <v>N</v>
      </c>
      <c r="S420" s="38">
        <f t="shared" si="62"/>
        <v>26.85</v>
      </c>
      <c r="T420" s="25"/>
      <c r="V420" s="25"/>
    </row>
    <row r="421" spans="1:22" x14ac:dyDescent="0.3">
      <c r="A421" s="19" t="s">
        <v>442</v>
      </c>
      <c r="B421" s="26">
        <v>6006019</v>
      </c>
      <c r="C421" s="26">
        <v>145495</v>
      </c>
      <c r="D421" s="26">
        <v>0</v>
      </c>
      <c r="E421" s="34">
        <v>3.6483300000000001</v>
      </c>
      <c r="F421" s="34">
        <v>3.06121</v>
      </c>
      <c r="G421" s="35">
        <f t="shared" si="56"/>
        <v>1.1917934411556215</v>
      </c>
      <c r="H421" s="36">
        <f t="shared" si="57"/>
        <v>1.19</v>
      </c>
      <c r="I421" s="37">
        <v>37.49</v>
      </c>
      <c r="J421" s="38">
        <f t="shared" si="58"/>
        <v>37.49</v>
      </c>
      <c r="L421" s="37">
        <v>35.700000000000003</v>
      </c>
      <c r="M421" s="37">
        <v>38.479999999999997</v>
      </c>
      <c r="N421" s="35">
        <f t="shared" si="59"/>
        <v>7.7871148459383574E-2</v>
      </c>
      <c r="O421" s="34" t="str">
        <f t="shared" si="60"/>
        <v>N</v>
      </c>
      <c r="P421" s="35">
        <f t="shared" si="54"/>
        <v>-2.5727650727650597E-2</v>
      </c>
      <c r="Q421" s="34" t="str">
        <f t="shared" si="61"/>
        <v>N</v>
      </c>
      <c r="R421" s="34" t="str">
        <f t="shared" si="55"/>
        <v>N</v>
      </c>
      <c r="S421" s="38">
        <f t="shared" si="62"/>
        <v>36.559999999999995</v>
      </c>
      <c r="T421" s="25"/>
      <c r="V421" s="25"/>
    </row>
    <row r="422" spans="1:22" x14ac:dyDescent="0.3">
      <c r="A422" s="19" t="s">
        <v>443</v>
      </c>
      <c r="B422" s="26">
        <v>6006035</v>
      </c>
      <c r="C422" s="26">
        <v>145102</v>
      </c>
      <c r="D422" s="26">
        <v>0</v>
      </c>
      <c r="E422" s="34">
        <v>5.2095799999999999</v>
      </c>
      <c r="F422" s="34">
        <v>3.3735400000000002</v>
      </c>
      <c r="G422" s="35">
        <f t="shared" si="56"/>
        <v>1.5442472891976973</v>
      </c>
      <c r="H422" s="36">
        <f t="shared" si="57"/>
        <v>1.54</v>
      </c>
      <c r="I422" s="37">
        <v>38.68</v>
      </c>
      <c r="J422" s="38">
        <f t="shared" si="58"/>
        <v>38.68</v>
      </c>
      <c r="L422" s="37">
        <v>38.68</v>
      </c>
      <c r="M422" s="37">
        <v>38.68</v>
      </c>
      <c r="N422" s="35">
        <f t="shared" si="59"/>
        <v>0</v>
      </c>
      <c r="O422" s="34" t="str">
        <f t="shared" si="60"/>
        <v>N</v>
      </c>
      <c r="P422" s="35">
        <f t="shared" si="54"/>
        <v>0</v>
      </c>
      <c r="Q422" s="34" t="str">
        <f t="shared" si="61"/>
        <v>N</v>
      </c>
      <c r="R422" s="34" t="str">
        <f t="shared" si="55"/>
        <v>N</v>
      </c>
      <c r="S422" s="38">
        <f t="shared" si="62"/>
        <v>36.75</v>
      </c>
      <c r="T422" s="25"/>
      <c r="V422" s="25"/>
    </row>
    <row r="423" spans="1:22" x14ac:dyDescent="0.3">
      <c r="A423" s="39" t="s">
        <v>444</v>
      </c>
      <c r="B423" s="40">
        <v>6006076</v>
      </c>
      <c r="C423" s="40">
        <v>146138</v>
      </c>
      <c r="D423" s="40">
        <v>0</v>
      </c>
      <c r="E423" s="41">
        <v>2.8403700000000001</v>
      </c>
      <c r="F423" s="41">
        <v>3.1740200000000001</v>
      </c>
      <c r="G423" s="42">
        <f t="shared" si="56"/>
        <v>0.89488093962860982</v>
      </c>
      <c r="H423" s="43">
        <f t="shared" si="57"/>
        <v>0.89</v>
      </c>
      <c r="I423" s="44">
        <v>21.57</v>
      </c>
      <c r="J423" s="45">
        <f t="shared" si="58"/>
        <v>21.57</v>
      </c>
      <c r="L423" s="44">
        <v>26.03</v>
      </c>
      <c r="M423" s="44">
        <v>21.57</v>
      </c>
      <c r="N423" s="42">
        <f t="shared" si="59"/>
        <v>-0.17134076066077605</v>
      </c>
      <c r="O423" s="41" t="str">
        <f t="shared" si="60"/>
        <v>Y</v>
      </c>
      <c r="P423" s="42">
        <f t="shared" si="54"/>
        <v>0</v>
      </c>
      <c r="Q423" s="41" t="str">
        <f t="shared" si="61"/>
        <v>N</v>
      </c>
      <c r="R423" s="41" t="str">
        <f t="shared" si="55"/>
        <v>N</v>
      </c>
      <c r="S423" s="45">
        <f t="shared" si="62"/>
        <v>20.5</v>
      </c>
      <c r="T423" s="25"/>
      <c r="V423" s="25"/>
    </row>
    <row r="424" spans="1:22" x14ac:dyDescent="0.3">
      <c r="A424" s="27" t="s">
        <v>445</v>
      </c>
      <c r="B424" s="28">
        <v>6016737</v>
      </c>
      <c r="C424" s="28">
        <v>146174</v>
      </c>
      <c r="D424" s="28">
        <v>0</v>
      </c>
      <c r="E424" s="29">
        <v>5.0148799999999998</v>
      </c>
      <c r="F424" s="29">
        <v>3.4947300000000001</v>
      </c>
      <c r="G424" s="30">
        <f t="shared" si="56"/>
        <v>1.434983532347277</v>
      </c>
      <c r="H424" s="31">
        <f t="shared" si="57"/>
        <v>1.43</v>
      </c>
      <c r="I424" s="32">
        <v>38.68</v>
      </c>
      <c r="J424" s="33">
        <f t="shared" si="58"/>
        <v>38.68</v>
      </c>
      <c r="L424" s="32">
        <v>38.68</v>
      </c>
      <c r="M424" s="32">
        <v>38.68</v>
      </c>
      <c r="N424" s="30">
        <f t="shared" si="59"/>
        <v>0</v>
      </c>
      <c r="O424" s="29" t="str">
        <f t="shared" si="60"/>
        <v>N</v>
      </c>
      <c r="P424" s="30">
        <f t="shared" si="54"/>
        <v>0</v>
      </c>
      <c r="Q424" s="29" t="str">
        <f t="shared" si="61"/>
        <v>N</v>
      </c>
      <c r="R424" s="29" t="str">
        <f t="shared" si="55"/>
        <v>N</v>
      </c>
      <c r="S424" s="33">
        <f t="shared" si="62"/>
        <v>36.75</v>
      </c>
      <c r="T424" s="25"/>
      <c r="V424" s="25"/>
    </row>
    <row r="425" spans="1:22" x14ac:dyDescent="0.3">
      <c r="A425" s="19" t="s">
        <v>446</v>
      </c>
      <c r="B425" s="26">
        <v>6015697</v>
      </c>
      <c r="C425" s="26">
        <v>146014</v>
      </c>
      <c r="D425" s="26">
        <v>0</v>
      </c>
      <c r="E425" s="34">
        <v>5.3875000000000002</v>
      </c>
      <c r="F425" s="34">
        <v>3.1726000000000001</v>
      </c>
      <c r="G425" s="35">
        <f t="shared" si="56"/>
        <v>1.6981340225682406</v>
      </c>
      <c r="H425" s="36">
        <f t="shared" si="57"/>
        <v>1.69</v>
      </c>
      <c r="I425" s="37">
        <v>38.68</v>
      </c>
      <c r="J425" s="38">
        <f t="shared" si="58"/>
        <v>38.68</v>
      </c>
      <c r="L425" s="37">
        <v>38.68</v>
      </c>
      <c r="M425" s="37">
        <v>38.68</v>
      </c>
      <c r="N425" s="35">
        <f t="shared" si="59"/>
        <v>0</v>
      </c>
      <c r="O425" s="34" t="str">
        <f t="shared" si="60"/>
        <v>N</v>
      </c>
      <c r="P425" s="35">
        <f t="shared" si="54"/>
        <v>0</v>
      </c>
      <c r="Q425" s="34" t="str">
        <f t="shared" si="61"/>
        <v>N</v>
      </c>
      <c r="R425" s="34" t="str">
        <f t="shared" si="55"/>
        <v>N</v>
      </c>
      <c r="S425" s="38">
        <f t="shared" si="62"/>
        <v>36.75</v>
      </c>
      <c r="T425" s="25"/>
      <c r="V425" s="25"/>
    </row>
    <row r="426" spans="1:22" x14ac:dyDescent="0.3">
      <c r="A426" s="19" t="s">
        <v>447</v>
      </c>
      <c r="B426" s="26">
        <v>6010391</v>
      </c>
      <c r="C426" s="26">
        <v>145620</v>
      </c>
      <c r="D426" s="26">
        <v>0</v>
      </c>
      <c r="E426" s="34">
        <v>4.1237000000000004</v>
      </c>
      <c r="F426" s="34">
        <v>3.0436399999999999</v>
      </c>
      <c r="G426" s="35">
        <f t="shared" si="56"/>
        <v>1.3548579989749119</v>
      </c>
      <c r="H426" s="36">
        <f t="shared" si="57"/>
        <v>1.35</v>
      </c>
      <c r="I426" s="37">
        <v>38.68</v>
      </c>
      <c r="J426" s="38">
        <f t="shared" si="58"/>
        <v>38.68</v>
      </c>
      <c r="L426" s="37">
        <v>37.090000000000003</v>
      </c>
      <c r="M426" s="37">
        <v>38.68</v>
      </c>
      <c r="N426" s="35">
        <f t="shared" si="59"/>
        <v>4.2868697762199953E-2</v>
      </c>
      <c r="O426" s="34" t="str">
        <f t="shared" si="60"/>
        <v>N</v>
      </c>
      <c r="P426" s="35">
        <f t="shared" si="54"/>
        <v>0</v>
      </c>
      <c r="Q426" s="34" t="str">
        <f t="shared" si="61"/>
        <v>N</v>
      </c>
      <c r="R426" s="34" t="str">
        <f t="shared" si="55"/>
        <v>N</v>
      </c>
      <c r="S426" s="38">
        <f t="shared" si="62"/>
        <v>36.75</v>
      </c>
      <c r="T426" s="25"/>
      <c r="V426" s="25"/>
    </row>
    <row r="427" spans="1:22" x14ac:dyDescent="0.3">
      <c r="A427" s="19" t="s">
        <v>448</v>
      </c>
      <c r="B427" s="26">
        <v>6015812</v>
      </c>
      <c r="C427" s="26">
        <v>146142</v>
      </c>
      <c r="D427" s="26">
        <v>0</v>
      </c>
      <c r="E427" s="34">
        <v>4.4430199999999997</v>
      </c>
      <c r="F427" s="34">
        <v>3.20031</v>
      </c>
      <c r="G427" s="35">
        <f t="shared" si="56"/>
        <v>1.3883092575406757</v>
      </c>
      <c r="H427" s="36">
        <f t="shared" si="57"/>
        <v>1.38</v>
      </c>
      <c r="I427" s="37">
        <v>38.68</v>
      </c>
      <c r="J427" s="38">
        <f t="shared" si="58"/>
        <v>38.68</v>
      </c>
      <c r="L427" s="37">
        <v>38.68</v>
      </c>
      <c r="M427" s="37">
        <v>38.68</v>
      </c>
      <c r="N427" s="35">
        <f t="shared" si="59"/>
        <v>0</v>
      </c>
      <c r="O427" s="34" t="str">
        <f t="shared" si="60"/>
        <v>N</v>
      </c>
      <c r="P427" s="35">
        <f t="shared" si="54"/>
        <v>0</v>
      </c>
      <c r="Q427" s="34" t="str">
        <f t="shared" si="61"/>
        <v>N</v>
      </c>
      <c r="R427" s="34" t="str">
        <f t="shared" si="55"/>
        <v>N</v>
      </c>
      <c r="S427" s="38">
        <f t="shared" si="62"/>
        <v>36.75</v>
      </c>
      <c r="T427" s="25"/>
      <c r="V427" s="25"/>
    </row>
    <row r="428" spans="1:22" x14ac:dyDescent="0.3">
      <c r="A428" s="39" t="s">
        <v>449</v>
      </c>
      <c r="B428" s="40">
        <v>6006118</v>
      </c>
      <c r="C428" s="40">
        <v>145813</v>
      </c>
      <c r="D428" s="40">
        <v>0</v>
      </c>
      <c r="E428" s="41">
        <v>2.7726799999999998</v>
      </c>
      <c r="F428" s="41">
        <v>3.0542500000000001</v>
      </c>
      <c r="G428" s="42">
        <f t="shared" si="56"/>
        <v>0.90781042809200285</v>
      </c>
      <c r="H428" s="43">
        <f t="shared" si="57"/>
        <v>0.9</v>
      </c>
      <c r="I428" s="44">
        <v>22.31</v>
      </c>
      <c r="J428" s="45">
        <f t="shared" si="58"/>
        <v>22.31</v>
      </c>
      <c r="L428" s="44">
        <v>23.8</v>
      </c>
      <c r="M428" s="44">
        <v>22.61</v>
      </c>
      <c r="N428" s="42">
        <f t="shared" si="59"/>
        <v>-5.0000000000000051E-2</v>
      </c>
      <c r="O428" s="41" t="str">
        <f t="shared" si="60"/>
        <v>Y</v>
      </c>
      <c r="P428" s="42">
        <f t="shared" si="54"/>
        <v>-1.3268465280849214E-2</v>
      </c>
      <c r="Q428" s="41" t="str">
        <f t="shared" si="61"/>
        <v>N</v>
      </c>
      <c r="R428" s="41" t="str">
        <f t="shared" si="55"/>
        <v>N</v>
      </c>
      <c r="S428" s="45">
        <f t="shared" si="62"/>
        <v>21.48</v>
      </c>
      <c r="T428" s="25"/>
      <c r="V428" s="25"/>
    </row>
    <row r="429" spans="1:22" x14ac:dyDescent="0.3">
      <c r="A429" s="27" t="s">
        <v>450</v>
      </c>
      <c r="B429" s="28">
        <v>6002208</v>
      </c>
      <c r="C429" s="28">
        <v>145409</v>
      </c>
      <c r="D429" s="28">
        <v>0</v>
      </c>
      <c r="E429" s="29">
        <v>3.9885600000000001</v>
      </c>
      <c r="F429" s="29">
        <v>3.1652499999999999</v>
      </c>
      <c r="G429" s="30">
        <f t="shared" si="56"/>
        <v>1.2601089961298477</v>
      </c>
      <c r="H429" s="31">
        <f t="shared" si="57"/>
        <v>1.26</v>
      </c>
      <c r="I429" s="32">
        <v>38.68</v>
      </c>
      <c r="J429" s="33">
        <f t="shared" si="58"/>
        <v>38.68</v>
      </c>
      <c r="L429" s="32">
        <v>38.68</v>
      </c>
      <c r="M429" s="32">
        <v>38.28</v>
      </c>
      <c r="N429" s="30">
        <f t="shared" si="59"/>
        <v>-1.0341261633919302E-2</v>
      </c>
      <c r="O429" s="29" t="str">
        <f t="shared" si="60"/>
        <v>N</v>
      </c>
      <c r="P429" s="30">
        <f t="shared" si="54"/>
        <v>1.0449320794148342E-2</v>
      </c>
      <c r="Q429" s="29" t="str">
        <f t="shared" si="61"/>
        <v>N</v>
      </c>
      <c r="R429" s="29" t="str">
        <f t="shared" si="55"/>
        <v>N</v>
      </c>
      <c r="S429" s="33">
        <f t="shared" si="62"/>
        <v>36.369999999999997</v>
      </c>
      <c r="T429" s="25"/>
      <c r="V429" s="25"/>
    </row>
    <row r="430" spans="1:22" x14ac:dyDescent="0.3">
      <c r="A430" s="19" t="s">
        <v>451</v>
      </c>
      <c r="B430" s="26">
        <v>6003826</v>
      </c>
      <c r="C430" s="26">
        <v>145778</v>
      </c>
      <c r="D430" s="26">
        <v>0</v>
      </c>
      <c r="E430" s="34">
        <v>1.32907</v>
      </c>
      <c r="F430" s="34">
        <v>3.3532500000000001</v>
      </c>
      <c r="G430" s="35">
        <f t="shared" si="56"/>
        <v>0.39635279206739726</v>
      </c>
      <c r="H430" s="36">
        <f t="shared" si="57"/>
        <v>0.39</v>
      </c>
      <c r="I430" s="37">
        <v>0</v>
      </c>
      <c r="J430" s="38">
        <f t="shared" si="58"/>
        <v>0</v>
      </c>
      <c r="L430" s="37">
        <v>0</v>
      </c>
      <c r="M430" s="37">
        <v>0</v>
      </c>
      <c r="N430" s="35">
        <f t="shared" si="59"/>
        <v>0</v>
      </c>
      <c r="O430" s="34" t="str">
        <f t="shared" si="60"/>
        <v>N</v>
      </c>
      <c r="P430" s="35">
        <f t="shared" si="54"/>
        <v>0</v>
      </c>
      <c r="Q430" s="34" t="str">
        <f t="shared" si="61"/>
        <v>N</v>
      </c>
      <c r="R430" s="34" t="str">
        <f t="shared" si="55"/>
        <v>N</v>
      </c>
      <c r="S430" s="38">
        <f t="shared" si="62"/>
        <v>0</v>
      </c>
      <c r="T430" s="25"/>
      <c r="V430" s="25"/>
    </row>
    <row r="431" spans="1:22" x14ac:dyDescent="0.3">
      <c r="A431" s="19" t="s">
        <v>452</v>
      </c>
      <c r="B431" s="26">
        <v>6014294</v>
      </c>
      <c r="C431" s="26">
        <v>145843</v>
      </c>
      <c r="D431" s="26">
        <v>6</v>
      </c>
      <c r="E431" s="34">
        <v>0</v>
      </c>
      <c r="F431" s="34">
        <v>0</v>
      </c>
      <c r="G431" s="35">
        <f t="shared" si="56"/>
        <v>0</v>
      </c>
      <c r="H431" s="36">
        <f t="shared" si="57"/>
        <v>0</v>
      </c>
      <c r="I431" s="37">
        <v>0</v>
      </c>
      <c r="J431" s="38">
        <f t="shared" si="58"/>
        <v>0</v>
      </c>
      <c r="L431" s="37">
        <v>38.68</v>
      </c>
      <c r="M431" s="37">
        <v>38.68</v>
      </c>
      <c r="N431" s="35">
        <f t="shared" si="59"/>
        <v>0</v>
      </c>
      <c r="O431" s="34" t="str">
        <f t="shared" si="60"/>
        <v>N</v>
      </c>
      <c r="P431" s="35">
        <f t="shared" si="54"/>
        <v>-1</v>
      </c>
      <c r="Q431" s="34" t="str">
        <f t="shared" si="61"/>
        <v>Y</v>
      </c>
      <c r="R431" s="34" t="str">
        <f t="shared" si="55"/>
        <v>N</v>
      </c>
      <c r="S431" s="38">
        <f t="shared" si="62"/>
        <v>36.75</v>
      </c>
      <c r="T431" s="25"/>
      <c r="V431" s="25"/>
    </row>
    <row r="432" spans="1:22" x14ac:dyDescent="0.3">
      <c r="A432" s="19" t="s">
        <v>453</v>
      </c>
      <c r="B432" s="26">
        <v>6006258</v>
      </c>
      <c r="C432" s="26">
        <v>145713</v>
      </c>
      <c r="D432" s="26">
        <v>0</v>
      </c>
      <c r="E432" s="34">
        <v>2.79779</v>
      </c>
      <c r="F432" s="34">
        <v>3.6501000000000001</v>
      </c>
      <c r="G432" s="35">
        <f t="shared" si="56"/>
        <v>0.7664968083066217</v>
      </c>
      <c r="H432" s="36">
        <f t="shared" si="57"/>
        <v>0.76</v>
      </c>
      <c r="I432" s="37">
        <v>12.53</v>
      </c>
      <c r="J432" s="38">
        <f t="shared" si="58"/>
        <v>12.53</v>
      </c>
      <c r="L432" s="37">
        <v>12.53</v>
      </c>
      <c r="M432" s="37">
        <v>0</v>
      </c>
      <c r="N432" s="35">
        <f t="shared" si="59"/>
        <v>-1</v>
      </c>
      <c r="O432" s="34" t="str">
        <f t="shared" si="60"/>
        <v>Y</v>
      </c>
      <c r="P432" s="35">
        <f t="shared" si="54"/>
        <v>0</v>
      </c>
      <c r="Q432" s="34" t="str">
        <f t="shared" si="61"/>
        <v>N</v>
      </c>
      <c r="R432" s="34" t="str">
        <f t="shared" si="55"/>
        <v>N</v>
      </c>
      <c r="S432" s="38">
        <f t="shared" si="62"/>
        <v>0</v>
      </c>
      <c r="T432" s="25"/>
      <c r="V432" s="25"/>
    </row>
    <row r="433" spans="1:22" x14ac:dyDescent="0.3">
      <c r="A433" s="39" t="s">
        <v>454</v>
      </c>
      <c r="B433" s="40">
        <v>6006266</v>
      </c>
      <c r="C433" s="40">
        <v>146057</v>
      </c>
      <c r="D433" s="40">
        <v>0</v>
      </c>
      <c r="E433" s="41">
        <v>2.6948699999999999</v>
      </c>
      <c r="F433" s="41">
        <v>2.9592399999999999</v>
      </c>
      <c r="G433" s="42">
        <f t="shared" si="56"/>
        <v>0.91066287289979864</v>
      </c>
      <c r="H433" s="43">
        <f t="shared" si="57"/>
        <v>0.91</v>
      </c>
      <c r="I433" s="44">
        <v>23.06</v>
      </c>
      <c r="J433" s="45">
        <f t="shared" si="58"/>
        <v>23.06</v>
      </c>
      <c r="L433" s="44">
        <v>27.52</v>
      </c>
      <c r="M433" s="44">
        <v>29.75</v>
      </c>
      <c r="N433" s="42">
        <f t="shared" si="59"/>
        <v>8.1031976744186066E-2</v>
      </c>
      <c r="O433" s="41" t="str">
        <f t="shared" si="60"/>
        <v>N</v>
      </c>
      <c r="P433" s="42">
        <f t="shared" si="54"/>
        <v>-0.22487394957983198</v>
      </c>
      <c r="Q433" s="41" t="str">
        <f t="shared" si="61"/>
        <v>Y</v>
      </c>
      <c r="R433" s="41" t="str">
        <f t="shared" si="55"/>
        <v>N</v>
      </c>
      <c r="S433" s="45">
        <f t="shared" si="62"/>
        <v>28.270000000000003</v>
      </c>
      <c r="T433" s="25"/>
      <c r="V433" s="25"/>
    </row>
    <row r="434" spans="1:22" x14ac:dyDescent="0.3">
      <c r="A434" s="27" t="s">
        <v>455</v>
      </c>
      <c r="B434" s="28">
        <v>6004444</v>
      </c>
      <c r="C434" s="28">
        <v>145483</v>
      </c>
      <c r="D434" s="28">
        <v>0</v>
      </c>
      <c r="E434" s="29">
        <v>2.78694</v>
      </c>
      <c r="F434" s="29">
        <v>3.5174599999999998</v>
      </c>
      <c r="G434" s="30">
        <f t="shared" si="56"/>
        <v>0.7923160462379103</v>
      </c>
      <c r="H434" s="31">
        <f t="shared" si="57"/>
        <v>0.79</v>
      </c>
      <c r="I434" s="32">
        <v>14.29</v>
      </c>
      <c r="J434" s="33">
        <f t="shared" si="58"/>
        <v>14.29</v>
      </c>
      <c r="L434" s="32">
        <v>16.37</v>
      </c>
      <c r="M434" s="32">
        <v>16.37</v>
      </c>
      <c r="N434" s="30">
        <f t="shared" si="59"/>
        <v>0</v>
      </c>
      <c r="O434" s="29" t="str">
        <f t="shared" si="60"/>
        <v>N</v>
      </c>
      <c r="P434" s="30">
        <f t="shared" si="54"/>
        <v>-0.1270616982284668</v>
      </c>
      <c r="Q434" s="29" t="str">
        <f t="shared" si="61"/>
        <v>Y</v>
      </c>
      <c r="R434" s="29" t="str">
        <f t="shared" si="55"/>
        <v>N</v>
      </c>
      <c r="S434" s="33">
        <f t="shared" si="62"/>
        <v>15.56</v>
      </c>
      <c r="T434" s="25"/>
      <c r="V434" s="25"/>
    </row>
    <row r="435" spans="1:22" x14ac:dyDescent="0.3">
      <c r="A435" s="19" t="s">
        <v>456</v>
      </c>
      <c r="B435" s="26">
        <v>6013171</v>
      </c>
      <c r="C435" s="26">
        <v>145748</v>
      </c>
      <c r="D435" s="26">
        <v>0</v>
      </c>
      <c r="E435" s="34">
        <v>4.3995499999999996</v>
      </c>
      <c r="F435" s="34">
        <v>3.0094400000000001</v>
      </c>
      <c r="G435" s="35">
        <f t="shared" si="56"/>
        <v>1.4619165027380507</v>
      </c>
      <c r="H435" s="36">
        <f t="shared" si="57"/>
        <v>1.46</v>
      </c>
      <c r="I435" s="37">
        <v>38.68</v>
      </c>
      <c r="J435" s="38">
        <f t="shared" si="58"/>
        <v>38.68</v>
      </c>
      <c r="L435" s="37">
        <v>38.68</v>
      </c>
      <c r="M435" s="37">
        <v>38.68</v>
      </c>
      <c r="N435" s="35">
        <f t="shared" si="59"/>
        <v>0</v>
      </c>
      <c r="O435" s="34" t="str">
        <f t="shared" si="60"/>
        <v>N</v>
      </c>
      <c r="P435" s="35">
        <f t="shared" si="54"/>
        <v>0</v>
      </c>
      <c r="Q435" s="34" t="str">
        <f t="shared" si="61"/>
        <v>N</v>
      </c>
      <c r="R435" s="34" t="str">
        <f t="shared" si="55"/>
        <v>N</v>
      </c>
      <c r="S435" s="38">
        <f t="shared" si="62"/>
        <v>36.75</v>
      </c>
      <c r="T435" s="25"/>
      <c r="V435" s="25"/>
    </row>
    <row r="436" spans="1:22" x14ac:dyDescent="0.3">
      <c r="A436" s="19" t="s">
        <v>457</v>
      </c>
      <c r="B436" s="26">
        <v>6005698</v>
      </c>
      <c r="C436" s="26">
        <v>146007</v>
      </c>
      <c r="D436" s="26">
        <v>0</v>
      </c>
      <c r="E436" s="34">
        <v>4.7109500000000004</v>
      </c>
      <c r="F436" s="34">
        <v>3.2355</v>
      </c>
      <c r="G436" s="35">
        <f t="shared" si="56"/>
        <v>1.4560191624169372</v>
      </c>
      <c r="H436" s="36">
        <f t="shared" si="57"/>
        <v>1.45</v>
      </c>
      <c r="I436" s="37">
        <v>38.68</v>
      </c>
      <c r="J436" s="38">
        <f t="shared" si="58"/>
        <v>38.68</v>
      </c>
      <c r="L436" s="37">
        <v>31.54</v>
      </c>
      <c r="M436" s="37">
        <v>29.970000000000002</v>
      </c>
      <c r="N436" s="35">
        <f t="shared" si="59"/>
        <v>-4.9778059606848342E-2</v>
      </c>
      <c r="O436" s="34" t="str">
        <f t="shared" si="60"/>
        <v>N</v>
      </c>
      <c r="P436" s="35">
        <f t="shared" si="54"/>
        <v>0.29062395729062385</v>
      </c>
      <c r="Q436" s="34" t="str">
        <f t="shared" si="61"/>
        <v>N</v>
      </c>
      <c r="R436" s="34" t="str">
        <f t="shared" si="55"/>
        <v>N</v>
      </c>
      <c r="S436" s="38">
        <f t="shared" si="62"/>
        <v>28.48</v>
      </c>
      <c r="T436" s="25"/>
      <c r="V436" s="25"/>
    </row>
    <row r="437" spans="1:22" x14ac:dyDescent="0.3">
      <c r="A437" s="19" t="s">
        <v>458</v>
      </c>
      <c r="B437" s="26">
        <v>6005177</v>
      </c>
      <c r="C437" s="26">
        <v>145244</v>
      </c>
      <c r="D437" s="26">
        <v>0</v>
      </c>
      <c r="E437" s="34">
        <v>2.43405</v>
      </c>
      <c r="F437" s="34">
        <v>3.6708400000000001</v>
      </c>
      <c r="G437" s="35">
        <f t="shared" si="56"/>
        <v>0.66307711586448881</v>
      </c>
      <c r="H437" s="36">
        <f t="shared" si="57"/>
        <v>0.66</v>
      </c>
      <c r="I437" s="37">
        <v>0</v>
      </c>
      <c r="J437" s="38">
        <f t="shared" si="58"/>
        <v>0</v>
      </c>
      <c r="L437" s="37">
        <v>0</v>
      </c>
      <c r="M437" s="37">
        <v>9.59</v>
      </c>
      <c r="N437" s="35">
        <f t="shared" si="59"/>
        <v>0</v>
      </c>
      <c r="O437" s="34" t="str">
        <f t="shared" si="60"/>
        <v>N</v>
      </c>
      <c r="P437" s="35">
        <f t="shared" si="54"/>
        <v>-1</v>
      </c>
      <c r="Q437" s="34" t="str">
        <f t="shared" si="61"/>
        <v>Y</v>
      </c>
      <c r="R437" s="34" t="str">
        <f t="shared" si="55"/>
        <v>N</v>
      </c>
      <c r="S437" s="38">
        <f t="shared" si="62"/>
        <v>9.1199999999999992</v>
      </c>
      <c r="T437" s="25"/>
      <c r="V437" s="25"/>
    </row>
    <row r="438" spans="1:22" x14ac:dyDescent="0.3">
      <c r="A438" s="39" t="s">
        <v>459</v>
      </c>
      <c r="B438" s="40">
        <v>6012322</v>
      </c>
      <c r="C438" s="40">
        <v>146162</v>
      </c>
      <c r="D438" s="40">
        <v>0</v>
      </c>
      <c r="E438" s="41">
        <v>3.7543000000000002</v>
      </c>
      <c r="F438" s="41">
        <v>3.1540300000000001</v>
      </c>
      <c r="G438" s="42">
        <f t="shared" si="56"/>
        <v>1.190318418023925</v>
      </c>
      <c r="H438" s="43">
        <f t="shared" si="57"/>
        <v>1.19</v>
      </c>
      <c r="I438" s="44">
        <v>37.49</v>
      </c>
      <c r="J438" s="45">
        <f t="shared" si="58"/>
        <v>37.49</v>
      </c>
      <c r="L438" s="44">
        <v>36.299999999999997</v>
      </c>
      <c r="M438" s="44">
        <v>37.090000000000003</v>
      </c>
      <c r="N438" s="42">
        <f t="shared" si="59"/>
        <v>2.1763085399449211E-2</v>
      </c>
      <c r="O438" s="41" t="str">
        <f t="shared" si="60"/>
        <v>N</v>
      </c>
      <c r="P438" s="42">
        <f t="shared" si="54"/>
        <v>1.0784578053383622E-2</v>
      </c>
      <c r="Q438" s="41" t="str">
        <f t="shared" si="61"/>
        <v>N</v>
      </c>
      <c r="R438" s="41" t="str">
        <f t="shared" si="55"/>
        <v>N</v>
      </c>
      <c r="S438" s="45">
        <f t="shared" si="62"/>
        <v>35.239999999999995</v>
      </c>
      <c r="T438" s="25"/>
      <c r="V438" s="25"/>
    </row>
    <row r="439" spans="1:22" x14ac:dyDescent="0.3">
      <c r="A439" s="27" t="s">
        <v>460</v>
      </c>
      <c r="B439" s="28">
        <v>6012512</v>
      </c>
      <c r="C439" s="28">
        <v>145685</v>
      </c>
      <c r="D439" s="28">
        <v>0</v>
      </c>
      <c r="E439" s="29">
        <v>2.9847100000000002</v>
      </c>
      <c r="F439" s="29">
        <v>3.3228900000000001</v>
      </c>
      <c r="G439" s="30">
        <f t="shared" si="56"/>
        <v>0.8982271456473131</v>
      </c>
      <c r="H439" s="31">
        <f t="shared" si="57"/>
        <v>0.89</v>
      </c>
      <c r="I439" s="32">
        <v>21.57</v>
      </c>
      <c r="J439" s="33">
        <f t="shared" si="58"/>
        <v>22.61</v>
      </c>
      <c r="L439" s="32">
        <v>30.94</v>
      </c>
      <c r="M439" s="32">
        <v>23.8</v>
      </c>
      <c r="N439" s="30">
        <f t="shared" si="59"/>
        <v>-0.23076923076923078</v>
      </c>
      <c r="O439" s="29" t="str">
        <f t="shared" si="60"/>
        <v>Y</v>
      </c>
      <c r="P439" s="30">
        <f t="shared" si="54"/>
        <v>-9.3697478991596653E-2</v>
      </c>
      <c r="Q439" s="29" t="str">
        <f t="shared" si="61"/>
        <v>Y</v>
      </c>
      <c r="R439" s="29" t="str">
        <f t="shared" si="55"/>
        <v>Y</v>
      </c>
      <c r="S439" s="33">
        <f t="shared" si="62"/>
        <v>22.61</v>
      </c>
      <c r="T439" s="25"/>
      <c r="V439" s="25"/>
    </row>
    <row r="440" spans="1:22" x14ac:dyDescent="0.3">
      <c r="A440" s="19" t="s">
        <v>461</v>
      </c>
      <c r="B440" s="26">
        <v>6001531</v>
      </c>
      <c r="C440" s="26" t="s">
        <v>462</v>
      </c>
      <c r="D440" s="26">
        <v>0</v>
      </c>
      <c r="E440" s="34">
        <v>3.7267999999999999</v>
      </c>
      <c r="F440" s="34">
        <v>3.1033200000000001</v>
      </c>
      <c r="G440" s="35">
        <f t="shared" si="56"/>
        <v>1.200907415284276</v>
      </c>
      <c r="H440" s="36">
        <f t="shared" si="57"/>
        <v>1.2</v>
      </c>
      <c r="I440" s="37">
        <v>37.69</v>
      </c>
      <c r="J440" s="38">
        <f t="shared" si="58"/>
        <v>37.69</v>
      </c>
      <c r="L440" s="37">
        <v>38.68</v>
      </c>
      <c r="M440" s="37">
        <v>38.68</v>
      </c>
      <c r="N440" s="35">
        <f t="shared" si="59"/>
        <v>0</v>
      </c>
      <c r="O440" s="34" t="str">
        <f t="shared" si="60"/>
        <v>N</v>
      </c>
      <c r="P440" s="35">
        <f t="shared" si="54"/>
        <v>-2.5594622543950413E-2</v>
      </c>
      <c r="Q440" s="34" t="str">
        <f t="shared" si="61"/>
        <v>N</v>
      </c>
      <c r="R440" s="34" t="str">
        <f t="shared" si="55"/>
        <v>N</v>
      </c>
      <c r="S440" s="38">
        <f t="shared" si="62"/>
        <v>36.75</v>
      </c>
      <c r="T440" s="25"/>
      <c r="V440" s="25"/>
    </row>
    <row r="441" spans="1:22" x14ac:dyDescent="0.3">
      <c r="A441" s="19" t="s">
        <v>463</v>
      </c>
      <c r="B441" s="26">
        <v>6006498</v>
      </c>
      <c r="C441" s="26">
        <v>146021</v>
      </c>
      <c r="D441" s="26">
        <v>0</v>
      </c>
      <c r="E441" s="34">
        <v>3.2446799999999998</v>
      </c>
      <c r="F441" s="34">
        <v>3.37927</v>
      </c>
      <c r="G441" s="35">
        <f t="shared" si="56"/>
        <v>0.96017187143968963</v>
      </c>
      <c r="H441" s="36">
        <f t="shared" si="57"/>
        <v>0.96</v>
      </c>
      <c r="I441" s="37">
        <v>26.78</v>
      </c>
      <c r="J441" s="38">
        <f t="shared" si="58"/>
        <v>26.78</v>
      </c>
      <c r="L441" s="37">
        <v>20.5</v>
      </c>
      <c r="M441" s="37">
        <v>27.52</v>
      </c>
      <c r="N441" s="35">
        <f t="shared" si="59"/>
        <v>0.34243902439024387</v>
      </c>
      <c r="O441" s="34" t="str">
        <f t="shared" si="60"/>
        <v>N</v>
      </c>
      <c r="P441" s="35">
        <f t="shared" si="54"/>
        <v>-2.6889534883720874E-2</v>
      </c>
      <c r="Q441" s="34" t="str">
        <f t="shared" si="61"/>
        <v>N</v>
      </c>
      <c r="R441" s="34" t="str">
        <f t="shared" si="55"/>
        <v>N</v>
      </c>
      <c r="S441" s="38">
        <f t="shared" si="62"/>
        <v>26.150000000000002</v>
      </c>
      <c r="T441" s="25"/>
      <c r="V441" s="25"/>
    </row>
    <row r="442" spans="1:22" x14ac:dyDescent="0.3">
      <c r="A442" s="19" t="s">
        <v>464</v>
      </c>
      <c r="B442" s="26">
        <v>6006506</v>
      </c>
      <c r="C442" s="26">
        <v>146180</v>
      </c>
      <c r="D442" s="26">
        <v>0</v>
      </c>
      <c r="E442" s="34">
        <v>3.1787100000000001</v>
      </c>
      <c r="F442" s="34">
        <v>3.0162200000000001</v>
      </c>
      <c r="G442" s="35">
        <f t="shared" si="56"/>
        <v>1.0538720650350439</v>
      </c>
      <c r="H442" s="36">
        <f t="shared" si="57"/>
        <v>1.05</v>
      </c>
      <c r="I442" s="37">
        <v>32.729999999999997</v>
      </c>
      <c r="J442" s="38">
        <f t="shared" si="58"/>
        <v>32.729999999999997</v>
      </c>
      <c r="L442" s="37">
        <v>30.35</v>
      </c>
      <c r="M442" s="37">
        <v>33.32</v>
      </c>
      <c r="N442" s="35">
        <f t="shared" si="59"/>
        <v>9.7858319604612803E-2</v>
      </c>
      <c r="O442" s="34" t="str">
        <f t="shared" si="60"/>
        <v>N</v>
      </c>
      <c r="P442" s="35">
        <f t="shared" si="54"/>
        <v>-1.7707082833133356E-2</v>
      </c>
      <c r="Q442" s="34" t="str">
        <f t="shared" si="61"/>
        <v>N</v>
      </c>
      <c r="R442" s="34" t="str">
        <f t="shared" si="55"/>
        <v>N</v>
      </c>
      <c r="S442" s="38">
        <f t="shared" si="62"/>
        <v>31.66</v>
      </c>
      <c r="T442" s="25"/>
      <c r="V442" s="25"/>
    </row>
    <row r="443" spans="1:22" x14ac:dyDescent="0.3">
      <c r="A443" s="39" t="s">
        <v>465</v>
      </c>
      <c r="B443" s="40">
        <v>6002091</v>
      </c>
      <c r="C443" s="40">
        <v>145631</v>
      </c>
      <c r="D443" s="40">
        <v>0</v>
      </c>
      <c r="E443" s="41">
        <v>3.58209</v>
      </c>
      <c r="F443" s="41">
        <v>3.2252900000000002</v>
      </c>
      <c r="G443" s="42">
        <f t="shared" si="56"/>
        <v>1.1106257111763593</v>
      </c>
      <c r="H443" s="43">
        <f t="shared" si="57"/>
        <v>1.1100000000000001</v>
      </c>
      <c r="I443" s="44">
        <v>35.9</v>
      </c>
      <c r="J443" s="45">
        <f t="shared" si="58"/>
        <v>35.9</v>
      </c>
      <c r="L443" s="44">
        <v>35.11</v>
      </c>
      <c r="M443" s="44">
        <v>32.729999999999997</v>
      </c>
      <c r="N443" s="42">
        <f t="shared" si="59"/>
        <v>-6.7786955283395123E-2</v>
      </c>
      <c r="O443" s="41" t="str">
        <f t="shared" si="60"/>
        <v>Y</v>
      </c>
      <c r="P443" s="42">
        <f t="shared" si="54"/>
        <v>9.6853040024442463E-2</v>
      </c>
      <c r="Q443" s="41" t="str">
        <f t="shared" si="61"/>
        <v>N</v>
      </c>
      <c r="R443" s="41" t="str">
        <f t="shared" si="55"/>
        <v>N</v>
      </c>
      <c r="S443" s="45">
        <f t="shared" si="62"/>
        <v>31.1</v>
      </c>
      <c r="T443" s="25"/>
      <c r="V443" s="25"/>
    </row>
    <row r="444" spans="1:22" x14ac:dyDescent="0.3">
      <c r="A444" s="27" t="s">
        <v>466</v>
      </c>
      <c r="B444" s="28">
        <v>6006548</v>
      </c>
      <c r="C444" s="28">
        <v>145807</v>
      </c>
      <c r="D444" s="28">
        <v>0</v>
      </c>
      <c r="E444" s="29">
        <v>2.5749399999999998</v>
      </c>
      <c r="F444" s="29">
        <v>3.2215199999999999</v>
      </c>
      <c r="G444" s="30">
        <f t="shared" si="56"/>
        <v>0.79929350120440035</v>
      </c>
      <c r="H444" s="31">
        <f t="shared" si="57"/>
        <v>0.79</v>
      </c>
      <c r="I444" s="32">
        <v>14.29</v>
      </c>
      <c r="J444" s="33">
        <f t="shared" si="58"/>
        <v>14.29</v>
      </c>
      <c r="L444" s="32">
        <v>14.88</v>
      </c>
      <c r="M444" s="32">
        <v>11.94</v>
      </c>
      <c r="N444" s="30">
        <f t="shared" si="59"/>
        <v>-0.1975806451612904</v>
      </c>
      <c r="O444" s="29" t="str">
        <f t="shared" si="60"/>
        <v>Y</v>
      </c>
      <c r="P444" s="30">
        <f t="shared" si="54"/>
        <v>0.19681742043551087</v>
      </c>
      <c r="Q444" s="29" t="str">
        <f t="shared" si="61"/>
        <v>N</v>
      </c>
      <c r="R444" s="29" t="str">
        <f t="shared" si="55"/>
        <v>N</v>
      </c>
      <c r="S444" s="33">
        <f t="shared" si="62"/>
        <v>11.35</v>
      </c>
      <c r="T444" s="25"/>
      <c r="V444" s="25"/>
    </row>
    <row r="445" spans="1:22" x14ac:dyDescent="0.3">
      <c r="A445" s="19" t="s">
        <v>467</v>
      </c>
      <c r="B445" s="26">
        <v>6003644</v>
      </c>
      <c r="C445" s="26">
        <v>145696</v>
      </c>
      <c r="D445" s="26">
        <v>0</v>
      </c>
      <c r="E445" s="34">
        <v>2.6153300000000002</v>
      </c>
      <c r="F445" s="34">
        <v>3.4396499999999999</v>
      </c>
      <c r="G445" s="35">
        <f t="shared" si="56"/>
        <v>0.76034770979605493</v>
      </c>
      <c r="H445" s="36">
        <f t="shared" si="57"/>
        <v>0.76</v>
      </c>
      <c r="I445" s="37">
        <v>12.53</v>
      </c>
      <c r="J445" s="38">
        <f t="shared" si="58"/>
        <v>12.53</v>
      </c>
      <c r="L445" s="37">
        <v>9</v>
      </c>
      <c r="M445" s="37">
        <v>11.94</v>
      </c>
      <c r="N445" s="35">
        <f t="shared" si="59"/>
        <v>0.32666666666666661</v>
      </c>
      <c r="O445" s="34" t="str">
        <f t="shared" si="60"/>
        <v>N</v>
      </c>
      <c r="P445" s="35">
        <f t="shared" si="54"/>
        <v>4.9413735343383572E-2</v>
      </c>
      <c r="Q445" s="34" t="str">
        <f t="shared" si="61"/>
        <v>N</v>
      </c>
      <c r="R445" s="34" t="str">
        <f t="shared" si="55"/>
        <v>N</v>
      </c>
      <c r="S445" s="38">
        <f t="shared" si="62"/>
        <v>11.35</v>
      </c>
      <c r="T445" s="25"/>
      <c r="V445" s="25"/>
    </row>
    <row r="446" spans="1:22" x14ac:dyDescent="0.3">
      <c r="A446" s="19" t="s">
        <v>468</v>
      </c>
      <c r="B446" s="26">
        <v>6006555</v>
      </c>
      <c r="C446" s="26">
        <v>145478</v>
      </c>
      <c r="D446" s="26">
        <v>0</v>
      </c>
      <c r="E446" s="34">
        <v>2.6850800000000001</v>
      </c>
      <c r="F446" s="34">
        <v>3.0618099999999999</v>
      </c>
      <c r="G446" s="35">
        <f t="shared" si="56"/>
        <v>0.87695840042327911</v>
      </c>
      <c r="H446" s="36">
        <f t="shared" si="57"/>
        <v>0.87</v>
      </c>
      <c r="I446" s="37">
        <v>20.079999999999998</v>
      </c>
      <c r="J446" s="38">
        <f t="shared" si="58"/>
        <v>34.299999999999997</v>
      </c>
      <c r="L446" s="37">
        <v>38.68</v>
      </c>
      <c r="M446" s="37">
        <v>36.1</v>
      </c>
      <c r="N446" s="35">
        <f t="shared" si="59"/>
        <v>-6.6701137538779681E-2</v>
      </c>
      <c r="O446" s="34" t="str">
        <f t="shared" si="60"/>
        <v>Y</v>
      </c>
      <c r="P446" s="35">
        <f t="shared" si="54"/>
        <v>-0.44376731301939065</v>
      </c>
      <c r="Q446" s="34" t="str">
        <f t="shared" si="61"/>
        <v>Y</v>
      </c>
      <c r="R446" s="34" t="str">
        <f t="shared" si="55"/>
        <v>Y</v>
      </c>
      <c r="S446" s="38">
        <f t="shared" si="62"/>
        <v>34.299999999999997</v>
      </c>
      <c r="T446" s="25"/>
      <c r="V446" s="25"/>
    </row>
    <row r="447" spans="1:22" x14ac:dyDescent="0.3">
      <c r="A447" s="19" t="s">
        <v>469</v>
      </c>
      <c r="B447" s="26">
        <v>6006571</v>
      </c>
      <c r="C447" s="26">
        <v>145329</v>
      </c>
      <c r="D447" s="26">
        <v>0</v>
      </c>
      <c r="E447" s="34">
        <v>2.4991500000000002</v>
      </c>
      <c r="F447" s="34">
        <v>3.6496300000000002</v>
      </c>
      <c r="G447" s="35">
        <f t="shared" si="56"/>
        <v>0.68476804497990207</v>
      </c>
      <c r="H447" s="36">
        <f t="shared" si="57"/>
        <v>0.68</v>
      </c>
      <c r="I447" s="37">
        <v>0</v>
      </c>
      <c r="J447" s="38">
        <f t="shared" si="58"/>
        <v>0</v>
      </c>
      <c r="L447" s="37">
        <v>0</v>
      </c>
      <c r="M447" s="37">
        <v>0</v>
      </c>
      <c r="N447" s="35">
        <f t="shared" si="59"/>
        <v>0</v>
      </c>
      <c r="O447" s="34" t="str">
        <f t="shared" si="60"/>
        <v>N</v>
      </c>
      <c r="P447" s="35">
        <f t="shared" si="54"/>
        <v>0</v>
      </c>
      <c r="Q447" s="34" t="str">
        <f t="shared" si="61"/>
        <v>N</v>
      </c>
      <c r="R447" s="34" t="str">
        <f t="shared" si="55"/>
        <v>N</v>
      </c>
      <c r="S447" s="38">
        <f t="shared" si="62"/>
        <v>0</v>
      </c>
      <c r="T447" s="25"/>
      <c r="V447" s="25"/>
    </row>
    <row r="448" spans="1:22" x14ac:dyDescent="0.3">
      <c r="A448" s="39" t="s">
        <v>470</v>
      </c>
      <c r="B448" s="40">
        <v>6006605</v>
      </c>
      <c r="C448" s="40" t="s">
        <v>471</v>
      </c>
      <c r="D448" s="40">
        <v>0</v>
      </c>
      <c r="E448" s="41">
        <v>1.9050100000000001</v>
      </c>
      <c r="F448" s="41">
        <v>2.6347499999999999</v>
      </c>
      <c r="G448" s="42">
        <f t="shared" si="56"/>
        <v>0.72303254578233234</v>
      </c>
      <c r="H448" s="43">
        <f t="shared" si="57"/>
        <v>0.72</v>
      </c>
      <c r="I448" s="44">
        <v>10.18</v>
      </c>
      <c r="J448" s="45">
        <f t="shared" si="58"/>
        <v>10.18</v>
      </c>
      <c r="L448" s="44">
        <v>0</v>
      </c>
      <c r="M448" s="44">
        <v>10.76</v>
      </c>
      <c r="N448" s="42">
        <f t="shared" si="59"/>
        <v>0</v>
      </c>
      <c r="O448" s="41" t="str">
        <f t="shared" si="60"/>
        <v>N</v>
      </c>
      <c r="P448" s="42">
        <f t="shared" si="54"/>
        <v>-5.390334572490707E-2</v>
      </c>
      <c r="Q448" s="41" t="str">
        <f t="shared" si="61"/>
        <v>Y</v>
      </c>
      <c r="R448" s="41" t="str">
        <f t="shared" si="55"/>
        <v>N</v>
      </c>
      <c r="S448" s="45">
        <f t="shared" si="62"/>
        <v>10.23</v>
      </c>
      <c r="T448" s="25"/>
      <c r="V448" s="25"/>
    </row>
    <row r="449" spans="1:22" x14ac:dyDescent="0.3">
      <c r="A449" s="27" t="s">
        <v>472</v>
      </c>
      <c r="B449" s="28">
        <v>6000210</v>
      </c>
      <c r="C449" s="28">
        <v>145243</v>
      </c>
      <c r="D449" s="28">
        <v>0</v>
      </c>
      <c r="E449" s="29">
        <v>3.4132600000000002</v>
      </c>
      <c r="F449" s="29">
        <v>3.4743400000000002</v>
      </c>
      <c r="G449" s="30">
        <f t="shared" si="56"/>
        <v>0.98241968258719636</v>
      </c>
      <c r="H449" s="31">
        <f t="shared" si="57"/>
        <v>0.98</v>
      </c>
      <c r="I449" s="32">
        <v>28.26</v>
      </c>
      <c r="J449" s="33">
        <f t="shared" si="58"/>
        <v>28.26</v>
      </c>
      <c r="L449" s="32">
        <v>14.14</v>
      </c>
      <c r="M449" s="32">
        <v>25.29</v>
      </c>
      <c r="N449" s="30">
        <f t="shared" si="59"/>
        <v>0.7885431400282884</v>
      </c>
      <c r="O449" s="29" t="str">
        <f t="shared" si="60"/>
        <v>N</v>
      </c>
      <c r="P449" s="30">
        <f t="shared" si="54"/>
        <v>0.11743772241992892</v>
      </c>
      <c r="Q449" s="29" t="str">
        <f t="shared" si="61"/>
        <v>N</v>
      </c>
      <c r="R449" s="29" t="str">
        <f t="shared" si="55"/>
        <v>N</v>
      </c>
      <c r="S449" s="33">
        <f t="shared" si="62"/>
        <v>24.03</v>
      </c>
      <c r="T449" s="25"/>
      <c r="V449" s="25"/>
    </row>
    <row r="450" spans="1:22" x14ac:dyDescent="0.3">
      <c r="A450" s="19" t="s">
        <v>473</v>
      </c>
      <c r="B450" s="26">
        <v>6006670</v>
      </c>
      <c r="C450" s="26">
        <v>145312</v>
      </c>
      <c r="D450" s="26">
        <v>0</v>
      </c>
      <c r="E450" s="34">
        <v>2.4617</v>
      </c>
      <c r="F450" s="34">
        <v>3.26431</v>
      </c>
      <c r="G450" s="35">
        <f t="shared" si="56"/>
        <v>0.75412568046539696</v>
      </c>
      <c r="H450" s="36">
        <f t="shared" si="57"/>
        <v>0.75</v>
      </c>
      <c r="I450" s="37">
        <v>11.94</v>
      </c>
      <c r="J450" s="38">
        <f t="shared" si="58"/>
        <v>11.94</v>
      </c>
      <c r="L450" s="37">
        <v>12.53</v>
      </c>
      <c r="M450" s="37">
        <v>11.91</v>
      </c>
      <c r="N450" s="35">
        <f t="shared" si="59"/>
        <v>-4.9481245011971209E-2</v>
      </c>
      <c r="O450" s="34" t="str">
        <f t="shared" si="60"/>
        <v>N</v>
      </c>
      <c r="P450" s="35">
        <f t="shared" si="54"/>
        <v>2.5188916876573769E-3</v>
      </c>
      <c r="Q450" s="34" t="str">
        <f t="shared" si="61"/>
        <v>N</v>
      </c>
      <c r="R450" s="34" t="str">
        <f t="shared" si="55"/>
        <v>N</v>
      </c>
      <c r="S450" s="38">
        <f t="shared" si="62"/>
        <v>11.32</v>
      </c>
      <c r="T450" s="25"/>
      <c r="V450" s="25"/>
    </row>
    <row r="451" spans="1:22" x14ac:dyDescent="0.3">
      <c r="A451" s="19" t="s">
        <v>474</v>
      </c>
      <c r="B451" s="26">
        <v>6006696</v>
      </c>
      <c r="C451" s="26">
        <v>145974</v>
      </c>
      <c r="D451" s="26">
        <v>0</v>
      </c>
      <c r="E451" s="34">
        <v>4.4241400000000004</v>
      </c>
      <c r="F451" s="34">
        <v>3.1524000000000001</v>
      </c>
      <c r="G451" s="35">
        <f t="shared" si="56"/>
        <v>1.4034196167998987</v>
      </c>
      <c r="H451" s="36">
        <f t="shared" si="57"/>
        <v>1.4</v>
      </c>
      <c r="I451" s="37">
        <v>38.68</v>
      </c>
      <c r="J451" s="38">
        <f t="shared" si="58"/>
        <v>38.68</v>
      </c>
      <c r="L451" s="37">
        <v>38.68</v>
      </c>
      <c r="M451" s="37">
        <v>38.68</v>
      </c>
      <c r="N451" s="35">
        <f t="shared" si="59"/>
        <v>0</v>
      </c>
      <c r="O451" s="34" t="str">
        <f t="shared" si="60"/>
        <v>N</v>
      </c>
      <c r="P451" s="35">
        <f t="shared" si="54"/>
        <v>0</v>
      </c>
      <c r="Q451" s="34" t="str">
        <f t="shared" si="61"/>
        <v>N</v>
      </c>
      <c r="R451" s="34" t="str">
        <f t="shared" si="55"/>
        <v>N</v>
      </c>
      <c r="S451" s="38">
        <f t="shared" si="62"/>
        <v>36.75</v>
      </c>
      <c r="T451" s="25"/>
      <c r="V451" s="25"/>
    </row>
    <row r="452" spans="1:22" x14ac:dyDescent="0.3">
      <c r="A452" s="19" t="s">
        <v>475</v>
      </c>
      <c r="B452" s="26">
        <v>6006720</v>
      </c>
      <c r="C452" s="26">
        <v>145458</v>
      </c>
      <c r="D452" s="26">
        <v>0</v>
      </c>
      <c r="E452" s="34">
        <v>4.57796</v>
      </c>
      <c r="F452" s="34">
        <v>3.36551</v>
      </c>
      <c r="G452" s="35">
        <f t="shared" si="56"/>
        <v>1.3602574349801368</v>
      </c>
      <c r="H452" s="36">
        <f t="shared" si="57"/>
        <v>1.36</v>
      </c>
      <c r="I452" s="37">
        <v>38.68</v>
      </c>
      <c r="J452" s="38">
        <f t="shared" si="58"/>
        <v>38.68</v>
      </c>
      <c r="L452" s="37">
        <v>38.68</v>
      </c>
      <c r="M452" s="37">
        <v>38.08</v>
      </c>
      <c r="N452" s="35">
        <f t="shared" si="59"/>
        <v>-1.5511892450879044E-2</v>
      </c>
      <c r="O452" s="34" t="str">
        <f t="shared" si="60"/>
        <v>N</v>
      </c>
      <c r="P452" s="35">
        <f t="shared" si="54"/>
        <v>1.5756302521008441E-2</v>
      </c>
      <c r="Q452" s="34" t="str">
        <f t="shared" si="61"/>
        <v>N</v>
      </c>
      <c r="R452" s="34" t="str">
        <f t="shared" si="55"/>
        <v>N</v>
      </c>
      <c r="S452" s="38">
        <f t="shared" si="62"/>
        <v>36.18</v>
      </c>
      <c r="T452" s="25"/>
      <c r="V452" s="25"/>
    </row>
    <row r="453" spans="1:22" x14ac:dyDescent="0.3">
      <c r="A453" s="39" t="s">
        <v>476</v>
      </c>
      <c r="B453" s="40">
        <v>6006779</v>
      </c>
      <c r="C453" s="40">
        <v>145942</v>
      </c>
      <c r="D453" s="40">
        <v>0</v>
      </c>
      <c r="E453" s="41">
        <v>2.6633599999999999</v>
      </c>
      <c r="F453" s="41">
        <v>3.7934299999999999</v>
      </c>
      <c r="G453" s="42">
        <f t="shared" si="56"/>
        <v>0.70209810119074301</v>
      </c>
      <c r="H453" s="43">
        <f t="shared" si="57"/>
        <v>0.7</v>
      </c>
      <c r="I453" s="44">
        <v>9</v>
      </c>
      <c r="J453" s="45">
        <f t="shared" si="58"/>
        <v>9.1199999999999992</v>
      </c>
      <c r="L453" s="44">
        <v>13.7</v>
      </c>
      <c r="M453" s="44">
        <v>9.59</v>
      </c>
      <c r="N453" s="42">
        <f t="shared" si="59"/>
        <v>-0.3</v>
      </c>
      <c r="O453" s="41" t="str">
        <f t="shared" si="60"/>
        <v>Y</v>
      </c>
      <c r="P453" s="42">
        <f t="shared" si="54"/>
        <v>-6.1522419186652751E-2</v>
      </c>
      <c r="Q453" s="41" t="str">
        <f t="shared" si="61"/>
        <v>Y</v>
      </c>
      <c r="R453" s="41" t="str">
        <f t="shared" si="55"/>
        <v>Y</v>
      </c>
      <c r="S453" s="45">
        <f t="shared" si="62"/>
        <v>9.1199999999999992</v>
      </c>
      <c r="T453" s="25"/>
      <c r="V453" s="25"/>
    </row>
    <row r="454" spans="1:22" x14ac:dyDescent="0.3">
      <c r="A454" s="27" t="s">
        <v>477</v>
      </c>
      <c r="B454" s="28">
        <v>6006795</v>
      </c>
      <c r="C454" s="28">
        <v>145714</v>
      </c>
      <c r="D454" s="28">
        <v>0</v>
      </c>
      <c r="E454" s="29">
        <v>2.4862099999999998</v>
      </c>
      <c r="F454" s="29">
        <v>3.0451199999999998</v>
      </c>
      <c r="G454" s="30">
        <f t="shared" si="56"/>
        <v>0.81645715111391337</v>
      </c>
      <c r="H454" s="31">
        <f t="shared" si="57"/>
        <v>0.81</v>
      </c>
      <c r="I454" s="32">
        <v>15.62</v>
      </c>
      <c r="J454" s="33">
        <f t="shared" si="58"/>
        <v>15.62</v>
      </c>
      <c r="L454" s="32">
        <v>9.59</v>
      </c>
      <c r="M454" s="32">
        <v>0</v>
      </c>
      <c r="N454" s="30">
        <f t="shared" si="59"/>
        <v>-1</v>
      </c>
      <c r="O454" s="29" t="str">
        <f t="shared" si="60"/>
        <v>Y</v>
      </c>
      <c r="P454" s="30">
        <f t="shared" si="54"/>
        <v>0</v>
      </c>
      <c r="Q454" s="29" t="str">
        <f t="shared" si="61"/>
        <v>N</v>
      </c>
      <c r="R454" s="29" t="str">
        <f t="shared" si="55"/>
        <v>N</v>
      </c>
      <c r="S454" s="33">
        <f t="shared" si="62"/>
        <v>0</v>
      </c>
      <c r="T454" s="25"/>
      <c r="V454" s="25"/>
    </row>
    <row r="455" spans="1:22" x14ac:dyDescent="0.3">
      <c r="A455" s="19" t="s">
        <v>478</v>
      </c>
      <c r="B455" s="26">
        <v>6006829</v>
      </c>
      <c r="C455" s="26">
        <v>145996</v>
      </c>
      <c r="D455" s="26">
        <v>0</v>
      </c>
      <c r="E455" s="34">
        <v>2.90184</v>
      </c>
      <c r="F455" s="34">
        <v>3.3116300000000001</v>
      </c>
      <c r="G455" s="35">
        <f t="shared" si="56"/>
        <v>0.87625731135422735</v>
      </c>
      <c r="H455" s="36">
        <f t="shared" si="57"/>
        <v>0.87</v>
      </c>
      <c r="I455" s="37">
        <v>20.079999999999998</v>
      </c>
      <c r="J455" s="38">
        <f t="shared" si="58"/>
        <v>20.079999999999998</v>
      </c>
      <c r="L455" s="37">
        <v>0</v>
      </c>
      <c r="M455" s="37">
        <v>18.600000000000001</v>
      </c>
      <c r="N455" s="35">
        <f t="shared" si="59"/>
        <v>0</v>
      </c>
      <c r="O455" s="34" t="str">
        <f t="shared" si="60"/>
        <v>N</v>
      </c>
      <c r="P455" s="35">
        <f t="shared" si="54"/>
        <v>7.9569892473118103E-2</v>
      </c>
      <c r="Q455" s="34" t="str">
        <f t="shared" si="61"/>
        <v>N</v>
      </c>
      <c r="R455" s="34" t="str">
        <f t="shared" si="55"/>
        <v>N</v>
      </c>
      <c r="S455" s="38">
        <f t="shared" si="62"/>
        <v>17.670000000000002</v>
      </c>
      <c r="T455" s="25"/>
      <c r="V455" s="25"/>
    </row>
    <row r="456" spans="1:22" x14ac:dyDescent="0.3">
      <c r="A456" s="19" t="s">
        <v>479</v>
      </c>
      <c r="B456" s="26">
        <v>6003487</v>
      </c>
      <c r="C456" s="26">
        <v>145376</v>
      </c>
      <c r="D456" s="26">
        <v>0</v>
      </c>
      <c r="E456" s="34">
        <v>3.8736799999999998</v>
      </c>
      <c r="F456" s="34">
        <v>2.8529</v>
      </c>
      <c r="G456" s="35">
        <f t="shared" si="56"/>
        <v>1.3578043394440744</v>
      </c>
      <c r="H456" s="36">
        <f t="shared" si="57"/>
        <v>1.35</v>
      </c>
      <c r="I456" s="37">
        <v>38.68</v>
      </c>
      <c r="J456" s="38">
        <f t="shared" si="58"/>
        <v>38.68</v>
      </c>
      <c r="L456" s="37">
        <v>38.68</v>
      </c>
      <c r="M456" s="37">
        <v>37.69</v>
      </c>
      <c r="N456" s="35">
        <f t="shared" si="59"/>
        <v>-2.5594622543950413E-2</v>
      </c>
      <c r="O456" s="34" t="str">
        <f t="shared" si="60"/>
        <v>N</v>
      </c>
      <c r="P456" s="35">
        <f t="shared" ref="P456:P519" si="63">IF(M456=0,0,(I456-M456)/M456)</f>
        <v>2.6266914300875618E-2</v>
      </c>
      <c r="Q456" s="34" t="str">
        <f t="shared" si="61"/>
        <v>N</v>
      </c>
      <c r="R456" s="34" t="str">
        <f t="shared" ref="R456:R519" si="64">IF(AND(O456="Y",Q456="Y"),"Y","N")</f>
        <v>N</v>
      </c>
      <c r="S456" s="38">
        <f t="shared" si="62"/>
        <v>35.809999999999995</v>
      </c>
      <c r="T456" s="25"/>
      <c r="V456" s="25"/>
    </row>
    <row r="457" spans="1:22" x14ac:dyDescent="0.3">
      <c r="A457" s="19" t="s">
        <v>480</v>
      </c>
      <c r="B457" s="26">
        <v>6006860</v>
      </c>
      <c r="C457" s="26">
        <v>145772</v>
      </c>
      <c r="D457" s="26">
        <v>0</v>
      </c>
      <c r="E457" s="34">
        <v>3.44855</v>
      </c>
      <c r="F457" s="34">
        <v>3.1955800000000001</v>
      </c>
      <c r="G457" s="35">
        <f t="shared" ref="G457:G520" si="65">IFERROR(E457/F457,0)</f>
        <v>1.0791624681591447</v>
      </c>
      <c r="H457" s="36">
        <f t="shared" ref="H457:H520" si="66">ROUNDDOWN(G457,2)</f>
        <v>1.07</v>
      </c>
      <c r="I457" s="37">
        <v>33.92</v>
      </c>
      <c r="J457" s="38">
        <f t="shared" ref="J457:J520" si="67">IF(R457="Y",S457,I457)</f>
        <v>33.92</v>
      </c>
      <c r="L457" s="37">
        <v>35.11</v>
      </c>
      <c r="M457" s="37">
        <v>35.11</v>
      </c>
      <c r="N457" s="35">
        <f t="shared" ref="N457:N520" si="68">IFERROR((M457-L457)/L457,0)</f>
        <v>0</v>
      </c>
      <c r="O457" s="34" t="str">
        <f t="shared" ref="O457:O520" si="69">IF(N457&lt;-0.05,"Y","N")</f>
        <v>N</v>
      </c>
      <c r="P457" s="35">
        <f t="shared" si="63"/>
        <v>-3.3893477641697457E-2</v>
      </c>
      <c r="Q457" s="34" t="str">
        <f t="shared" ref="Q457:Q520" si="70">IF(P457&lt;-0.05,"Y","N")</f>
        <v>N</v>
      </c>
      <c r="R457" s="34" t="str">
        <f t="shared" si="64"/>
        <v>N</v>
      </c>
      <c r="S457" s="38">
        <f t="shared" ref="S457:S520" si="71">ROUNDUP(M457*0.95,2)</f>
        <v>33.36</v>
      </c>
      <c r="T457" s="25"/>
      <c r="V457" s="25"/>
    </row>
    <row r="458" spans="1:22" x14ac:dyDescent="0.3">
      <c r="A458" s="39" t="s">
        <v>481</v>
      </c>
      <c r="B458" s="40">
        <v>6006878</v>
      </c>
      <c r="C458" s="40">
        <v>145649</v>
      </c>
      <c r="D458" s="40">
        <v>0</v>
      </c>
      <c r="E458" s="41">
        <v>3.0259</v>
      </c>
      <c r="F458" s="41">
        <v>3.12296</v>
      </c>
      <c r="G458" s="42">
        <f t="shared" si="65"/>
        <v>0.96892051130978307</v>
      </c>
      <c r="H458" s="43">
        <f t="shared" si="66"/>
        <v>0.96</v>
      </c>
      <c r="I458" s="44">
        <v>26.78</v>
      </c>
      <c r="J458" s="45">
        <f t="shared" si="67"/>
        <v>26.78</v>
      </c>
      <c r="L458" s="44">
        <v>26.03</v>
      </c>
      <c r="M458" s="44">
        <v>30.94</v>
      </c>
      <c r="N458" s="42">
        <f t="shared" si="68"/>
        <v>0.18862850557049557</v>
      </c>
      <c r="O458" s="41" t="str">
        <f t="shared" si="69"/>
        <v>N</v>
      </c>
      <c r="P458" s="42">
        <f t="shared" si="63"/>
        <v>-0.13445378151260504</v>
      </c>
      <c r="Q458" s="41" t="str">
        <f t="shared" si="70"/>
        <v>Y</v>
      </c>
      <c r="R458" s="41" t="str">
        <f t="shared" si="64"/>
        <v>N</v>
      </c>
      <c r="S458" s="45">
        <f t="shared" si="71"/>
        <v>29.400000000000002</v>
      </c>
      <c r="T458" s="25"/>
      <c r="V458" s="25"/>
    </row>
    <row r="459" spans="1:22" x14ac:dyDescent="0.3">
      <c r="A459" s="27" t="s">
        <v>482</v>
      </c>
      <c r="B459" s="28">
        <v>6009989</v>
      </c>
      <c r="C459" s="28">
        <v>145476</v>
      </c>
      <c r="D459" s="28">
        <v>0</v>
      </c>
      <c r="E459" s="29">
        <v>3.1362100000000002</v>
      </c>
      <c r="F459" s="29">
        <v>3.0488499999999998</v>
      </c>
      <c r="G459" s="30">
        <f t="shared" si="65"/>
        <v>1.0286534267018712</v>
      </c>
      <c r="H459" s="31">
        <f t="shared" si="66"/>
        <v>1.02</v>
      </c>
      <c r="I459" s="32">
        <v>30.94</v>
      </c>
      <c r="J459" s="33">
        <f t="shared" si="67"/>
        <v>30.94</v>
      </c>
      <c r="L459" s="32">
        <v>29.75</v>
      </c>
      <c r="M459" s="32">
        <v>28.270000000000003</v>
      </c>
      <c r="N459" s="30">
        <f t="shared" si="68"/>
        <v>-4.974789915966376E-2</v>
      </c>
      <c r="O459" s="29" t="str">
        <f t="shared" si="69"/>
        <v>N</v>
      </c>
      <c r="P459" s="30">
        <f t="shared" si="63"/>
        <v>9.4446409621506827E-2</v>
      </c>
      <c r="Q459" s="29" t="str">
        <f t="shared" si="70"/>
        <v>N</v>
      </c>
      <c r="R459" s="29" t="str">
        <f t="shared" si="64"/>
        <v>N</v>
      </c>
      <c r="S459" s="33">
        <f t="shared" si="71"/>
        <v>26.860000000000003</v>
      </c>
      <c r="T459" s="25"/>
      <c r="V459" s="25"/>
    </row>
    <row r="460" spans="1:22" x14ac:dyDescent="0.3">
      <c r="A460" s="19" t="s">
        <v>483</v>
      </c>
      <c r="B460" s="26">
        <v>6006985</v>
      </c>
      <c r="C460" s="26">
        <v>145426</v>
      </c>
      <c r="D460" s="26">
        <v>0</v>
      </c>
      <c r="E460" s="34">
        <v>3.40069</v>
      </c>
      <c r="F460" s="34">
        <v>3.3628999999999998</v>
      </c>
      <c r="G460" s="35">
        <f t="shared" si="65"/>
        <v>1.0112373249278896</v>
      </c>
      <c r="H460" s="36">
        <f t="shared" si="66"/>
        <v>1.01</v>
      </c>
      <c r="I460" s="37">
        <v>30.35</v>
      </c>
      <c r="J460" s="38">
        <f t="shared" si="67"/>
        <v>30.35</v>
      </c>
      <c r="L460" s="37">
        <v>25.29</v>
      </c>
      <c r="M460" s="37">
        <v>27.52</v>
      </c>
      <c r="N460" s="35">
        <f t="shared" si="68"/>
        <v>8.8177145116646913E-2</v>
      </c>
      <c r="O460" s="34" t="str">
        <f t="shared" si="69"/>
        <v>N</v>
      </c>
      <c r="P460" s="35">
        <f t="shared" si="63"/>
        <v>0.10283430232558147</v>
      </c>
      <c r="Q460" s="34" t="str">
        <f t="shared" si="70"/>
        <v>N</v>
      </c>
      <c r="R460" s="34" t="str">
        <f t="shared" si="64"/>
        <v>N</v>
      </c>
      <c r="S460" s="38">
        <f t="shared" si="71"/>
        <v>26.150000000000002</v>
      </c>
      <c r="T460" s="25"/>
      <c r="V460" s="25"/>
    </row>
    <row r="461" spans="1:22" x14ac:dyDescent="0.3">
      <c r="A461" s="19" t="s">
        <v>484</v>
      </c>
      <c r="B461" s="26">
        <v>6007041</v>
      </c>
      <c r="C461" s="26">
        <v>145751</v>
      </c>
      <c r="D461" s="26">
        <v>0</v>
      </c>
      <c r="E461" s="34">
        <v>3.22255</v>
      </c>
      <c r="F461" s="34">
        <v>3.5143599999999999</v>
      </c>
      <c r="G461" s="35">
        <f t="shared" si="65"/>
        <v>0.91696638932835572</v>
      </c>
      <c r="H461" s="36">
        <f t="shared" si="66"/>
        <v>0.91</v>
      </c>
      <c r="I461" s="37">
        <v>23.06</v>
      </c>
      <c r="J461" s="38">
        <f t="shared" si="67"/>
        <v>23.06</v>
      </c>
      <c r="L461" s="37">
        <v>21.91</v>
      </c>
      <c r="M461" s="37">
        <v>23.06</v>
      </c>
      <c r="N461" s="35">
        <f t="shared" si="68"/>
        <v>5.248744865358277E-2</v>
      </c>
      <c r="O461" s="34" t="str">
        <f t="shared" si="69"/>
        <v>N</v>
      </c>
      <c r="P461" s="35">
        <f t="shared" si="63"/>
        <v>0</v>
      </c>
      <c r="Q461" s="34" t="str">
        <f t="shared" si="70"/>
        <v>N</v>
      </c>
      <c r="R461" s="34" t="str">
        <f t="shared" si="64"/>
        <v>N</v>
      </c>
      <c r="S461" s="38">
        <f t="shared" si="71"/>
        <v>21.91</v>
      </c>
      <c r="T461" s="25"/>
      <c r="V461" s="25"/>
    </row>
    <row r="462" spans="1:22" x14ac:dyDescent="0.3">
      <c r="A462" s="19" t="s">
        <v>485</v>
      </c>
      <c r="B462" s="26">
        <v>6002109</v>
      </c>
      <c r="C462" s="26">
        <v>145584</v>
      </c>
      <c r="D462" s="26">
        <v>0</v>
      </c>
      <c r="E462" s="34">
        <v>2.6836600000000002</v>
      </c>
      <c r="F462" s="34">
        <v>2.6747000000000001</v>
      </c>
      <c r="G462" s="35">
        <f t="shared" si="65"/>
        <v>1.0033499084009423</v>
      </c>
      <c r="H462" s="36">
        <f t="shared" si="66"/>
        <v>1</v>
      </c>
      <c r="I462" s="37">
        <v>29.75</v>
      </c>
      <c r="J462" s="38">
        <f t="shared" si="67"/>
        <v>29.75</v>
      </c>
      <c r="L462" s="37">
        <v>19.34</v>
      </c>
      <c r="M462" s="37">
        <v>20.83</v>
      </c>
      <c r="N462" s="35">
        <f t="shared" si="68"/>
        <v>7.7042399172698992E-2</v>
      </c>
      <c r="O462" s="34" t="str">
        <f t="shared" si="69"/>
        <v>N</v>
      </c>
      <c r="P462" s="35">
        <f t="shared" si="63"/>
        <v>0.42822851656265015</v>
      </c>
      <c r="Q462" s="34" t="str">
        <f t="shared" si="70"/>
        <v>N</v>
      </c>
      <c r="R462" s="34" t="str">
        <f t="shared" si="64"/>
        <v>N</v>
      </c>
      <c r="S462" s="38">
        <f t="shared" si="71"/>
        <v>19.790000000000003</v>
      </c>
      <c r="T462" s="25"/>
      <c r="V462" s="25"/>
    </row>
    <row r="463" spans="1:22" x14ac:dyDescent="0.3">
      <c r="A463" s="39" t="s">
        <v>486</v>
      </c>
      <c r="B463" s="40">
        <v>6007843</v>
      </c>
      <c r="C463" s="40">
        <v>145681</v>
      </c>
      <c r="D463" s="40">
        <v>0</v>
      </c>
      <c r="E463" s="41">
        <v>2.9126099999999999</v>
      </c>
      <c r="F463" s="41">
        <v>3.15042</v>
      </c>
      <c r="G463" s="42">
        <f t="shared" si="65"/>
        <v>0.92451482659454931</v>
      </c>
      <c r="H463" s="43">
        <f t="shared" si="66"/>
        <v>0.92</v>
      </c>
      <c r="I463" s="44">
        <v>23.8</v>
      </c>
      <c r="J463" s="45">
        <f t="shared" si="67"/>
        <v>23.8</v>
      </c>
      <c r="L463" s="44">
        <v>37.090000000000003</v>
      </c>
      <c r="M463" s="44">
        <v>37.090000000000003</v>
      </c>
      <c r="N463" s="42">
        <f t="shared" si="68"/>
        <v>0</v>
      </c>
      <c r="O463" s="41" t="str">
        <f t="shared" si="69"/>
        <v>N</v>
      </c>
      <c r="P463" s="42">
        <f t="shared" si="63"/>
        <v>-0.35831760582367217</v>
      </c>
      <c r="Q463" s="41" t="str">
        <f t="shared" si="70"/>
        <v>Y</v>
      </c>
      <c r="R463" s="41" t="str">
        <f t="shared" si="64"/>
        <v>N</v>
      </c>
      <c r="S463" s="45">
        <f t="shared" si="71"/>
        <v>35.239999999999995</v>
      </c>
      <c r="T463" s="25"/>
      <c r="V463" s="25"/>
    </row>
    <row r="464" spans="1:22" x14ac:dyDescent="0.3">
      <c r="A464" s="27" t="s">
        <v>487</v>
      </c>
      <c r="B464" s="28">
        <v>6004766</v>
      </c>
      <c r="C464" s="28">
        <v>145221</v>
      </c>
      <c r="D464" s="28">
        <v>0</v>
      </c>
      <c r="E464" s="29">
        <v>3.3000799999999999</v>
      </c>
      <c r="F464" s="29">
        <v>3.0618599999999998</v>
      </c>
      <c r="G464" s="30">
        <f t="shared" si="65"/>
        <v>1.0778023815589217</v>
      </c>
      <c r="H464" s="31">
        <f t="shared" si="66"/>
        <v>1.07</v>
      </c>
      <c r="I464" s="32">
        <v>33.92</v>
      </c>
      <c r="J464" s="33">
        <f t="shared" si="67"/>
        <v>33.92</v>
      </c>
      <c r="L464" s="32">
        <v>22.31</v>
      </c>
      <c r="M464" s="32">
        <v>26.78</v>
      </c>
      <c r="N464" s="30">
        <f t="shared" si="68"/>
        <v>0.20035858359480066</v>
      </c>
      <c r="O464" s="29" t="str">
        <f t="shared" si="69"/>
        <v>N</v>
      </c>
      <c r="P464" s="30">
        <f t="shared" si="63"/>
        <v>0.26661687826736369</v>
      </c>
      <c r="Q464" s="29" t="str">
        <f t="shared" si="70"/>
        <v>N</v>
      </c>
      <c r="R464" s="29" t="str">
        <f t="shared" si="64"/>
        <v>N</v>
      </c>
      <c r="S464" s="33">
        <f t="shared" si="71"/>
        <v>25.450000000000003</v>
      </c>
      <c r="T464" s="25"/>
      <c r="V464" s="25"/>
    </row>
    <row r="465" spans="1:22" x14ac:dyDescent="0.3">
      <c r="A465" s="19" t="s">
        <v>488</v>
      </c>
      <c r="B465" s="26">
        <v>6007090</v>
      </c>
      <c r="C465" s="26">
        <v>145469</v>
      </c>
      <c r="D465" s="26">
        <v>0</v>
      </c>
      <c r="E465" s="34">
        <v>3.3178899999999998</v>
      </c>
      <c r="F465" s="34">
        <v>3.09232</v>
      </c>
      <c r="G465" s="35">
        <f t="shared" si="65"/>
        <v>1.0729452320587778</v>
      </c>
      <c r="H465" s="36">
        <f t="shared" si="66"/>
        <v>1.07</v>
      </c>
      <c r="I465" s="37">
        <v>33.92</v>
      </c>
      <c r="J465" s="38">
        <f t="shared" si="67"/>
        <v>33.92</v>
      </c>
      <c r="L465" s="37">
        <v>26.03</v>
      </c>
      <c r="M465" s="37">
        <v>32.130000000000003</v>
      </c>
      <c r="N465" s="35">
        <f t="shared" si="68"/>
        <v>0.23434498655397623</v>
      </c>
      <c r="O465" s="34" t="str">
        <f t="shared" si="69"/>
        <v>N</v>
      </c>
      <c r="P465" s="35">
        <f t="shared" si="63"/>
        <v>5.5711173358232148E-2</v>
      </c>
      <c r="Q465" s="34" t="str">
        <f t="shared" si="70"/>
        <v>N</v>
      </c>
      <c r="R465" s="34" t="str">
        <f t="shared" si="64"/>
        <v>N</v>
      </c>
      <c r="S465" s="38">
        <f t="shared" si="71"/>
        <v>30.53</v>
      </c>
      <c r="T465" s="25"/>
      <c r="V465" s="25"/>
    </row>
    <row r="466" spans="1:22" x14ac:dyDescent="0.3">
      <c r="A466" s="19" t="s">
        <v>489</v>
      </c>
      <c r="B466" s="26">
        <v>6003073</v>
      </c>
      <c r="C466" s="26">
        <v>146071</v>
      </c>
      <c r="D466" s="26">
        <v>0</v>
      </c>
      <c r="E466" s="34">
        <v>2.5453700000000001</v>
      </c>
      <c r="F466" s="34">
        <v>3.2495599999999998</v>
      </c>
      <c r="G466" s="35">
        <f t="shared" si="65"/>
        <v>0.78329681556887709</v>
      </c>
      <c r="H466" s="36">
        <f t="shared" si="66"/>
        <v>0.78</v>
      </c>
      <c r="I466" s="37">
        <v>13.7</v>
      </c>
      <c r="J466" s="38">
        <f t="shared" si="67"/>
        <v>13.7</v>
      </c>
      <c r="L466" s="37">
        <v>14.88</v>
      </c>
      <c r="M466" s="37">
        <v>15.62</v>
      </c>
      <c r="N466" s="35">
        <f t="shared" si="68"/>
        <v>4.9731182795698818E-2</v>
      </c>
      <c r="O466" s="34" t="str">
        <f t="shared" si="69"/>
        <v>N</v>
      </c>
      <c r="P466" s="35">
        <f t="shared" si="63"/>
        <v>-0.12291933418693982</v>
      </c>
      <c r="Q466" s="34" t="str">
        <f t="shared" si="70"/>
        <v>Y</v>
      </c>
      <c r="R466" s="34" t="str">
        <f t="shared" si="64"/>
        <v>N</v>
      </c>
      <c r="S466" s="38">
        <f t="shared" si="71"/>
        <v>14.84</v>
      </c>
      <c r="T466" s="25"/>
      <c r="V466" s="25"/>
    </row>
    <row r="467" spans="1:22" x14ac:dyDescent="0.3">
      <c r="A467" s="19" t="s">
        <v>490</v>
      </c>
      <c r="B467" s="26">
        <v>6003875</v>
      </c>
      <c r="C467" s="26">
        <v>146077</v>
      </c>
      <c r="D467" s="26">
        <v>0</v>
      </c>
      <c r="E467" s="34">
        <v>1.7956700000000001</v>
      </c>
      <c r="F467" s="34">
        <v>2.9628299999999999</v>
      </c>
      <c r="G467" s="35">
        <f t="shared" si="65"/>
        <v>0.60606582220377148</v>
      </c>
      <c r="H467" s="36">
        <f t="shared" si="66"/>
        <v>0.6</v>
      </c>
      <c r="I467" s="37">
        <v>0</v>
      </c>
      <c r="J467" s="38">
        <f t="shared" si="67"/>
        <v>14.84</v>
      </c>
      <c r="L467" s="37">
        <v>20.5</v>
      </c>
      <c r="M467" s="37">
        <v>15.62</v>
      </c>
      <c r="N467" s="35">
        <f t="shared" si="68"/>
        <v>-0.23804878048780492</v>
      </c>
      <c r="O467" s="34" t="str">
        <f t="shared" si="69"/>
        <v>Y</v>
      </c>
      <c r="P467" s="35">
        <f t="shared" si="63"/>
        <v>-1</v>
      </c>
      <c r="Q467" s="34" t="str">
        <f t="shared" si="70"/>
        <v>Y</v>
      </c>
      <c r="R467" s="34" t="str">
        <f t="shared" si="64"/>
        <v>Y</v>
      </c>
      <c r="S467" s="38">
        <f t="shared" si="71"/>
        <v>14.84</v>
      </c>
      <c r="T467" s="25"/>
      <c r="V467" s="25"/>
    </row>
    <row r="468" spans="1:22" x14ac:dyDescent="0.3">
      <c r="A468" s="39" t="s">
        <v>491</v>
      </c>
      <c r="B468" s="40">
        <v>6007157</v>
      </c>
      <c r="C468" s="40">
        <v>145839</v>
      </c>
      <c r="D468" s="40">
        <v>0</v>
      </c>
      <c r="E468" s="41">
        <v>2.6629999999999998</v>
      </c>
      <c r="F468" s="41">
        <v>3.5665100000000001</v>
      </c>
      <c r="G468" s="42">
        <f t="shared" si="65"/>
        <v>0.7466683115987337</v>
      </c>
      <c r="H468" s="43">
        <f t="shared" si="66"/>
        <v>0.74</v>
      </c>
      <c r="I468" s="44">
        <v>11.35</v>
      </c>
      <c r="J468" s="45">
        <f t="shared" si="67"/>
        <v>13.58</v>
      </c>
      <c r="L468" s="44">
        <v>18.600000000000001</v>
      </c>
      <c r="M468" s="44">
        <v>14.29</v>
      </c>
      <c r="N468" s="42">
        <f t="shared" si="68"/>
        <v>-0.23172043010752699</v>
      </c>
      <c r="O468" s="41" t="str">
        <f t="shared" si="69"/>
        <v>Y</v>
      </c>
      <c r="P468" s="42">
        <f t="shared" si="63"/>
        <v>-0.20573827851644505</v>
      </c>
      <c r="Q468" s="41" t="str">
        <f t="shared" si="70"/>
        <v>Y</v>
      </c>
      <c r="R468" s="41" t="str">
        <f t="shared" si="64"/>
        <v>Y</v>
      </c>
      <c r="S468" s="45">
        <f t="shared" si="71"/>
        <v>13.58</v>
      </c>
      <c r="T468" s="25"/>
      <c r="V468" s="25"/>
    </row>
    <row r="469" spans="1:22" x14ac:dyDescent="0.3">
      <c r="A469" s="27" t="s">
        <v>492</v>
      </c>
      <c r="B469" s="28">
        <v>6002315</v>
      </c>
      <c r="C469" s="28">
        <v>145765</v>
      </c>
      <c r="D469" s="28">
        <v>0</v>
      </c>
      <c r="E469" s="29">
        <v>2.2264599999999999</v>
      </c>
      <c r="F469" s="29">
        <v>3.1302500000000002</v>
      </c>
      <c r="G469" s="30">
        <f t="shared" si="65"/>
        <v>0.71127226259883392</v>
      </c>
      <c r="H469" s="31">
        <f t="shared" si="66"/>
        <v>0.71</v>
      </c>
      <c r="I469" s="32">
        <v>9.59</v>
      </c>
      <c r="J469" s="33">
        <f t="shared" si="67"/>
        <v>9.59</v>
      </c>
      <c r="L469" s="32">
        <v>0</v>
      </c>
      <c r="M469" s="32">
        <v>9.59</v>
      </c>
      <c r="N469" s="30">
        <f t="shared" si="68"/>
        <v>0</v>
      </c>
      <c r="O469" s="29" t="str">
        <f t="shared" si="69"/>
        <v>N</v>
      </c>
      <c r="P469" s="30">
        <f t="shared" si="63"/>
        <v>0</v>
      </c>
      <c r="Q469" s="29" t="str">
        <f t="shared" si="70"/>
        <v>N</v>
      </c>
      <c r="R469" s="29" t="str">
        <f t="shared" si="64"/>
        <v>N</v>
      </c>
      <c r="S469" s="33">
        <f t="shared" si="71"/>
        <v>9.1199999999999992</v>
      </c>
      <c r="T469" s="25"/>
      <c r="V469" s="25"/>
    </row>
    <row r="470" spans="1:22" x14ac:dyDescent="0.3">
      <c r="A470" s="19" t="s">
        <v>493</v>
      </c>
      <c r="B470" s="26">
        <v>6001374</v>
      </c>
      <c r="C470" s="26">
        <v>145989</v>
      </c>
      <c r="D470" s="26">
        <v>0</v>
      </c>
      <c r="E470" s="34">
        <v>2.9342299999999999</v>
      </c>
      <c r="F470" s="34">
        <v>4.1111800000000001</v>
      </c>
      <c r="G470" s="35">
        <f t="shared" si="65"/>
        <v>0.71371966199485304</v>
      </c>
      <c r="H470" s="36">
        <f t="shared" si="66"/>
        <v>0.71</v>
      </c>
      <c r="I470" s="37">
        <v>9.59</v>
      </c>
      <c r="J470" s="38">
        <f t="shared" si="67"/>
        <v>9.59</v>
      </c>
      <c r="L470" s="37">
        <v>9</v>
      </c>
      <c r="M470" s="37">
        <v>9.59</v>
      </c>
      <c r="N470" s="35">
        <f t="shared" si="68"/>
        <v>6.5555555555555534E-2</v>
      </c>
      <c r="O470" s="34" t="str">
        <f t="shared" si="69"/>
        <v>N</v>
      </c>
      <c r="P470" s="35">
        <f t="shared" si="63"/>
        <v>0</v>
      </c>
      <c r="Q470" s="34" t="str">
        <f t="shared" si="70"/>
        <v>N</v>
      </c>
      <c r="R470" s="34" t="str">
        <f t="shared" si="64"/>
        <v>N</v>
      </c>
      <c r="S470" s="38">
        <f t="shared" si="71"/>
        <v>9.1199999999999992</v>
      </c>
      <c r="T470" s="25"/>
      <c r="V470" s="25"/>
    </row>
    <row r="471" spans="1:22" x14ac:dyDescent="0.3">
      <c r="A471" s="19" t="s">
        <v>494</v>
      </c>
      <c r="B471" s="26">
        <v>6005003</v>
      </c>
      <c r="C471" s="26">
        <v>145938</v>
      </c>
      <c r="D471" s="26">
        <v>0</v>
      </c>
      <c r="E471" s="34">
        <v>1.8604700000000001</v>
      </c>
      <c r="F471" s="34">
        <v>3.4386299999999999</v>
      </c>
      <c r="G471" s="35">
        <f t="shared" si="65"/>
        <v>0.54104977854552549</v>
      </c>
      <c r="H471" s="36">
        <f t="shared" si="66"/>
        <v>0.54</v>
      </c>
      <c r="I471" s="37">
        <v>0</v>
      </c>
      <c r="J471" s="38">
        <f t="shared" si="67"/>
        <v>0</v>
      </c>
      <c r="L471" s="37">
        <v>0</v>
      </c>
      <c r="M471" s="37">
        <v>0</v>
      </c>
      <c r="N471" s="35">
        <f t="shared" si="68"/>
        <v>0</v>
      </c>
      <c r="O471" s="34" t="str">
        <f t="shared" si="69"/>
        <v>N</v>
      </c>
      <c r="P471" s="35">
        <f t="shared" si="63"/>
        <v>0</v>
      </c>
      <c r="Q471" s="34" t="str">
        <f t="shared" si="70"/>
        <v>N</v>
      </c>
      <c r="R471" s="34" t="str">
        <f t="shared" si="64"/>
        <v>N</v>
      </c>
      <c r="S471" s="38">
        <f t="shared" si="71"/>
        <v>0</v>
      </c>
      <c r="T471" s="25"/>
      <c r="V471" s="25"/>
    </row>
    <row r="472" spans="1:22" x14ac:dyDescent="0.3">
      <c r="A472" s="19" t="s">
        <v>495</v>
      </c>
      <c r="B472" s="26">
        <v>6014385</v>
      </c>
      <c r="C472" s="26">
        <v>145841</v>
      </c>
      <c r="D472" s="26">
        <v>0</v>
      </c>
      <c r="E472" s="34">
        <v>3.95905</v>
      </c>
      <c r="F472" s="34">
        <v>3.4565600000000001</v>
      </c>
      <c r="G472" s="35">
        <f t="shared" si="65"/>
        <v>1.1453728562501446</v>
      </c>
      <c r="H472" s="36">
        <f t="shared" si="66"/>
        <v>1.1399999999999999</v>
      </c>
      <c r="I472" s="37">
        <v>36.49</v>
      </c>
      <c r="J472" s="38">
        <f t="shared" si="67"/>
        <v>36.49</v>
      </c>
      <c r="L472" s="37">
        <v>38.479999999999997</v>
      </c>
      <c r="M472" s="37">
        <v>35.9</v>
      </c>
      <c r="N472" s="35">
        <f t="shared" si="68"/>
        <v>-6.704781704781701E-2</v>
      </c>
      <c r="O472" s="34" t="str">
        <f t="shared" si="69"/>
        <v>Y</v>
      </c>
      <c r="P472" s="35">
        <f t="shared" si="63"/>
        <v>1.6434540389972239E-2</v>
      </c>
      <c r="Q472" s="34" t="str">
        <f t="shared" si="70"/>
        <v>N</v>
      </c>
      <c r="R472" s="34" t="str">
        <f t="shared" si="64"/>
        <v>N</v>
      </c>
      <c r="S472" s="38">
        <f t="shared" si="71"/>
        <v>34.11</v>
      </c>
      <c r="T472" s="25"/>
      <c r="V472" s="25"/>
    </row>
    <row r="473" spans="1:22" x14ac:dyDescent="0.3">
      <c r="A473" s="39" t="s">
        <v>496</v>
      </c>
      <c r="B473" s="40">
        <v>6009112</v>
      </c>
      <c r="C473" s="40">
        <v>145767</v>
      </c>
      <c r="D473" s="40">
        <v>0</v>
      </c>
      <c r="E473" s="41">
        <v>4.1865300000000003</v>
      </c>
      <c r="F473" s="41">
        <v>3.26349</v>
      </c>
      <c r="G473" s="42">
        <f t="shared" si="65"/>
        <v>1.2828383111331734</v>
      </c>
      <c r="H473" s="43">
        <f t="shared" si="66"/>
        <v>1.28</v>
      </c>
      <c r="I473" s="44">
        <v>38.68</v>
      </c>
      <c r="J473" s="45">
        <f t="shared" si="67"/>
        <v>38.68</v>
      </c>
      <c r="L473" s="44">
        <v>37.29</v>
      </c>
      <c r="M473" s="44">
        <v>37.090000000000003</v>
      </c>
      <c r="N473" s="42">
        <f t="shared" si="68"/>
        <v>-5.3633681952264881E-3</v>
      </c>
      <c r="O473" s="41" t="str">
        <f t="shared" si="69"/>
        <v>N</v>
      </c>
      <c r="P473" s="42">
        <f t="shared" si="63"/>
        <v>4.2868697762199953E-2</v>
      </c>
      <c r="Q473" s="41" t="str">
        <f t="shared" si="70"/>
        <v>N</v>
      </c>
      <c r="R473" s="41" t="str">
        <f t="shared" si="64"/>
        <v>N</v>
      </c>
      <c r="S473" s="45">
        <f t="shared" si="71"/>
        <v>35.239999999999995</v>
      </c>
      <c r="T473" s="25"/>
      <c r="V473" s="25"/>
    </row>
    <row r="474" spans="1:22" x14ac:dyDescent="0.3">
      <c r="A474" s="27" t="s">
        <v>497</v>
      </c>
      <c r="B474" s="28">
        <v>6009799</v>
      </c>
      <c r="C474" s="28">
        <v>145621</v>
      </c>
      <c r="D474" s="28">
        <v>0</v>
      </c>
      <c r="E474" s="29">
        <v>2.5625200000000001</v>
      </c>
      <c r="F474" s="29">
        <v>2.9360900000000001</v>
      </c>
      <c r="G474" s="30">
        <f t="shared" si="65"/>
        <v>0.87276616180021727</v>
      </c>
      <c r="H474" s="31">
        <f t="shared" si="66"/>
        <v>0.87</v>
      </c>
      <c r="I474" s="32">
        <v>20.079999999999998</v>
      </c>
      <c r="J474" s="33">
        <f t="shared" si="67"/>
        <v>20.079999999999998</v>
      </c>
      <c r="L474" s="32">
        <v>15.62</v>
      </c>
      <c r="M474" s="32">
        <v>23.06</v>
      </c>
      <c r="N474" s="30">
        <f t="shared" si="68"/>
        <v>0.47631241997439178</v>
      </c>
      <c r="O474" s="29" t="str">
        <f t="shared" si="69"/>
        <v>N</v>
      </c>
      <c r="P474" s="30">
        <f t="shared" si="63"/>
        <v>-0.1292281006071119</v>
      </c>
      <c r="Q474" s="29" t="str">
        <f t="shared" si="70"/>
        <v>Y</v>
      </c>
      <c r="R474" s="29" t="str">
        <f t="shared" si="64"/>
        <v>N</v>
      </c>
      <c r="S474" s="33">
        <f t="shared" si="71"/>
        <v>21.91</v>
      </c>
      <c r="T474" s="25"/>
      <c r="V474" s="25"/>
    </row>
    <row r="475" spans="1:22" x14ac:dyDescent="0.3">
      <c r="A475" s="19" t="s">
        <v>498</v>
      </c>
      <c r="B475" s="26">
        <v>6000251</v>
      </c>
      <c r="C475" s="26">
        <v>145045</v>
      </c>
      <c r="D475" s="26">
        <v>0</v>
      </c>
      <c r="E475" s="34">
        <v>2.66113</v>
      </c>
      <c r="F475" s="34">
        <v>3.3032300000000001</v>
      </c>
      <c r="G475" s="35">
        <f t="shared" si="65"/>
        <v>0.80561450459096096</v>
      </c>
      <c r="H475" s="36">
        <f t="shared" si="66"/>
        <v>0.8</v>
      </c>
      <c r="I475" s="37">
        <v>14.88</v>
      </c>
      <c r="J475" s="38">
        <f t="shared" si="67"/>
        <v>14.88</v>
      </c>
      <c r="L475" s="37">
        <v>21.57</v>
      </c>
      <c r="M475" s="37">
        <v>20.5</v>
      </c>
      <c r="N475" s="35">
        <f t="shared" si="68"/>
        <v>-4.9605934167825695E-2</v>
      </c>
      <c r="O475" s="34" t="str">
        <f t="shared" si="69"/>
        <v>N</v>
      </c>
      <c r="P475" s="35">
        <f t="shared" si="63"/>
        <v>-0.2741463414634146</v>
      </c>
      <c r="Q475" s="34" t="str">
        <f t="shared" si="70"/>
        <v>Y</v>
      </c>
      <c r="R475" s="34" t="str">
        <f t="shared" si="64"/>
        <v>N</v>
      </c>
      <c r="S475" s="38">
        <f t="shared" si="71"/>
        <v>19.48</v>
      </c>
      <c r="T475" s="25"/>
      <c r="V475" s="25"/>
    </row>
    <row r="476" spans="1:22" x14ac:dyDescent="0.3">
      <c r="A476" s="19" t="s">
        <v>499</v>
      </c>
      <c r="B476" s="26">
        <v>6000327</v>
      </c>
      <c r="C476" s="26">
        <v>145350</v>
      </c>
      <c r="D476" s="26">
        <v>0</v>
      </c>
      <c r="E476" s="34">
        <v>3.2359100000000001</v>
      </c>
      <c r="F476" s="34">
        <v>3.3774000000000002</v>
      </c>
      <c r="G476" s="35">
        <f t="shared" si="65"/>
        <v>0.95810682773731271</v>
      </c>
      <c r="H476" s="36">
        <f t="shared" si="66"/>
        <v>0.95</v>
      </c>
      <c r="I476" s="37">
        <v>26.03</v>
      </c>
      <c r="J476" s="38">
        <f t="shared" si="67"/>
        <v>26.03</v>
      </c>
      <c r="L476" s="37">
        <v>20.83</v>
      </c>
      <c r="M476" s="37">
        <v>19.34</v>
      </c>
      <c r="N476" s="35">
        <f t="shared" si="68"/>
        <v>-7.1531445031204927E-2</v>
      </c>
      <c r="O476" s="34" t="str">
        <f t="shared" si="69"/>
        <v>Y</v>
      </c>
      <c r="P476" s="35">
        <f t="shared" si="63"/>
        <v>0.34591520165460193</v>
      </c>
      <c r="Q476" s="34" t="str">
        <f t="shared" si="70"/>
        <v>N</v>
      </c>
      <c r="R476" s="34" t="str">
        <f t="shared" si="64"/>
        <v>N</v>
      </c>
      <c r="S476" s="38">
        <f t="shared" si="71"/>
        <v>18.380000000000003</v>
      </c>
      <c r="T476" s="25"/>
      <c r="V476" s="25"/>
    </row>
    <row r="477" spans="1:22" x14ac:dyDescent="0.3">
      <c r="A477" s="19" t="s">
        <v>500</v>
      </c>
      <c r="B477" s="26">
        <v>6003339</v>
      </c>
      <c r="C477" s="26">
        <v>145234</v>
      </c>
      <c r="D477" s="26">
        <v>0</v>
      </c>
      <c r="E477" s="34">
        <v>3.5565600000000002</v>
      </c>
      <c r="F477" s="34">
        <v>3.1857600000000001</v>
      </c>
      <c r="G477" s="35">
        <f t="shared" si="65"/>
        <v>1.1163929486213651</v>
      </c>
      <c r="H477" s="36">
        <f t="shared" si="66"/>
        <v>1.1100000000000001</v>
      </c>
      <c r="I477" s="37">
        <v>35.9</v>
      </c>
      <c r="J477" s="38">
        <f t="shared" si="67"/>
        <v>35.9</v>
      </c>
      <c r="L477" s="37">
        <v>33.32</v>
      </c>
      <c r="M477" s="37">
        <v>31.54</v>
      </c>
      <c r="N477" s="35">
        <f t="shared" si="68"/>
        <v>-5.3421368547419003E-2</v>
      </c>
      <c r="O477" s="34" t="str">
        <f t="shared" si="69"/>
        <v>Y</v>
      </c>
      <c r="P477" s="35">
        <f t="shared" si="63"/>
        <v>0.13823715916296764</v>
      </c>
      <c r="Q477" s="34" t="str">
        <f t="shared" si="70"/>
        <v>N</v>
      </c>
      <c r="R477" s="34" t="str">
        <f t="shared" si="64"/>
        <v>N</v>
      </c>
      <c r="S477" s="38">
        <f t="shared" si="71"/>
        <v>29.970000000000002</v>
      </c>
      <c r="T477" s="25"/>
      <c r="V477" s="25"/>
    </row>
    <row r="478" spans="1:22" x14ac:dyDescent="0.3">
      <c r="A478" s="39" t="s">
        <v>501</v>
      </c>
      <c r="B478" s="40">
        <v>6011712</v>
      </c>
      <c r="C478" s="40">
        <v>145597</v>
      </c>
      <c r="D478" s="40">
        <v>0</v>
      </c>
      <c r="E478" s="41">
        <v>3.9581900000000001</v>
      </c>
      <c r="F478" s="41">
        <v>3.20166</v>
      </c>
      <c r="G478" s="42">
        <f t="shared" si="65"/>
        <v>1.2362930479813596</v>
      </c>
      <c r="H478" s="43">
        <f t="shared" si="66"/>
        <v>1.23</v>
      </c>
      <c r="I478" s="44">
        <v>38.28</v>
      </c>
      <c r="J478" s="45">
        <f t="shared" si="67"/>
        <v>38.28</v>
      </c>
      <c r="L478" s="44">
        <v>38.68</v>
      </c>
      <c r="M478" s="44">
        <v>38.08</v>
      </c>
      <c r="N478" s="42">
        <f t="shared" si="68"/>
        <v>-1.5511892450879044E-2</v>
      </c>
      <c r="O478" s="41" t="str">
        <f t="shared" si="69"/>
        <v>N</v>
      </c>
      <c r="P478" s="42">
        <f t="shared" si="63"/>
        <v>5.2521008403362095E-3</v>
      </c>
      <c r="Q478" s="41" t="str">
        <f t="shared" si="70"/>
        <v>N</v>
      </c>
      <c r="R478" s="41" t="str">
        <f t="shared" si="64"/>
        <v>N</v>
      </c>
      <c r="S478" s="45">
        <f t="shared" si="71"/>
        <v>36.18</v>
      </c>
      <c r="T478" s="25"/>
      <c r="V478" s="25"/>
    </row>
    <row r="479" spans="1:22" x14ac:dyDescent="0.3">
      <c r="A479" s="27" t="s">
        <v>502</v>
      </c>
      <c r="B479" s="28">
        <v>6007355</v>
      </c>
      <c r="C479" s="28">
        <v>146078</v>
      </c>
      <c r="D479" s="28">
        <v>0</v>
      </c>
      <c r="E479" s="29">
        <v>3.2461500000000001</v>
      </c>
      <c r="F479" s="29">
        <v>3.65279</v>
      </c>
      <c r="G479" s="30">
        <f t="shared" si="65"/>
        <v>0.88867687438916554</v>
      </c>
      <c r="H479" s="31">
        <f t="shared" si="66"/>
        <v>0.88</v>
      </c>
      <c r="I479" s="32">
        <v>20.83</v>
      </c>
      <c r="J479" s="33">
        <f t="shared" si="67"/>
        <v>29.970000000000002</v>
      </c>
      <c r="L479" s="32">
        <v>33.32</v>
      </c>
      <c r="M479" s="32">
        <v>31.54</v>
      </c>
      <c r="N479" s="30">
        <f t="shared" si="68"/>
        <v>-5.3421368547419003E-2</v>
      </c>
      <c r="O479" s="29" t="str">
        <f t="shared" si="69"/>
        <v>Y</v>
      </c>
      <c r="P479" s="30">
        <f t="shared" si="63"/>
        <v>-0.33956880152187702</v>
      </c>
      <c r="Q479" s="29" t="str">
        <f t="shared" si="70"/>
        <v>Y</v>
      </c>
      <c r="R479" s="29" t="str">
        <f t="shared" si="64"/>
        <v>Y</v>
      </c>
      <c r="S479" s="33">
        <f t="shared" si="71"/>
        <v>29.970000000000002</v>
      </c>
      <c r="T479" s="25"/>
      <c r="V479" s="25"/>
    </row>
    <row r="480" spans="1:22" x14ac:dyDescent="0.3">
      <c r="A480" s="19" t="s">
        <v>503</v>
      </c>
      <c r="B480" s="26">
        <v>6007371</v>
      </c>
      <c r="C480" s="26">
        <v>145838</v>
      </c>
      <c r="D480" s="26">
        <v>0</v>
      </c>
      <c r="E480" s="34">
        <v>3.3237100000000002</v>
      </c>
      <c r="F480" s="34">
        <v>3.5120200000000001</v>
      </c>
      <c r="G480" s="35">
        <f t="shared" si="65"/>
        <v>0.94638128484461936</v>
      </c>
      <c r="H480" s="36">
        <f t="shared" si="66"/>
        <v>0.94</v>
      </c>
      <c r="I480" s="37">
        <v>25.29</v>
      </c>
      <c r="J480" s="38">
        <f t="shared" si="67"/>
        <v>25.29</v>
      </c>
      <c r="L480" s="37">
        <v>15.62</v>
      </c>
      <c r="M480" s="37">
        <v>20.079999999999998</v>
      </c>
      <c r="N480" s="35">
        <f t="shared" si="68"/>
        <v>0.28553137003841222</v>
      </c>
      <c r="O480" s="34" t="str">
        <f t="shared" si="69"/>
        <v>N</v>
      </c>
      <c r="P480" s="35">
        <f t="shared" si="63"/>
        <v>0.25946215139442236</v>
      </c>
      <c r="Q480" s="34" t="str">
        <f t="shared" si="70"/>
        <v>N</v>
      </c>
      <c r="R480" s="34" t="str">
        <f t="shared" si="64"/>
        <v>N</v>
      </c>
      <c r="S480" s="38">
        <f t="shared" si="71"/>
        <v>19.080000000000002</v>
      </c>
      <c r="T480" s="25"/>
      <c r="V480" s="25"/>
    </row>
    <row r="481" spans="1:22" x14ac:dyDescent="0.3">
      <c r="A481" s="19" t="s">
        <v>504</v>
      </c>
      <c r="B481" s="26">
        <v>6005441</v>
      </c>
      <c r="C481" s="26">
        <v>146175</v>
      </c>
      <c r="D481" s="26">
        <v>0</v>
      </c>
      <c r="E481" s="34">
        <v>3.5407099999999998</v>
      </c>
      <c r="F481" s="34">
        <v>3.17238</v>
      </c>
      <c r="G481" s="35">
        <f t="shared" si="65"/>
        <v>1.1161052585125362</v>
      </c>
      <c r="H481" s="36">
        <f t="shared" si="66"/>
        <v>1.1100000000000001</v>
      </c>
      <c r="I481" s="37">
        <v>35.9</v>
      </c>
      <c r="J481" s="38">
        <f t="shared" si="67"/>
        <v>35.9</v>
      </c>
      <c r="L481" s="37">
        <v>38.68</v>
      </c>
      <c r="M481" s="37">
        <v>33.92</v>
      </c>
      <c r="N481" s="35">
        <f t="shared" si="68"/>
        <v>-0.12306101344364008</v>
      </c>
      <c r="O481" s="34" t="str">
        <f t="shared" si="69"/>
        <v>Y</v>
      </c>
      <c r="P481" s="35">
        <f t="shared" si="63"/>
        <v>5.8372641509433866E-2</v>
      </c>
      <c r="Q481" s="34" t="str">
        <f t="shared" si="70"/>
        <v>N</v>
      </c>
      <c r="R481" s="34" t="str">
        <f t="shared" si="64"/>
        <v>N</v>
      </c>
      <c r="S481" s="38">
        <f t="shared" si="71"/>
        <v>32.229999999999997</v>
      </c>
      <c r="T481" s="25"/>
      <c r="V481" s="25"/>
    </row>
    <row r="482" spans="1:22" x14ac:dyDescent="0.3">
      <c r="A482" s="19" t="s">
        <v>505</v>
      </c>
      <c r="B482" s="26">
        <v>6007413</v>
      </c>
      <c r="C482" s="26">
        <v>145261</v>
      </c>
      <c r="D482" s="26">
        <v>0</v>
      </c>
      <c r="E482" s="34">
        <v>3.0415800000000002</v>
      </c>
      <c r="F482" s="34">
        <v>3.3409599999999999</v>
      </c>
      <c r="G482" s="35">
        <f t="shared" si="65"/>
        <v>0.91039102533403582</v>
      </c>
      <c r="H482" s="36">
        <f t="shared" si="66"/>
        <v>0.91</v>
      </c>
      <c r="I482" s="37">
        <v>23.06</v>
      </c>
      <c r="J482" s="38">
        <f t="shared" si="67"/>
        <v>23.06</v>
      </c>
      <c r="L482" s="37">
        <v>16.37</v>
      </c>
      <c r="M482" s="37">
        <v>23.06</v>
      </c>
      <c r="N482" s="35">
        <f t="shared" si="68"/>
        <v>0.40867440439828939</v>
      </c>
      <c r="O482" s="34" t="str">
        <f t="shared" si="69"/>
        <v>N</v>
      </c>
      <c r="P482" s="35">
        <f t="shared" si="63"/>
        <v>0</v>
      </c>
      <c r="Q482" s="34" t="str">
        <f t="shared" si="70"/>
        <v>N</v>
      </c>
      <c r="R482" s="34" t="str">
        <f t="shared" si="64"/>
        <v>N</v>
      </c>
      <c r="S482" s="38">
        <f t="shared" si="71"/>
        <v>21.91</v>
      </c>
      <c r="T482" s="25"/>
      <c r="V482" s="25"/>
    </row>
    <row r="483" spans="1:22" x14ac:dyDescent="0.3">
      <c r="A483" s="39" t="s">
        <v>506</v>
      </c>
      <c r="B483" s="40">
        <v>6004741</v>
      </c>
      <c r="C483" s="40">
        <v>145220</v>
      </c>
      <c r="D483" s="40">
        <v>0</v>
      </c>
      <c r="E483" s="41">
        <v>2.3037100000000001</v>
      </c>
      <c r="F483" s="41">
        <v>2.81555</v>
      </c>
      <c r="G483" s="42">
        <f t="shared" si="65"/>
        <v>0.81820958604890703</v>
      </c>
      <c r="H483" s="43">
        <f t="shared" si="66"/>
        <v>0.81</v>
      </c>
      <c r="I483" s="44">
        <v>15.62</v>
      </c>
      <c r="J483" s="45">
        <f t="shared" si="67"/>
        <v>15.62</v>
      </c>
      <c r="L483" s="44">
        <v>9.59</v>
      </c>
      <c r="M483" s="44">
        <v>9.59</v>
      </c>
      <c r="N483" s="42">
        <f t="shared" si="68"/>
        <v>0</v>
      </c>
      <c r="O483" s="41" t="str">
        <f t="shared" si="69"/>
        <v>N</v>
      </c>
      <c r="P483" s="42">
        <f t="shared" si="63"/>
        <v>0.62877997914494255</v>
      </c>
      <c r="Q483" s="41" t="str">
        <f t="shared" si="70"/>
        <v>N</v>
      </c>
      <c r="R483" s="41" t="str">
        <f t="shared" si="64"/>
        <v>N</v>
      </c>
      <c r="S483" s="45">
        <f t="shared" si="71"/>
        <v>9.1199999999999992</v>
      </c>
      <c r="T483" s="25"/>
      <c r="V483" s="25"/>
    </row>
    <row r="484" spans="1:22" x14ac:dyDescent="0.3">
      <c r="A484" s="27" t="s">
        <v>507</v>
      </c>
      <c r="B484" s="28">
        <v>6007447</v>
      </c>
      <c r="C484" s="28">
        <v>145024</v>
      </c>
      <c r="D484" s="28">
        <v>0</v>
      </c>
      <c r="E484" s="29">
        <v>3.7591299999999999</v>
      </c>
      <c r="F484" s="29">
        <v>2.8590399999999998</v>
      </c>
      <c r="G484" s="30">
        <f t="shared" si="65"/>
        <v>1.3148224578879624</v>
      </c>
      <c r="H484" s="31">
        <f t="shared" si="66"/>
        <v>1.31</v>
      </c>
      <c r="I484" s="32">
        <v>38.68</v>
      </c>
      <c r="J484" s="33">
        <f t="shared" si="67"/>
        <v>38.68</v>
      </c>
      <c r="L484" s="32">
        <v>38.08</v>
      </c>
      <c r="M484" s="32">
        <v>38.68</v>
      </c>
      <c r="N484" s="30">
        <f t="shared" si="68"/>
        <v>1.5756302521008441E-2</v>
      </c>
      <c r="O484" s="29" t="str">
        <f t="shared" si="69"/>
        <v>N</v>
      </c>
      <c r="P484" s="30">
        <f t="shared" si="63"/>
        <v>0</v>
      </c>
      <c r="Q484" s="29" t="str">
        <f t="shared" si="70"/>
        <v>N</v>
      </c>
      <c r="R484" s="29" t="str">
        <f t="shared" si="64"/>
        <v>N</v>
      </c>
      <c r="S484" s="33">
        <f t="shared" si="71"/>
        <v>36.75</v>
      </c>
      <c r="T484" s="25"/>
      <c r="V484" s="25"/>
    </row>
    <row r="485" spans="1:22" x14ac:dyDescent="0.3">
      <c r="A485" s="19" t="s">
        <v>508</v>
      </c>
      <c r="B485" s="26">
        <v>6003792</v>
      </c>
      <c r="C485" s="26">
        <v>145489</v>
      </c>
      <c r="D485" s="26">
        <v>0</v>
      </c>
      <c r="E485" s="34">
        <v>2.9439799999999998</v>
      </c>
      <c r="F485" s="34">
        <v>2.9666100000000002</v>
      </c>
      <c r="G485" s="35">
        <f t="shared" si="65"/>
        <v>0.99237176440448849</v>
      </c>
      <c r="H485" s="36">
        <f t="shared" si="66"/>
        <v>0.99</v>
      </c>
      <c r="I485" s="37">
        <v>29.01</v>
      </c>
      <c r="J485" s="38">
        <f t="shared" si="67"/>
        <v>29.01</v>
      </c>
      <c r="L485" s="37">
        <v>17.850000000000001</v>
      </c>
      <c r="M485" s="37">
        <v>22.31</v>
      </c>
      <c r="N485" s="35">
        <f t="shared" si="68"/>
        <v>0.24985994397759087</v>
      </c>
      <c r="O485" s="34" t="str">
        <f t="shared" si="69"/>
        <v>N</v>
      </c>
      <c r="P485" s="35">
        <f t="shared" si="63"/>
        <v>0.30031376064545062</v>
      </c>
      <c r="Q485" s="34" t="str">
        <f t="shared" si="70"/>
        <v>N</v>
      </c>
      <c r="R485" s="34" t="str">
        <f t="shared" si="64"/>
        <v>N</v>
      </c>
      <c r="S485" s="38">
        <f t="shared" si="71"/>
        <v>21.200000000000003</v>
      </c>
      <c r="T485" s="25"/>
      <c r="V485" s="25"/>
    </row>
    <row r="486" spans="1:22" x14ac:dyDescent="0.3">
      <c r="A486" s="19" t="s">
        <v>509</v>
      </c>
      <c r="B486" s="26">
        <v>6012470</v>
      </c>
      <c r="C486" s="26">
        <v>145837</v>
      </c>
      <c r="D486" s="26">
        <v>0</v>
      </c>
      <c r="E486" s="34">
        <v>4.2404500000000001</v>
      </c>
      <c r="F486" s="34">
        <v>3.0124</v>
      </c>
      <c r="G486" s="35">
        <f t="shared" si="65"/>
        <v>1.4076649847297835</v>
      </c>
      <c r="H486" s="36">
        <f t="shared" si="66"/>
        <v>1.4</v>
      </c>
      <c r="I486" s="37">
        <v>38.68</v>
      </c>
      <c r="J486" s="38">
        <f t="shared" si="67"/>
        <v>38.68</v>
      </c>
      <c r="L486" s="37">
        <v>37.49</v>
      </c>
      <c r="M486" s="37">
        <v>38.479999999999997</v>
      </c>
      <c r="N486" s="35">
        <f t="shared" si="68"/>
        <v>2.6407041877833951E-2</v>
      </c>
      <c r="O486" s="34" t="str">
        <f t="shared" si="69"/>
        <v>N</v>
      </c>
      <c r="P486" s="35">
        <f t="shared" si="63"/>
        <v>5.1975051975052715E-3</v>
      </c>
      <c r="Q486" s="34" t="str">
        <f t="shared" si="70"/>
        <v>N</v>
      </c>
      <c r="R486" s="34" t="str">
        <f t="shared" si="64"/>
        <v>N</v>
      </c>
      <c r="S486" s="38">
        <f t="shared" si="71"/>
        <v>36.559999999999995</v>
      </c>
      <c r="T486" s="25"/>
      <c r="V486" s="25"/>
    </row>
    <row r="487" spans="1:22" x14ac:dyDescent="0.3">
      <c r="A487" s="19" t="s">
        <v>510</v>
      </c>
      <c r="B487" s="26">
        <v>6007488</v>
      </c>
      <c r="C487" s="26">
        <v>146037</v>
      </c>
      <c r="D487" s="26">
        <v>0</v>
      </c>
      <c r="E487" s="34">
        <v>3.3503099999999999</v>
      </c>
      <c r="F487" s="34">
        <v>3.26</v>
      </c>
      <c r="G487" s="35">
        <f t="shared" si="65"/>
        <v>1.0277024539877302</v>
      </c>
      <c r="H487" s="36">
        <f t="shared" si="66"/>
        <v>1.02</v>
      </c>
      <c r="I487" s="37">
        <v>30.94</v>
      </c>
      <c r="J487" s="38">
        <f t="shared" si="67"/>
        <v>31.1</v>
      </c>
      <c r="L487" s="37">
        <v>37.89</v>
      </c>
      <c r="M487" s="37">
        <v>32.729999999999997</v>
      </c>
      <c r="N487" s="35">
        <f t="shared" si="68"/>
        <v>-0.13618368962787025</v>
      </c>
      <c r="O487" s="34" t="str">
        <f t="shared" si="69"/>
        <v>Y</v>
      </c>
      <c r="P487" s="35">
        <f t="shared" si="63"/>
        <v>-5.4689886953864827E-2</v>
      </c>
      <c r="Q487" s="34" t="str">
        <f t="shared" si="70"/>
        <v>Y</v>
      </c>
      <c r="R487" s="34" t="str">
        <f t="shared" si="64"/>
        <v>Y</v>
      </c>
      <c r="S487" s="38">
        <f t="shared" si="71"/>
        <v>31.1</v>
      </c>
      <c r="T487" s="25"/>
      <c r="V487" s="25"/>
    </row>
    <row r="488" spans="1:22" x14ac:dyDescent="0.3">
      <c r="A488" s="39" t="s">
        <v>511</v>
      </c>
      <c r="B488" s="40">
        <v>6007512</v>
      </c>
      <c r="C488" s="40">
        <v>145801</v>
      </c>
      <c r="D488" s="40">
        <v>0</v>
      </c>
      <c r="E488" s="41">
        <v>3.9192100000000001</v>
      </c>
      <c r="F488" s="41">
        <v>3.2522700000000002</v>
      </c>
      <c r="G488" s="42">
        <f t="shared" si="65"/>
        <v>1.2050690748308104</v>
      </c>
      <c r="H488" s="43">
        <f t="shared" si="66"/>
        <v>1.2</v>
      </c>
      <c r="I488" s="44">
        <v>37.69</v>
      </c>
      <c r="J488" s="45">
        <f t="shared" si="67"/>
        <v>37.69</v>
      </c>
      <c r="L488" s="44">
        <v>33.32</v>
      </c>
      <c r="M488" s="44">
        <v>37.090000000000003</v>
      </c>
      <c r="N488" s="42">
        <f t="shared" si="68"/>
        <v>0.11314525810324139</v>
      </c>
      <c r="O488" s="41" t="str">
        <f t="shared" si="69"/>
        <v>N</v>
      </c>
      <c r="P488" s="42">
        <f t="shared" si="63"/>
        <v>1.6176867080075336E-2</v>
      </c>
      <c r="Q488" s="41" t="str">
        <f t="shared" si="70"/>
        <v>N</v>
      </c>
      <c r="R488" s="41" t="str">
        <f t="shared" si="64"/>
        <v>N</v>
      </c>
      <c r="S488" s="45">
        <f t="shared" si="71"/>
        <v>35.239999999999995</v>
      </c>
      <c r="T488" s="25"/>
      <c r="V488" s="25"/>
    </row>
    <row r="489" spans="1:22" x14ac:dyDescent="0.3">
      <c r="A489" s="27" t="s">
        <v>512</v>
      </c>
      <c r="B489" s="28">
        <v>6007504</v>
      </c>
      <c r="C489" s="28">
        <v>146084</v>
      </c>
      <c r="D489" s="28">
        <v>0</v>
      </c>
      <c r="E489" s="29">
        <v>2.6949800000000002</v>
      </c>
      <c r="F489" s="29">
        <v>3.1853099999999999</v>
      </c>
      <c r="G489" s="30">
        <f t="shared" si="65"/>
        <v>0.84606521814203339</v>
      </c>
      <c r="H489" s="31">
        <f t="shared" si="66"/>
        <v>0.84</v>
      </c>
      <c r="I489" s="32">
        <v>17.850000000000001</v>
      </c>
      <c r="J489" s="33">
        <f t="shared" si="67"/>
        <v>19.790000000000003</v>
      </c>
      <c r="L489" s="32">
        <v>36.299999999999997</v>
      </c>
      <c r="M489" s="32">
        <v>20.83</v>
      </c>
      <c r="N489" s="30">
        <f t="shared" si="68"/>
        <v>-0.42617079889807163</v>
      </c>
      <c r="O489" s="29" t="str">
        <f t="shared" si="69"/>
        <v>Y</v>
      </c>
      <c r="P489" s="30">
        <f t="shared" si="63"/>
        <v>-0.14306289006240985</v>
      </c>
      <c r="Q489" s="29" t="str">
        <f t="shared" si="70"/>
        <v>Y</v>
      </c>
      <c r="R489" s="29" t="str">
        <f t="shared" si="64"/>
        <v>Y</v>
      </c>
      <c r="S489" s="33">
        <f t="shared" si="71"/>
        <v>19.790000000000003</v>
      </c>
      <c r="T489" s="25"/>
      <c r="V489" s="25"/>
    </row>
    <row r="490" spans="1:22" x14ac:dyDescent="0.3">
      <c r="A490" s="19" t="s">
        <v>513</v>
      </c>
      <c r="B490" s="26">
        <v>6007546</v>
      </c>
      <c r="C490" s="26">
        <v>145727</v>
      </c>
      <c r="D490" s="26">
        <v>0</v>
      </c>
      <c r="E490" s="34">
        <v>3.3605499999999999</v>
      </c>
      <c r="F490" s="34">
        <v>3.1779899999999999</v>
      </c>
      <c r="G490" s="35">
        <f t="shared" si="65"/>
        <v>1.0574451146794044</v>
      </c>
      <c r="H490" s="36">
        <f t="shared" si="66"/>
        <v>1.05</v>
      </c>
      <c r="I490" s="37">
        <v>32.729999999999997</v>
      </c>
      <c r="J490" s="38">
        <f t="shared" si="67"/>
        <v>32.729999999999997</v>
      </c>
      <c r="L490" s="37">
        <v>29.75</v>
      </c>
      <c r="M490" s="37">
        <v>26.03</v>
      </c>
      <c r="N490" s="35">
        <f t="shared" si="68"/>
        <v>-0.12504201680672264</v>
      </c>
      <c r="O490" s="34" t="str">
        <f t="shared" si="69"/>
        <v>Y</v>
      </c>
      <c r="P490" s="35">
        <f t="shared" si="63"/>
        <v>0.25739531310026875</v>
      </c>
      <c r="Q490" s="34" t="str">
        <f t="shared" si="70"/>
        <v>N</v>
      </c>
      <c r="R490" s="34" t="str">
        <f t="shared" si="64"/>
        <v>N</v>
      </c>
      <c r="S490" s="38">
        <f t="shared" si="71"/>
        <v>24.73</v>
      </c>
      <c r="T490" s="25"/>
      <c r="V490" s="25"/>
    </row>
    <row r="491" spans="1:22" x14ac:dyDescent="0.3">
      <c r="A491" s="19" t="s">
        <v>514</v>
      </c>
      <c r="B491" s="26">
        <v>6007561</v>
      </c>
      <c r="C491" s="26">
        <v>146038</v>
      </c>
      <c r="D491" s="26">
        <v>0</v>
      </c>
      <c r="E491" s="34">
        <v>3.4508999999999999</v>
      </c>
      <c r="F491" s="34">
        <v>2.8598400000000002</v>
      </c>
      <c r="G491" s="35">
        <f t="shared" si="65"/>
        <v>1.2066758979523329</v>
      </c>
      <c r="H491" s="36">
        <f t="shared" si="66"/>
        <v>1.2</v>
      </c>
      <c r="I491" s="37">
        <v>37.69</v>
      </c>
      <c r="J491" s="38">
        <f t="shared" si="67"/>
        <v>37.69</v>
      </c>
      <c r="L491" s="37">
        <v>28.26</v>
      </c>
      <c r="M491" s="37">
        <v>36.299999999999997</v>
      </c>
      <c r="N491" s="35">
        <f t="shared" si="68"/>
        <v>0.28450106157112509</v>
      </c>
      <c r="O491" s="34" t="str">
        <f t="shared" si="69"/>
        <v>N</v>
      </c>
      <c r="P491" s="35">
        <f t="shared" si="63"/>
        <v>3.8292011019283763E-2</v>
      </c>
      <c r="Q491" s="34" t="str">
        <f t="shared" si="70"/>
        <v>N</v>
      </c>
      <c r="R491" s="34" t="str">
        <f t="shared" si="64"/>
        <v>N</v>
      </c>
      <c r="S491" s="38">
        <f t="shared" si="71"/>
        <v>34.489999999999995</v>
      </c>
      <c r="T491" s="25"/>
      <c r="V491" s="25"/>
    </row>
    <row r="492" spans="1:22" x14ac:dyDescent="0.3">
      <c r="A492" s="19" t="s">
        <v>515</v>
      </c>
      <c r="B492" s="26">
        <v>6008502</v>
      </c>
      <c r="C492" s="26">
        <v>145414</v>
      </c>
      <c r="D492" s="26">
        <v>0</v>
      </c>
      <c r="E492" s="34">
        <v>3.4049100000000001</v>
      </c>
      <c r="F492" s="34">
        <v>3.0846900000000002</v>
      </c>
      <c r="G492" s="35">
        <f t="shared" si="65"/>
        <v>1.1038094589731868</v>
      </c>
      <c r="H492" s="36">
        <f t="shared" si="66"/>
        <v>1.1000000000000001</v>
      </c>
      <c r="I492" s="37">
        <v>35.700000000000003</v>
      </c>
      <c r="J492" s="38">
        <f t="shared" si="67"/>
        <v>35.700000000000003</v>
      </c>
      <c r="L492" s="37">
        <v>36.1</v>
      </c>
      <c r="M492" s="37">
        <v>12.53</v>
      </c>
      <c r="N492" s="35">
        <f t="shared" si="68"/>
        <v>-0.65290858725761769</v>
      </c>
      <c r="O492" s="34" t="str">
        <f t="shared" si="69"/>
        <v>Y</v>
      </c>
      <c r="P492" s="35">
        <f t="shared" si="63"/>
        <v>1.8491620111731846</v>
      </c>
      <c r="Q492" s="34" t="str">
        <f t="shared" si="70"/>
        <v>N</v>
      </c>
      <c r="R492" s="34" t="str">
        <f t="shared" si="64"/>
        <v>N</v>
      </c>
      <c r="S492" s="38">
        <f t="shared" si="71"/>
        <v>11.91</v>
      </c>
      <c r="T492" s="25"/>
      <c r="V492" s="25"/>
    </row>
    <row r="493" spans="1:22" x14ac:dyDescent="0.3">
      <c r="A493" s="39" t="s">
        <v>516</v>
      </c>
      <c r="B493" s="40">
        <v>6011746</v>
      </c>
      <c r="C493" s="40">
        <v>145629</v>
      </c>
      <c r="D493" s="40">
        <v>0</v>
      </c>
      <c r="E493" s="41">
        <v>2.7475700000000001</v>
      </c>
      <c r="F493" s="41">
        <v>3.47174</v>
      </c>
      <c r="G493" s="42">
        <f t="shared" si="65"/>
        <v>0.79141007103066474</v>
      </c>
      <c r="H493" s="43">
        <f t="shared" si="66"/>
        <v>0.79</v>
      </c>
      <c r="I493" s="44">
        <v>14.29</v>
      </c>
      <c r="J493" s="45">
        <f t="shared" si="67"/>
        <v>14.29</v>
      </c>
      <c r="L493" s="44">
        <v>10.79</v>
      </c>
      <c r="M493" s="44">
        <v>11.94</v>
      </c>
      <c r="N493" s="42">
        <f t="shared" si="68"/>
        <v>0.10658016682113072</v>
      </c>
      <c r="O493" s="41" t="str">
        <f t="shared" si="69"/>
        <v>N</v>
      </c>
      <c r="P493" s="42">
        <f t="shared" si="63"/>
        <v>0.19681742043551087</v>
      </c>
      <c r="Q493" s="41" t="str">
        <f t="shared" si="70"/>
        <v>N</v>
      </c>
      <c r="R493" s="41" t="str">
        <f t="shared" si="64"/>
        <v>N</v>
      </c>
      <c r="S493" s="45">
        <f t="shared" si="71"/>
        <v>11.35</v>
      </c>
      <c r="T493" s="25"/>
      <c r="V493" s="25"/>
    </row>
    <row r="494" spans="1:22" x14ac:dyDescent="0.3">
      <c r="A494" s="27" t="s">
        <v>517</v>
      </c>
      <c r="B494" s="28">
        <v>6010078</v>
      </c>
      <c r="C494" s="28">
        <v>145927</v>
      </c>
      <c r="D494" s="28">
        <v>0</v>
      </c>
      <c r="E494" s="29">
        <v>3.2429100000000002</v>
      </c>
      <c r="F494" s="29">
        <v>3.3641100000000002</v>
      </c>
      <c r="G494" s="30">
        <f t="shared" si="65"/>
        <v>0.9639726406092548</v>
      </c>
      <c r="H494" s="31">
        <f t="shared" si="66"/>
        <v>0.96</v>
      </c>
      <c r="I494" s="32">
        <v>26.78</v>
      </c>
      <c r="J494" s="33">
        <f t="shared" si="67"/>
        <v>26.78</v>
      </c>
      <c r="L494" s="32">
        <v>13.02</v>
      </c>
      <c r="M494" s="32">
        <v>20.079999999999998</v>
      </c>
      <c r="N494" s="30">
        <f t="shared" si="68"/>
        <v>0.54224270353302606</v>
      </c>
      <c r="O494" s="29" t="str">
        <f t="shared" si="69"/>
        <v>N</v>
      </c>
      <c r="P494" s="30">
        <f t="shared" si="63"/>
        <v>0.33366533864541847</v>
      </c>
      <c r="Q494" s="29" t="str">
        <f t="shared" si="70"/>
        <v>N</v>
      </c>
      <c r="R494" s="29" t="str">
        <f t="shared" si="64"/>
        <v>N</v>
      </c>
      <c r="S494" s="33">
        <f t="shared" si="71"/>
        <v>19.080000000000002</v>
      </c>
      <c r="T494" s="25"/>
      <c r="V494" s="25"/>
    </row>
    <row r="495" spans="1:22" x14ac:dyDescent="0.3">
      <c r="A495" s="19" t="s">
        <v>518</v>
      </c>
      <c r="B495" s="26">
        <v>6007082</v>
      </c>
      <c r="C495" s="26">
        <v>145411</v>
      </c>
      <c r="D495" s="26">
        <v>0</v>
      </c>
      <c r="E495" s="34">
        <v>2.9316599999999999</v>
      </c>
      <c r="F495" s="34">
        <v>3.0586500000000001</v>
      </c>
      <c r="G495" s="35">
        <f t="shared" si="65"/>
        <v>0.95848168309548321</v>
      </c>
      <c r="H495" s="36">
        <f t="shared" si="66"/>
        <v>0.95</v>
      </c>
      <c r="I495" s="37">
        <v>26.03</v>
      </c>
      <c r="J495" s="38">
        <f t="shared" si="67"/>
        <v>26.03</v>
      </c>
      <c r="L495" s="37">
        <v>25.29</v>
      </c>
      <c r="M495" s="37">
        <v>33.32</v>
      </c>
      <c r="N495" s="35">
        <f t="shared" si="68"/>
        <v>0.3175168050612891</v>
      </c>
      <c r="O495" s="34" t="str">
        <f t="shared" si="69"/>
        <v>N</v>
      </c>
      <c r="P495" s="35">
        <f t="shared" si="63"/>
        <v>-0.21878751500600238</v>
      </c>
      <c r="Q495" s="34" t="str">
        <f t="shared" si="70"/>
        <v>Y</v>
      </c>
      <c r="R495" s="34" t="str">
        <f t="shared" si="64"/>
        <v>N</v>
      </c>
      <c r="S495" s="38">
        <f t="shared" si="71"/>
        <v>31.66</v>
      </c>
      <c r="T495" s="25"/>
      <c r="V495" s="25"/>
    </row>
    <row r="496" spans="1:22" x14ac:dyDescent="0.3">
      <c r="A496" s="19" t="s">
        <v>519</v>
      </c>
      <c r="B496" s="26">
        <v>6006027</v>
      </c>
      <c r="C496" s="26">
        <v>145294</v>
      </c>
      <c r="D496" s="26">
        <v>0</v>
      </c>
      <c r="E496" s="34">
        <v>2.6524000000000001</v>
      </c>
      <c r="F496" s="34">
        <v>3.5394600000000001</v>
      </c>
      <c r="G496" s="35">
        <f t="shared" si="65"/>
        <v>0.74937984890350506</v>
      </c>
      <c r="H496" s="36">
        <f t="shared" si="66"/>
        <v>0.74</v>
      </c>
      <c r="I496" s="37">
        <v>11.35</v>
      </c>
      <c r="J496" s="38">
        <f t="shared" si="67"/>
        <v>11.35</v>
      </c>
      <c r="L496" s="37">
        <v>11.94</v>
      </c>
      <c r="M496" s="37">
        <v>0</v>
      </c>
      <c r="N496" s="35">
        <f t="shared" si="68"/>
        <v>-1</v>
      </c>
      <c r="O496" s="34" t="str">
        <f t="shared" si="69"/>
        <v>Y</v>
      </c>
      <c r="P496" s="35">
        <f t="shared" si="63"/>
        <v>0</v>
      </c>
      <c r="Q496" s="34" t="str">
        <f t="shared" si="70"/>
        <v>N</v>
      </c>
      <c r="R496" s="34" t="str">
        <f t="shared" si="64"/>
        <v>N</v>
      </c>
      <c r="S496" s="38">
        <f t="shared" si="71"/>
        <v>0</v>
      </c>
      <c r="T496" s="25"/>
      <c r="V496" s="25"/>
    </row>
    <row r="497" spans="1:22" x14ac:dyDescent="0.3">
      <c r="A497" s="19" t="s">
        <v>520</v>
      </c>
      <c r="B497" s="26">
        <v>6007595</v>
      </c>
      <c r="C497" s="26">
        <v>145953</v>
      </c>
      <c r="D497" s="26">
        <v>0</v>
      </c>
      <c r="E497" s="34">
        <v>4.6277699999999999</v>
      </c>
      <c r="F497" s="34">
        <v>3.10432</v>
      </c>
      <c r="G497" s="35">
        <f t="shared" si="65"/>
        <v>1.4907515977734254</v>
      </c>
      <c r="H497" s="36">
        <f t="shared" si="66"/>
        <v>1.49</v>
      </c>
      <c r="I497" s="37">
        <v>38.68</v>
      </c>
      <c r="J497" s="38">
        <f t="shared" si="67"/>
        <v>38.68</v>
      </c>
      <c r="L497" s="37">
        <v>38.68</v>
      </c>
      <c r="M497" s="37">
        <v>38.68</v>
      </c>
      <c r="N497" s="35">
        <f t="shared" si="68"/>
        <v>0</v>
      </c>
      <c r="O497" s="34" t="str">
        <f t="shared" si="69"/>
        <v>N</v>
      </c>
      <c r="P497" s="35">
        <f t="shared" si="63"/>
        <v>0</v>
      </c>
      <c r="Q497" s="34" t="str">
        <f t="shared" si="70"/>
        <v>N</v>
      </c>
      <c r="R497" s="34" t="str">
        <f t="shared" si="64"/>
        <v>N</v>
      </c>
      <c r="S497" s="38">
        <f t="shared" si="71"/>
        <v>36.75</v>
      </c>
      <c r="T497" s="25"/>
      <c r="V497" s="25"/>
    </row>
    <row r="498" spans="1:22" x14ac:dyDescent="0.3">
      <c r="A498" s="39" t="s">
        <v>521</v>
      </c>
      <c r="B498" s="40">
        <v>6005854</v>
      </c>
      <c r="C498" s="40">
        <v>145741</v>
      </c>
      <c r="D498" s="40">
        <v>0</v>
      </c>
      <c r="E498" s="41">
        <v>3.0962499999999999</v>
      </c>
      <c r="F498" s="41">
        <v>3.2190400000000001</v>
      </c>
      <c r="G498" s="42">
        <f t="shared" si="65"/>
        <v>0.96185508723097568</v>
      </c>
      <c r="H498" s="43">
        <f t="shared" si="66"/>
        <v>0.96</v>
      </c>
      <c r="I498" s="44">
        <v>26.78</v>
      </c>
      <c r="J498" s="45">
        <f t="shared" si="67"/>
        <v>26.78</v>
      </c>
      <c r="L498" s="44">
        <v>18.600000000000001</v>
      </c>
      <c r="M498" s="44">
        <v>20.079999999999998</v>
      </c>
      <c r="N498" s="42">
        <f t="shared" si="68"/>
        <v>7.9569892473118103E-2</v>
      </c>
      <c r="O498" s="41" t="str">
        <f t="shared" si="69"/>
        <v>N</v>
      </c>
      <c r="P498" s="42">
        <f t="shared" si="63"/>
        <v>0.33366533864541847</v>
      </c>
      <c r="Q498" s="41" t="str">
        <f t="shared" si="70"/>
        <v>N</v>
      </c>
      <c r="R498" s="41" t="str">
        <f t="shared" si="64"/>
        <v>N</v>
      </c>
      <c r="S498" s="45">
        <f t="shared" si="71"/>
        <v>19.080000000000002</v>
      </c>
      <c r="T498" s="25"/>
      <c r="V498" s="25"/>
    </row>
    <row r="499" spans="1:22" x14ac:dyDescent="0.3">
      <c r="A499" s="27" t="s">
        <v>522</v>
      </c>
      <c r="B499" s="28">
        <v>6005912</v>
      </c>
      <c r="C499" s="28">
        <v>145944</v>
      </c>
      <c r="D499" s="28">
        <v>0</v>
      </c>
      <c r="E499" s="29">
        <v>3.2438600000000002</v>
      </c>
      <c r="F499" s="29">
        <v>3.5537399999999999</v>
      </c>
      <c r="G499" s="30">
        <f t="shared" si="65"/>
        <v>0.91280172438051188</v>
      </c>
      <c r="H499" s="31">
        <f t="shared" si="66"/>
        <v>0.91</v>
      </c>
      <c r="I499" s="32">
        <v>23.06</v>
      </c>
      <c r="J499" s="33">
        <f t="shared" si="67"/>
        <v>23.06</v>
      </c>
      <c r="L499" s="32">
        <v>26.03</v>
      </c>
      <c r="M499" s="32">
        <v>27.52</v>
      </c>
      <c r="N499" s="30">
        <f t="shared" si="68"/>
        <v>5.7241644256626908E-2</v>
      </c>
      <c r="O499" s="29" t="str">
        <f t="shared" si="69"/>
        <v>N</v>
      </c>
      <c r="P499" s="30">
        <f t="shared" si="63"/>
        <v>-0.16206395348837213</v>
      </c>
      <c r="Q499" s="29" t="str">
        <f t="shared" si="70"/>
        <v>Y</v>
      </c>
      <c r="R499" s="29" t="str">
        <f t="shared" si="64"/>
        <v>N</v>
      </c>
      <c r="S499" s="33">
        <f t="shared" si="71"/>
        <v>26.150000000000002</v>
      </c>
      <c r="T499" s="25"/>
      <c r="V499" s="25"/>
    </row>
    <row r="500" spans="1:22" x14ac:dyDescent="0.3">
      <c r="A500" s="19" t="s">
        <v>523</v>
      </c>
      <c r="B500" s="26">
        <v>6007009</v>
      </c>
      <c r="C500" s="26">
        <v>145536</v>
      </c>
      <c r="D500" s="26">
        <v>0</v>
      </c>
      <c r="E500" s="34">
        <v>3.05674</v>
      </c>
      <c r="F500" s="34">
        <v>3.5656099999999999</v>
      </c>
      <c r="G500" s="35">
        <f t="shared" si="65"/>
        <v>0.8572838869085514</v>
      </c>
      <c r="H500" s="36">
        <f t="shared" si="66"/>
        <v>0.85</v>
      </c>
      <c r="I500" s="37">
        <v>18.600000000000001</v>
      </c>
      <c r="J500" s="38">
        <f t="shared" si="67"/>
        <v>18.600000000000001</v>
      </c>
      <c r="L500" s="37">
        <v>14.29</v>
      </c>
      <c r="M500" s="37">
        <v>16.37</v>
      </c>
      <c r="N500" s="35">
        <f t="shared" si="68"/>
        <v>0.14555633310007013</v>
      </c>
      <c r="O500" s="34" t="str">
        <f t="shared" si="69"/>
        <v>N</v>
      </c>
      <c r="P500" s="35">
        <f t="shared" si="63"/>
        <v>0.13622480146609653</v>
      </c>
      <c r="Q500" s="34" t="str">
        <f t="shared" si="70"/>
        <v>N</v>
      </c>
      <c r="R500" s="34" t="str">
        <f t="shared" si="64"/>
        <v>N</v>
      </c>
      <c r="S500" s="38">
        <f t="shared" si="71"/>
        <v>15.56</v>
      </c>
      <c r="T500" s="25"/>
      <c r="V500" s="25"/>
    </row>
    <row r="501" spans="1:22" x14ac:dyDescent="0.3">
      <c r="A501" s="19" t="s">
        <v>524</v>
      </c>
      <c r="B501" s="26">
        <v>6014575</v>
      </c>
      <c r="C501" s="26">
        <v>145960</v>
      </c>
      <c r="D501" s="26">
        <v>0</v>
      </c>
      <c r="E501" s="34">
        <v>3.45634</v>
      </c>
      <c r="F501" s="34">
        <v>2.92327</v>
      </c>
      <c r="G501" s="35">
        <f t="shared" si="65"/>
        <v>1.1823540076694934</v>
      </c>
      <c r="H501" s="36">
        <f t="shared" si="66"/>
        <v>1.18</v>
      </c>
      <c r="I501" s="37">
        <v>37.29</v>
      </c>
      <c r="J501" s="38">
        <f t="shared" si="67"/>
        <v>37.29</v>
      </c>
      <c r="L501" s="37">
        <v>35.9</v>
      </c>
      <c r="M501" s="37">
        <v>37.29</v>
      </c>
      <c r="N501" s="35">
        <f t="shared" si="68"/>
        <v>3.8718662952646254E-2</v>
      </c>
      <c r="O501" s="34" t="str">
        <f t="shared" si="69"/>
        <v>N</v>
      </c>
      <c r="P501" s="35">
        <f t="shared" si="63"/>
        <v>0</v>
      </c>
      <c r="Q501" s="34" t="str">
        <f t="shared" si="70"/>
        <v>N</v>
      </c>
      <c r="R501" s="34" t="str">
        <f t="shared" si="64"/>
        <v>N</v>
      </c>
      <c r="S501" s="38">
        <f t="shared" si="71"/>
        <v>35.43</v>
      </c>
      <c r="T501" s="25"/>
      <c r="V501" s="25"/>
    </row>
    <row r="502" spans="1:22" x14ac:dyDescent="0.3">
      <c r="A502" s="19" t="s">
        <v>525</v>
      </c>
      <c r="B502" s="26">
        <v>6007892</v>
      </c>
      <c r="C502" s="26">
        <v>145324</v>
      </c>
      <c r="D502" s="26">
        <v>0</v>
      </c>
      <c r="E502" s="34">
        <v>3.73014</v>
      </c>
      <c r="F502" s="34">
        <v>3.3119399999999999</v>
      </c>
      <c r="G502" s="35">
        <f t="shared" si="65"/>
        <v>1.1262704034493378</v>
      </c>
      <c r="H502" s="36">
        <f t="shared" si="66"/>
        <v>1.1200000000000001</v>
      </c>
      <c r="I502" s="37">
        <v>36.1</v>
      </c>
      <c r="J502" s="38">
        <f t="shared" si="67"/>
        <v>36.1</v>
      </c>
      <c r="L502" s="37">
        <v>29.01</v>
      </c>
      <c r="M502" s="37">
        <v>32.729999999999997</v>
      </c>
      <c r="N502" s="35">
        <f t="shared" si="68"/>
        <v>0.12823164426059963</v>
      </c>
      <c r="O502" s="34" t="str">
        <f t="shared" si="69"/>
        <v>N</v>
      </c>
      <c r="P502" s="35">
        <f t="shared" si="63"/>
        <v>0.10296364191872914</v>
      </c>
      <c r="Q502" s="34" t="str">
        <f t="shared" si="70"/>
        <v>N</v>
      </c>
      <c r="R502" s="34" t="str">
        <f t="shared" si="64"/>
        <v>N</v>
      </c>
      <c r="S502" s="38">
        <f t="shared" si="71"/>
        <v>31.1</v>
      </c>
      <c r="T502" s="25"/>
      <c r="V502" s="25"/>
    </row>
    <row r="503" spans="1:22" x14ac:dyDescent="0.3">
      <c r="A503" s="39" t="s">
        <v>526</v>
      </c>
      <c r="B503" s="40">
        <v>6008874</v>
      </c>
      <c r="C503" s="40">
        <v>145731</v>
      </c>
      <c r="D503" s="40">
        <v>0</v>
      </c>
      <c r="E503" s="41">
        <v>3.5177800000000001</v>
      </c>
      <c r="F503" s="41">
        <v>3.1485400000000001</v>
      </c>
      <c r="G503" s="42">
        <f t="shared" si="65"/>
        <v>1.1172734029105553</v>
      </c>
      <c r="H503" s="43">
        <f t="shared" si="66"/>
        <v>1.1100000000000001</v>
      </c>
      <c r="I503" s="44">
        <v>35.9</v>
      </c>
      <c r="J503" s="45">
        <f t="shared" si="67"/>
        <v>35.9</v>
      </c>
      <c r="L503" s="44">
        <v>35.700000000000003</v>
      </c>
      <c r="M503" s="44">
        <v>33.92</v>
      </c>
      <c r="N503" s="42">
        <f t="shared" si="68"/>
        <v>-4.9859943977591067E-2</v>
      </c>
      <c r="O503" s="41" t="str">
        <f t="shared" si="69"/>
        <v>N</v>
      </c>
      <c r="P503" s="42">
        <f t="shared" si="63"/>
        <v>5.8372641509433866E-2</v>
      </c>
      <c r="Q503" s="41" t="str">
        <f t="shared" si="70"/>
        <v>N</v>
      </c>
      <c r="R503" s="41" t="str">
        <f t="shared" si="64"/>
        <v>N</v>
      </c>
      <c r="S503" s="45">
        <f t="shared" si="71"/>
        <v>32.229999999999997</v>
      </c>
      <c r="T503" s="25"/>
      <c r="V503" s="25"/>
    </row>
    <row r="504" spans="1:22" x14ac:dyDescent="0.3">
      <c r="A504" s="27" t="s">
        <v>527</v>
      </c>
      <c r="B504" s="28">
        <v>6008817</v>
      </c>
      <c r="C504" s="28">
        <v>145563</v>
      </c>
      <c r="D504" s="28">
        <v>0</v>
      </c>
      <c r="E504" s="29">
        <v>3.74316</v>
      </c>
      <c r="F504" s="29">
        <v>3.1331699999999998</v>
      </c>
      <c r="G504" s="30">
        <f t="shared" si="65"/>
        <v>1.1946878081942571</v>
      </c>
      <c r="H504" s="31">
        <f t="shared" si="66"/>
        <v>1.19</v>
      </c>
      <c r="I504" s="32">
        <v>37.49</v>
      </c>
      <c r="J504" s="33">
        <f t="shared" si="67"/>
        <v>37.49</v>
      </c>
      <c r="L504" s="32">
        <v>36.1</v>
      </c>
      <c r="M504" s="32">
        <v>34.51</v>
      </c>
      <c r="N504" s="30">
        <f t="shared" si="68"/>
        <v>-4.4044321329639979E-2</v>
      </c>
      <c r="O504" s="29" t="str">
        <f t="shared" si="69"/>
        <v>N</v>
      </c>
      <c r="P504" s="30">
        <f t="shared" si="63"/>
        <v>8.6351782092147319E-2</v>
      </c>
      <c r="Q504" s="29" t="str">
        <f t="shared" si="70"/>
        <v>N</v>
      </c>
      <c r="R504" s="29" t="str">
        <f t="shared" si="64"/>
        <v>N</v>
      </c>
      <c r="S504" s="33">
        <f t="shared" si="71"/>
        <v>32.79</v>
      </c>
      <c r="T504" s="25"/>
      <c r="V504" s="25"/>
    </row>
    <row r="505" spans="1:22" x14ac:dyDescent="0.3">
      <c r="A505" s="19" t="s">
        <v>528</v>
      </c>
      <c r="B505" s="26">
        <v>6008973</v>
      </c>
      <c r="C505" s="26">
        <v>145935</v>
      </c>
      <c r="D505" s="26">
        <v>0</v>
      </c>
      <c r="E505" s="34">
        <v>3.2345299999999999</v>
      </c>
      <c r="F505" s="34">
        <v>3.0805899999999999</v>
      </c>
      <c r="G505" s="35">
        <f t="shared" si="65"/>
        <v>1.0499709471237653</v>
      </c>
      <c r="H505" s="36">
        <f t="shared" si="66"/>
        <v>1.04</v>
      </c>
      <c r="I505" s="37">
        <v>32.130000000000003</v>
      </c>
      <c r="J505" s="38">
        <f t="shared" si="67"/>
        <v>32.130000000000003</v>
      </c>
      <c r="L505" s="37">
        <v>34.51</v>
      </c>
      <c r="M505" s="37">
        <v>32.130000000000003</v>
      </c>
      <c r="N505" s="35">
        <f t="shared" si="68"/>
        <v>-6.8965517241379184E-2</v>
      </c>
      <c r="O505" s="34" t="str">
        <f t="shared" si="69"/>
        <v>Y</v>
      </c>
      <c r="P505" s="35">
        <f t="shared" si="63"/>
        <v>0</v>
      </c>
      <c r="Q505" s="34" t="str">
        <f t="shared" si="70"/>
        <v>N</v>
      </c>
      <c r="R505" s="34" t="str">
        <f t="shared" si="64"/>
        <v>N</v>
      </c>
      <c r="S505" s="38">
        <f t="shared" si="71"/>
        <v>30.53</v>
      </c>
      <c r="T505" s="25"/>
      <c r="V505" s="25"/>
    </row>
    <row r="506" spans="1:22" x14ac:dyDescent="0.3">
      <c r="A506" s="19" t="s">
        <v>529</v>
      </c>
      <c r="B506" s="26">
        <v>6012678</v>
      </c>
      <c r="C506" s="26">
        <v>145029</v>
      </c>
      <c r="D506" s="26">
        <v>0</v>
      </c>
      <c r="E506" s="34">
        <v>3.4378000000000002</v>
      </c>
      <c r="F506" s="34">
        <v>2.9053499999999999</v>
      </c>
      <c r="G506" s="35">
        <f t="shared" si="65"/>
        <v>1.1832653552928221</v>
      </c>
      <c r="H506" s="36">
        <f t="shared" si="66"/>
        <v>1.18</v>
      </c>
      <c r="I506" s="37">
        <v>37.29</v>
      </c>
      <c r="J506" s="38">
        <f t="shared" si="67"/>
        <v>37.29</v>
      </c>
      <c r="L506" s="37">
        <v>37.090000000000003</v>
      </c>
      <c r="M506" s="37">
        <v>37.090000000000003</v>
      </c>
      <c r="N506" s="35">
        <f t="shared" si="68"/>
        <v>0</v>
      </c>
      <c r="O506" s="34" t="str">
        <f t="shared" si="69"/>
        <v>N</v>
      </c>
      <c r="P506" s="35">
        <f t="shared" si="63"/>
        <v>5.3922890266917154E-3</v>
      </c>
      <c r="Q506" s="34" t="str">
        <f t="shared" si="70"/>
        <v>N</v>
      </c>
      <c r="R506" s="34" t="str">
        <f t="shared" si="64"/>
        <v>N</v>
      </c>
      <c r="S506" s="38">
        <f t="shared" si="71"/>
        <v>35.239999999999995</v>
      </c>
      <c r="T506" s="25"/>
      <c r="V506" s="25"/>
    </row>
    <row r="507" spans="1:22" x14ac:dyDescent="0.3">
      <c r="A507" s="19" t="s">
        <v>530</v>
      </c>
      <c r="B507" s="26">
        <v>6009591</v>
      </c>
      <c r="C507" s="26">
        <v>145956</v>
      </c>
      <c r="D507" s="26">
        <v>0</v>
      </c>
      <c r="E507" s="34">
        <v>3.3758300000000001</v>
      </c>
      <c r="F507" s="34">
        <v>3.4529000000000001</v>
      </c>
      <c r="G507" s="35">
        <f t="shared" si="65"/>
        <v>0.97767963161400562</v>
      </c>
      <c r="H507" s="36">
        <f t="shared" si="66"/>
        <v>0.97</v>
      </c>
      <c r="I507" s="37">
        <v>27.52</v>
      </c>
      <c r="J507" s="38">
        <f t="shared" si="67"/>
        <v>27.52</v>
      </c>
      <c r="L507" s="37">
        <v>25.450000000000003</v>
      </c>
      <c r="M507" s="37">
        <v>27.52</v>
      </c>
      <c r="N507" s="35">
        <f t="shared" si="68"/>
        <v>8.1335952848722845E-2</v>
      </c>
      <c r="O507" s="34" t="str">
        <f t="shared" si="69"/>
        <v>N</v>
      </c>
      <c r="P507" s="35">
        <f t="shared" si="63"/>
        <v>0</v>
      </c>
      <c r="Q507" s="34" t="str">
        <f t="shared" si="70"/>
        <v>N</v>
      </c>
      <c r="R507" s="34" t="str">
        <f t="shared" si="64"/>
        <v>N</v>
      </c>
      <c r="S507" s="38">
        <f t="shared" si="71"/>
        <v>26.150000000000002</v>
      </c>
      <c r="T507" s="25"/>
      <c r="V507" s="25"/>
    </row>
    <row r="508" spans="1:22" x14ac:dyDescent="0.3">
      <c r="A508" s="39" t="s">
        <v>531</v>
      </c>
      <c r="B508" s="40">
        <v>6012645</v>
      </c>
      <c r="C508" s="40">
        <v>145688</v>
      </c>
      <c r="D508" s="40">
        <v>0</v>
      </c>
      <c r="E508" s="41">
        <v>2.2433399999999999</v>
      </c>
      <c r="F508" s="41">
        <v>3.1632099999999999</v>
      </c>
      <c r="G508" s="42">
        <f t="shared" si="65"/>
        <v>0.7091973027399382</v>
      </c>
      <c r="H508" s="43">
        <f t="shared" si="66"/>
        <v>0.7</v>
      </c>
      <c r="I508" s="44">
        <v>9</v>
      </c>
      <c r="J508" s="45">
        <f t="shared" si="67"/>
        <v>9</v>
      </c>
      <c r="L508" s="44">
        <v>10.76</v>
      </c>
      <c r="M508" s="44">
        <v>0</v>
      </c>
      <c r="N508" s="42">
        <f t="shared" si="68"/>
        <v>-1</v>
      </c>
      <c r="O508" s="41" t="str">
        <f t="shared" si="69"/>
        <v>Y</v>
      </c>
      <c r="P508" s="42">
        <f t="shared" si="63"/>
        <v>0</v>
      </c>
      <c r="Q508" s="41" t="str">
        <f t="shared" si="70"/>
        <v>N</v>
      </c>
      <c r="R508" s="41" t="str">
        <f t="shared" si="64"/>
        <v>N</v>
      </c>
      <c r="S508" s="45">
        <f t="shared" si="71"/>
        <v>0</v>
      </c>
      <c r="T508" s="25"/>
      <c r="V508" s="25"/>
    </row>
    <row r="509" spans="1:22" x14ac:dyDescent="0.3">
      <c r="A509" s="27" t="s">
        <v>532</v>
      </c>
      <c r="B509" s="28">
        <v>6007876</v>
      </c>
      <c r="C509" s="28">
        <v>145657</v>
      </c>
      <c r="D509" s="28">
        <v>0</v>
      </c>
      <c r="E509" s="29">
        <v>3.9407700000000001</v>
      </c>
      <c r="F509" s="29">
        <v>3.2994599999999998</v>
      </c>
      <c r="G509" s="30">
        <f t="shared" si="65"/>
        <v>1.1943681693368007</v>
      </c>
      <c r="H509" s="31">
        <f t="shared" si="66"/>
        <v>1.19</v>
      </c>
      <c r="I509" s="32">
        <v>37.49</v>
      </c>
      <c r="J509" s="33">
        <f t="shared" si="67"/>
        <v>37.49</v>
      </c>
      <c r="L509" s="32">
        <v>36.89</v>
      </c>
      <c r="M509" s="32">
        <v>29.75</v>
      </c>
      <c r="N509" s="30">
        <f t="shared" si="68"/>
        <v>-0.19354838709677422</v>
      </c>
      <c r="O509" s="29" t="str">
        <f t="shared" si="69"/>
        <v>Y</v>
      </c>
      <c r="P509" s="30">
        <f t="shared" si="63"/>
        <v>0.26016806722689084</v>
      </c>
      <c r="Q509" s="29" t="str">
        <f t="shared" si="70"/>
        <v>N</v>
      </c>
      <c r="R509" s="29" t="str">
        <f t="shared" si="64"/>
        <v>N</v>
      </c>
      <c r="S509" s="33">
        <f t="shared" si="71"/>
        <v>28.270000000000003</v>
      </c>
      <c r="T509" s="25"/>
      <c r="V509" s="25"/>
    </row>
    <row r="510" spans="1:22" x14ac:dyDescent="0.3">
      <c r="A510" s="19" t="s">
        <v>533</v>
      </c>
      <c r="B510" s="26">
        <v>6016356</v>
      </c>
      <c r="C510" s="26">
        <v>146136</v>
      </c>
      <c r="D510" s="26">
        <v>0</v>
      </c>
      <c r="E510" s="34">
        <v>4.7806199999999999</v>
      </c>
      <c r="F510" s="34">
        <v>3.2886099999999998</v>
      </c>
      <c r="G510" s="35">
        <f t="shared" si="65"/>
        <v>1.453690160888643</v>
      </c>
      <c r="H510" s="36">
        <f t="shared" si="66"/>
        <v>1.45</v>
      </c>
      <c r="I510" s="37">
        <v>38.68</v>
      </c>
      <c r="J510" s="38">
        <f t="shared" si="67"/>
        <v>38.68</v>
      </c>
      <c r="L510" s="37">
        <v>38.68</v>
      </c>
      <c r="M510" s="37">
        <v>38.68</v>
      </c>
      <c r="N510" s="35">
        <f t="shared" si="68"/>
        <v>0</v>
      </c>
      <c r="O510" s="34" t="str">
        <f t="shared" si="69"/>
        <v>N</v>
      </c>
      <c r="P510" s="35">
        <f t="shared" si="63"/>
        <v>0</v>
      </c>
      <c r="Q510" s="34" t="str">
        <f t="shared" si="70"/>
        <v>N</v>
      </c>
      <c r="R510" s="34" t="str">
        <f t="shared" si="64"/>
        <v>N</v>
      </c>
      <c r="S510" s="38">
        <f t="shared" si="71"/>
        <v>36.75</v>
      </c>
      <c r="T510" s="25"/>
      <c r="V510" s="25"/>
    </row>
    <row r="511" spans="1:22" x14ac:dyDescent="0.3">
      <c r="A511" s="19" t="s">
        <v>534</v>
      </c>
      <c r="B511" s="26">
        <v>6008239</v>
      </c>
      <c r="C511" s="26">
        <v>146139</v>
      </c>
      <c r="D511" s="26">
        <v>0</v>
      </c>
      <c r="E511" s="34">
        <v>3.8271700000000002</v>
      </c>
      <c r="F511" s="34">
        <v>3.2520799999999999</v>
      </c>
      <c r="G511" s="35">
        <f t="shared" si="65"/>
        <v>1.1768375931711399</v>
      </c>
      <c r="H511" s="36">
        <f t="shared" si="66"/>
        <v>1.17</v>
      </c>
      <c r="I511" s="37">
        <v>37.090000000000003</v>
      </c>
      <c r="J511" s="38">
        <f t="shared" si="67"/>
        <v>37.090000000000003</v>
      </c>
      <c r="L511" s="37">
        <v>35.700000000000003</v>
      </c>
      <c r="M511" s="37">
        <v>33.92</v>
      </c>
      <c r="N511" s="35">
        <f t="shared" si="68"/>
        <v>-4.9859943977591067E-2</v>
      </c>
      <c r="O511" s="34" t="str">
        <f t="shared" si="69"/>
        <v>N</v>
      </c>
      <c r="P511" s="35">
        <f t="shared" si="63"/>
        <v>9.3455188679245335E-2</v>
      </c>
      <c r="Q511" s="34" t="str">
        <f t="shared" si="70"/>
        <v>N</v>
      </c>
      <c r="R511" s="34" t="str">
        <f t="shared" si="64"/>
        <v>N</v>
      </c>
      <c r="S511" s="38">
        <f t="shared" si="71"/>
        <v>32.229999999999997</v>
      </c>
      <c r="T511" s="25"/>
      <c r="V511" s="25"/>
    </row>
    <row r="512" spans="1:22" x14ac:dyDescent="0.3">
      <c r="A512" s="39" t="s">
        <v>535</v>
      </c>
      <c r="B512" s="40">
        <v>6011381</v>
      </c>
      <c r="C512" s="40">
        <v>145623</v>
      </c>
      <c r="D512" s="40">
        <v>0</v>
      </c>
      <c r="E512" s="41">
        <v>3.1091099999999998</v>
      </c>
      <c r="F512" s="41">
        <v>3.4931299999999998</v>
      </c>
      <c r="G512" s="42">
        <f t="shared" si="65"/>
        <v>0.89006421175278327</v>
      </c>
      <c r="H512" s="43">
        <f t="shared" si="66"/>
        <v>0.89</v>
      </c>
      <c r="I512" s="44">
        <v>21.57</v>
      </c>
      <c r="J512" s="45">
        <f t="shared" si="67"/>
        <v>21.57</v>
      </c>
      <c r="L512" s="44">
        <v>15.62</v>
      </c>
      <c r="M512" s="44">
        <v>19.34</v>
      </c>
      <c r="N512" s="42">
        <f t="shared" si="68"/>
        <v>0.23815620998719594</v>
      </c>
      <c r="O512" s="41" t="str">
        <f t="shared" si="69"/>
        <v>N</v>
      </c>
      <c r="P512" s="42">
        <f t="shared" si="63"/>
        <v>0.11530506721820065</v>
      </c>
      <c r="Q512" s="41" t="str">
        <f t="shared" si="70"/>
        <v>N</v>
      </c>
      <c r="R512" s="41" t="str">
        <f t="shared" si="64"/>
        <v>N</v>
      </c>
      <c r="S512" s="45">
        <f t="shared" si="71"/>
        <v>18.380000000000003</v>
      </c>
      <c r="T512" s="25"/>
      <c r="V512" s="25"/>
    </row>
    <row r="513" spans="1:22" x14ac:dyDescent="0.3">
      <c r="A513" s="27" t="s">
        <v>536</v>
      </c>
      <c r="B513" s="28">
        <v>6011373</v>
      </c>
      <c r="C513" s="28">
        <v>145615</v>
      </c>
      <c r="D513" s="28">
        <v>0</v>
      </c>
      <c r="E513" s="29">
        <v>3.4234100000000001</v>
      </c>
      <c r="F513" s="29">
        <v>3.4742899999999999</v>
      </c>
      <c r="G513" s="30">
        <f t="shared" si="65"/>
        <v>0.98535528122292615</v>
      </c>
      <c r="H513" s="31">
        <f t="shared" si="66"/>
        <v>0.98</v>
      </c>
      <c r="I513" s="32">
        <v>28.26</v>
      </c>
      <c r="J513" s="33">
        <f t="shared" si="67"/>
        <v>28.26</v>
      </c>
      <c r="L513" s="32">
        <v>27.52</v>
      </c>
      <c r="M513" s="32">
        <v>29.01</v>
      </c>
      <c r="N513" s="30">
        <f t="shared" si="68"/>
        <v>5.4142441860465192E-2</v>
      </c>
      <c r="O513" s="29" t="str">
        <f t="shared" si="69"/>
        <v>N</v>
      </c>
      <c r="P513" s="30">
        <f t="shared" si="63"/>
        <v>-2.5853154084798345E-2</v>
      </c>
      <c r="Q513" s="29" t="str">
        <f t="shared" si="70"/>
        <v>N</v>
      </c>
      <c r="R513" s="29" t="str">
        <f t="shared" si="64"/>
        <v>N</v>
      </c>
      <c r="S513" s="33">
        <f t="shared" si="71"/>
        <v>27.560000000000002</v>
      </c>
      <c r="T513" s="25"/>
      <c r="V513" s="25"/>
    </row>
    <row r="514" spans="1:22" x14ac:dyDescent="0.3">
      <c r="A514" s="19" t="s">
        <v>537</v>
      </c>
      <c r="B514" s="26">
        <v>6006712</v>
      </c>
      <c r="C514" s="26">
        <v>145793</v>
      </c>
      <c r="D514" s="26">
        <v>0</v>
      </c>
      <c r="E514" s="34">
        <v>7.5871300000000002</v>
      </c>
      <c r="F514" s="34">
        <v>3.7317800000000001</v>
      </c>
      <c r="G514" s="35">
        <f t="shared" si="65"/>
        <v>2.033112884468002</v>
      </c>
      <c r="H514" s="36">
        <f t="shared" si="66"/>
        <v>2.0299999999999998</v>
      </c>
      <c r="I514" s="37">
        <v>38.68</v>
      </c>
      <c r="J514" s="38">
        <f t="shared" si="67"/>
        <v>38.68</v>
      </c>
      <c r="L514" s="37">
        <v>38.68</v>
      </c>
      <c r="M514" s="37">
        <v>38.68</v>
      </c>
      <c r="N514" s="35">
        <f t="shared" si="68"/>
        <v>0</v>
      </c>
      <c r="O514" s="34" t="str">
        <f t="shared" si="69"/>
        <v>N</v>
      </c>
      <c r="P514" s="35">
        <f t="shared" si="63"/>
        <v>0</v>
      </c>
      <c r="Q514" s="34" t="str">
        <f t="shared" si="70"/>
        <v>N</v>
      </c>
      <c r="R514" s="34" t="str">
        <f t="shared" si="64"/>
        <v>N</v>
      </c>
      <c r="S514" s="38">
        <f t="shared" si="71"/>
        <v>36.75</v>
      </c>
      <c r="T514" s="25"/>
      <c r="V514" s="25"/>
    </row>
    <row r="515" spans="1:22" x14ac:dyDescent="0.3">
      <c r="A515" s="19" t="s">
        <v>538</v>
      </c>
      <c r="B515" s="26">
        <v>6007884</v>
      </c>
      <c r="C515" s="26">
        <v>146177</v>
      </c>
      <c r="D515" s="26">
        <v>0</v>
      </c>
      <c r="E515" s="34">
        <v>3.3958400000000002</v>
      </c>
      <c r="F515" s="34">
        <v>2.9119999999999999</v>
      </c>
      <c r="G515" s="35">
        <f t="shared" si="65"/>
        <v>1.1661538461538463</v>
      </c>
      <c r="H515" s="36">
        <f t="shared" si="66"/>
        <v>1.1599999999999999</v>
      </c>
      <c r="I515" s="37">
        <v>36.89</v>
      </c>
      <c r="J515" s="38">
        <f t="shared" si="67"/>
        <v>36.89</v>
      </c>
      <c r="L515" s="37">
        <v>35.700000000000003</v>
      </c>
      <c r="M515" s="37">
        <v>36.69</v>
      </c>
      <c r="N515" s="35">
        <f t="shared" si="68"/>
        <v>2.7731092436974643E-2</v>
      </c>
      <c r="O515" s="34" t="str">
        <f t="shared" si="69"/>
        <v>N</v>
      </c>
      <c r="P515" s="35">
        <f t="shared" si="63"/>
        <v>5.4510765876261335E-3</v>
      </c>
      <c r="Q515" s="34" t="str">
        <f t="shared" si="70"/>
        <v>N</v>
      </c>
      <c r="R515" s="34" t="str">
        <f t="shared" si="64"/>
        <v>N</v>
      </c>
      <c r="S515" s="38">
        <f t="shared" si="71"/>
        <v>34.86</v>
      </c>
      <c r="T515" s="25"/>
      <c r="V515" s="25"/>
    </row>
    <row r="516" spans="1:22" x14ac:dyDescent="0.3">
      <c r="A516" s="19" t="s">
        <v>539</v>
      </c>
      <c r="B516" s="26">
        <v>6001275</v>
      </c>
      <c r="C516" s="26">
        <v>145135</v>
      </c>
      <c r="D516" s="26">
        <v>0</v>
      </c>
      <c r="E516" s="34">
        <v>2.7273800000000001</v>
      </c>
      <c r="F516" s="34">
        <v>3.2000500000000001</v>
      </c>
      <c r="G516" s="35">
        <f t="shared" si="65"/>
        <v>0.85229293292292307</v>
      </c>
      <c r="H516" s="36">
        <f t="shared" si="66"/>
        <v>0.85</v>
      </c>
      <c r="I516" s="37">
        <v>18.600000000000001</v>
      </c>
      <c r="J516" s="38">
        <f t="shared" si="67"/>
        <v>18.600000000000001</v>
      </c>
      <c r="L516" s="37">
        <v>23.06</v>
      </c>
      <c r="M516" s="37">
        <v>19.34</v>
      </c>
      <c r="N516" s="35">
        <f t="shared" si="68"/>
        <v>-0.16131830008673023</v>
      </c>
      <c r="O516" s="34" t="str">
        <f t="shared" si="69"/>
        <v>Y</v>
      </c>
      <c r="P516" s="35">
        <f t="shared" si="63"/>
        <v>-3.826266804550147E-2</v>
      </c>
      <c r="Q516" s="34" t="str">
        <f t="shared" si="70"/>
        <v>N</v>
      </c>
      <c r="R516" s="34" t="str">
        <f t="shared" si="64"/>
        <v>N</v>
      </c>
      <c r="S516" s="38">
        <f t="shared" si="71"/>
        <v>18.380000000000003</v>
      </c>
      <c r="T516" s="25"/>
      <c r="V516" s="25"/>
    </row>
    <row r="517" spans="1:22" x14ac:dyDescent="0.3">
      <c r="A517" s="39" t="s">
        <v>540</v>
      </c>
      <c r="B517" s="40">
        <v>6007942</v>
      </c>
      <c r="C517" s="40">
        <v>146096</v>
      </c>
      <c r="D517" s="40">
        <v>0</v>
      </c>
      <c r="E517" s="41">
        <v>3.1588799999999999</v>
      </c>
      <c r="F517" s="41">
        <v>3.1688000000000001</v>
      </c>
      <c r="G517" s="42">
        <f t="shared" si="65"/>
        <v>0.99686947740469578</v>
      </c>
      <c r="H517" s="43">
        <f t="shared" si="66"/>
        <v>0.99</v>
      </c>
      <c r="I517" s="44">
        <v>29.01</v>
      </c>
      <c r="J517" s="45">
        <f t="shared" si="67"/>
        <v>29.01</v>
      </c>
      <c r="L517" s="44">
        <v>33.92</v>
      </c>
      <c r="M517" s="44">
        <v>20.83</v>
      </c>
      <c r="N517" s="42">
        <f t="shared" si="68"/>
        <v>-0.38590801886792458</v>
      </c>
      <c r="O517" s="41" t="str">
        <f t="shared" si="69"/>
        <v>Y</v>
      </c>
      <c r="P517" s="42">
        <f t="shared" si="63"/>
        <v>0.39270283245319271</v>
      </c>
      <c r="Q517" s="41" t="str">
        <f t="shared" si="70"/>
        <v>N</v>
      </c>
      <c r="R517" s="41" t="str">
        <f t="shared" si="64"/>
        <v>N</v>
      </c>
      <c r="S517" s="45">
        <f t="shared" si="71"/>
        <v>19.790000000000003</v>
      </c>
      <c r="T517" s="25"/>
      <c r="V517" s="25"/>
    </row>
    <row r="518" spans="1:22" x14ac:dyDescent="0.3">
      <c r="A518" s="27" t="s">
        <v>541</v>
      </c>
      <c r="B518" s="28">
        <v>6004758</v>
      </c>
      <c r="C518" s="28">
        <v>145308</v>
      </c>
      <c r="D518" s="28">
        <v>0</v>
      </c>
      <c r="E518" s="29">
        <v>1.97638</v>
      </c>
      <c r="F518" s="29">
        <v>2.6736</v>
      </c>
      <c r="G518" s="30">
        <f t="shared" si="65"/>
        <v>0.73922052663075999</v>
      </c>
      <c r="H518" s="31">
        <f t="shared" si="66"/>
        <v>0.73</v>
      </c>
      <c r="I518" s="32">
        <v>10.76</v>
      </c>
      <c r="J518" s="33">
        <f t="shared" si="67"/>
        <v>10.76</v>
      </c>
      <c r="L518" s="32">
        <v>0</v>
      </c>
      <c r="M518" s="32">
        <v>9.59</v>
      </c>
      <c r="N518" s="30">
        <f t="shared" si="68"/>
        <v>0</v>
      </c>
      <c r="O518" s="29" t="str">
        <f t="shared" si="69"/>
        <v>N</v>
      </c>
      <c r="P518" s="30">
        <f t="shared" si="63"/>
        <v>0.12200208550573513</v>
      </c>
      <c r="Q518" s="29" t="str">
        <f t="shared" si="70"/>
        <v>N</v>
      </c>
      <c r="R518" s="29" t="str">
        <f t="shared" si="64"/>
        <v>N</v>
      </c>
      <c r="S518" s="33">
        <f t="shared" si="71"/>
        <v>9.1199999999999992</v>
      </c>
      <c r="T518" s="25"/>
      <c r="V518" s="25"/>
    </row>
    <row r="519" spans="1:22" x14ac:dyDescent="0.3">
      <c r="A519" s="19" t="s">
        <v>542</v>
      </c>
      <c r="B519" s="26">
        <v>6012074</v>
      </c>
      <c r="C519" s="26">
        <v>145651</v>
      </c>
      <c r="D519" s="26">
        <v>0</v>
      </c>
      <c r="E519" s="34">
        <v>3.52956</v>
      </c>
      <c r="F519" s="34">
        <v>3.2798400000000001</v>
      </c>
      <c r="G519" s="35">
        <f t="shared" si="65"/>
        <v>1.0761378603834333</v>
      </c>
      <c r="H519" s="36">
        <f t="shared" si="66"/>
        <v>1.07</v>
      </c>
      <c r="I519" s="37">
        <v>33.92</v>
      </c>
      <c r="J519" s="38">
        <f t="shared" si="67"/>
        <v>33.92</v>
      </c>
      <c r="L519" s="37">
        <v>31.54</v>
      </c>
      <c r="M519" s="37">
        <v>35.11</v>
      </c>
      <c r="N519" s="35">
        <f t="shared" si="68"/>
        <v>0.11318960050729233</v>
      </c>
      <c r="O519" s="34" t="str">
        <f t="shared" si="69"/>
        <v>N</v>
      </c>
      <c r="P519" s="35">
        <f t="shared" si="63"/>
        <v>-3.3893477641697457E-2</v>
      </c>
      <c r="Q519" s="34" t="str">
        <f t="shared" si="70"/>
        <v>N</v>
      </c>
      <c r="R519" s="34" t="str">
        <f t="shared" si="64"/>
        <v>N</v>
      </c>
      <c r="S519" s="38">
        <f t="shared" si="71"/>
        <v>33.36</v>
      </c>
      <c r="T519" s="25"/>
      <c r="V519" s="25"/>
    </row>
    <row r="520" spans="1:22" x14ac:dyDescent="0.3">
      <c r="A520" s="19" t="s">
        <v>543</v>
      </c>
      <c r="B520" s="26">
        <v>6008072</v>
      </c>
      <c r="C520" s="26">
        <v>146011</v>
      </c>
      <c r="D520" s="26">
        <v>0</v>
      </c>
      <c r="E520" s="34">
        <v>2.9668899999999998</v>
      </c>
      <c r="F520" s="34">
        <v>2.7228500000000002</v>
      </c>
      <c r="G520" s="35">
        <f t="shared" si="65"/>
        <v>1.0896266779293753</v>
      </c>
      <c r="H520" s="36">
        <f t="shared" si="66"/>
        <v>1.08</v>
      </c>
      <c r="I520" s="37">
        <v>34.51</v>
      </c>
      <c r="J520" s="38">
        <f t="shared" si="67"/>
        <v>34.51</v>
      </c>
      <c r="L520" s="37">
        <v>35.11</v>
      </c>
      <c r="M520" s="37">
        <v>36.89</v>
      </c>
      <c r="N520" s="35">
        <f t="shared" si="68"/>
        <v>5.0697806892623216E-2</v>
      </c>
      <c r="O520" s="34" t="str">
        <f t="shared" si="69"/>
        <v>N</v>
      </c>
      <c r="P520" s="35">
        <f t="shared" ref="P520:P583" si="72">IF(M520=0,0,(I520-M520)/M520)</f>
        <v>-6.4516129032258132E-2</v>
      </c>
      <c r="Q520" s="34" t="str">
        <f t="shared" si="70"/>
        <v>Y</v>
      </c>
      <c r="R520" s="34" t="str">
        <f t="shared" ref="R520:R583" si="73">IF(AND(O520="Y",Q520="Y"),"Y","N")</f>
        <v>N</v>
      </c>
      <c r="S520" s="38">
        <f t="shared" si="71"/>
        <v>35.049999999999997</v>
      </c>
      <c r="T520" s="25"/>
      <c r="V520" s="25"/>
    </row>
    <row r="521" spans="1:22" x14ac:dyDescent="0.3">
      <c r="A521" s="19" t="s">
        <v>544</v>
      </c>
      <c r="B521" s="26">
        <v>6008098</v>
      </c>
      <c r="C521" s="26">
        <v>146152</v>
      </c>
      <c r="D521" s="26">
        <v>0</v>
      </c>
      <c r="E521" s="34">
        <v>2.4542299999999999</v>
      </c>
      <c r="F521" s="34">
        <v>2.6299399999999999</v>
      </c>
      <c r="G521" s="35">
        <f t="shared" ref="G521:G584" si="74">IFERROR(E521/F521,0)</f>
        <v>0.93318858985376096</v>
      </c>
      <c r="H521" s="36">
        <f t="shared" ref="H521:H584" si="75">ROUNDDOWN(G521,2)</f>
        <v>0.93</v>
      </c>
      <c r="I521" s="37">
        <v>24.54</v>
      </c>
      <c r="J521" s="38">
        <f t="shared" ref="J521:J584" si="76">IF(R521="Y",S521,I521)</f>
        <v>24.54</v>
      </c>
      <c r="L521" s="37">
        <v>20.83</v>
      </c>
      <c r="M521" s="37">
        <v>18.600000000000001</v>
      </c>
      <c r="N521" s="35">
        <f t="shared" ref="N521:N584" si="77">IFERROR((M521-L521)/L521,0)</f>
        <v>-0.10705712914066237</v>
      </c>
      <c r="O521" s="34" t="str">
        <f t="shared" ref="O521:O584" si="78">IF(N521&lt;-0.05,"Y","N")</f>
        <v>Y</v>
      </c>
      <c r="P521" s="35">
        <f t="shared" si="72"/>
        <v>0.31935483870967729</v>
      </c>
      <c r="Q521" s="34" t="str">
        <f t="shared" ref="Q521:Q584" si="79">IF(P521&lt;-0.05,"Y","N")</f>
        <v>N</v>
      </c>
      <c r="R521" s="34" t="str">
        <f t="shared" si="73"/>
        <v>N</v>
      </c>
      <c r="S521" s="38">
        <f t="shared" ref="S521:S584" si="80">ROUNDUP(M521*0.95,2)</f>
        <v>17.670000000000002</v>
      </c>
      <c r="T521" s="25"/>
      <c r="V521" s="25"/>
    </row>
    <row r="522" spans="1:22" x14ac:dyDescent="0.3">
      <c r="A522" s="39" t="s">
        <v>545</v>
      </c>
      <c r="B522" s="40">
        <v>6008106</v>
      </c>
      <c r="C522" s="40">
        <v>145975</v>
      </c>
      <c r="D522" s="40">
        <v>0</v>
      </c>
      <c r="E522" s="41">
        <v>3.4432200000000002</v>
      </c>
      <c r="F522" s="41">
        <v>2.7793199999999998</v>
      </c>
      <c r="G522" s="42">
        <f t="shared" si="74"/>
        <v>1.2388713786105956</v>
      </c>
      <c r="H522" s="43">
        <f t="shared" si="75"/>
        <v>1.23</v>
      </c>
      <c r="I522" s="44">
        <v>38.28</v>
      </c>
      <c r="J522" s="45">
        <f t="shared" si="76"/>
        <v>38.28</v>
      </c>
      <c r="L522" s="44">
        <v>30.94</v>
      </c>
      <c r="M522" s="44">
        <v>35.700000000000003</v>
      </c>
      <c r="N522" s="42">
        <f t="shared" si="77"/>
        <v>0.15384615384615388</v>
      </c>
      <c r="O522" s="41" t="str">
        <f t="shared" si="78"/>
        <v>N</v>
      </c>
      <c r="P522" s="42">
        <f t="shared" si="72"/>
        <v>7.2268907563025162E-2</v>
      </c>
      <c r="Q522" s="41" t="str">
        <f t="shared" si="79"/>
        <v>N</v>
      </c>
      <c r="R522" s="41" t="str">
        <f t="shared" si="73"/>
        <v>N</v>
      </c>
      <c r="S522" s="45">
        <f t="shared" si="80"/>
        <v>33.919999999999995</v>
      </c>
      <c r="T522" s="25"/>
      <c r="V522" s="25"/>
    </row>
    <row r="523" spans="1:22" x14ac:dyDescent="0.3">
      <c r="A523" s="27" t="s">
        <v>546</v>
      </c>
      <c r="B523" s="28">
        <v>6008114</v>
      </c>
      <c r="C523" s="28">
        <v>146157</v>
      </c>
      <c r="D523" s="28">
        <v>0</v>
      </c>
      <c r="E523" s="29">
        <v>2.9846300000000001</v>
      </c>
      <c r="F523" s="29">
        <v>3.0217000000000001</v>
      </c>
      <c r="G523" s="30">
        <f t="shared" si="74"/>
        <v>0.98773207135056429</v>
      </c>
      <c r="H523" s="31">
        <f t="shared" si="75"/>
        <v>0.98</v>
      </c>
      <c r="I523" s="32">
        <v>28.26</v>
      </c>
      <c r="J523" s="33">
        <f t="shared" si="76"/>
        <v>28.270000000000003</v>
      </c>
      <c r="L523" s="32">
        <v>32.729999999999997</v>
      </c>
      <c r="M523" s="32">
        <v>29.75</v>
      </c>
      <c r="N523" s="30">
        <f t="shared" si="77"/>
        <v>-9.104796822487006E-2</v>
      </c>
      <c r="O523" s="29" t="str">
        <f t="shared" si="78"/>
        <v>Y</v>
      </c>
      <c r="P523" s="30">
        <f t="shared" si="72"/>
        <v>-5.0084033613445322E-2</v>
      </c>
      <c r="Q523" s="29" t="str">
        <f t="shared" si="79"/>
        <v>Y</v>
      </c>
      <c r="R523" s="29" t="str">
        <f t="shared" si="73"/>
        <v>Y</v>
      </c>
      <c r="S523" s="33">
        <f t="shared" si="80"/>
        <v>28.270000000000003</v>
      </c>
      <c r="T523" s="25"/>
      <c r="V523" s="25"/>
    </row>
    <row r="524" spans="1:22" x14ac:dyDescent="0.3">
      <c r="A524" s="19" t="s">
        <v>547</v>
      </c>
      <c r="B524" s="26">
        <v>6002695</v>
      </c>
      <c r="C524" s="26" t="s">
        <v>548</v>
      </c>
      <c r="D524" s="26">
        <v>0</v>
      </c>
      <c r="E524" s="34">
        <v>2.1625200000000002</v>
      </c>
      <c r="F524" s="34">
        <v>2.456</v>
      </c>
      <c r="G524" s="35">
        <f t="shared" si="74"/>
        <v>0.88050488599348542</v>
      </c>
      <c r="H524" s="36">
        <f t="shared" si="75"/>
        <v>0.88</v>
      </c>
      <c r="I524" s="37">
        <v>20.83</v>
      </c>
      <c r="J524" s="38">
        <f t="shared" si="76"/>
        <v>20.83</v>
      </c>
      <c r="L524" s="37">
        <v>19.34</v>
      </c>
      <c r="M524" s="37">
        <v>26.03</v>
      </c>
      <c r="N524" s="35">
        <f t="shared" si="77"/>
        <v>0.34591520165460193</v>
      </c>
      <c r="O524" s="34" t="str">
        <f t="shared" si="78"/>
        <v>N</v>
      </c>
      <c r="P524" s="35">
        <f t="shared" si="72"/>
        <v>-0.19976949673453717</v>
      </c>
      <c r="Q524" s="34" t="str">
        <f t="shared" si="79"/>
        <v>Y</v>
      </c>
      <c r="R524" s="34" t="str">
        <f t="shared" si="73"/>
        <v>N</v>
      </c>
      <c r="S524" s="38">
        <f t="shared" si="80"/>
        <v>24.73</v>
      </c>
      <c r="T524" s="25"/>
      <c r="V524" s="25"/>
    </row>
    <row r="525" spans="1:22" x14ac:dyDescent="0.3">
      <c r="A525" s="19" t="s">
        <v>549</v>
      </c>
      <c r="B525" s="26">
        <v>6008049</v>
      </c>
      <c r="C525" s="26">
        <v>145818</v>
      </c>
      <c r="D525" s="26">
        <v>0</v>
      </c>
      <c r="E525" s="34">
        <v>2.1691199999999999</v>
      </c>
      <c r="F525" s="34">
        <v>3.05199</v>
      </c>
      <c r="G525" s="35">
        <f t="shared" si="74"/>
        <v>0.71072316750710196</v>
      </c>
      <c r="H525" s="36">
        <f t="shared" si="75"/>
        <v>0.71</v>
      </c>
      <c r="I525" s="37">
        <v>9.59</v>
      </c>
      <c r="J525" s="38">
        <f t="shared" si="76"/>
        <v>9.59</v>
      </c>
      <c r="L525" s="37">
        <v>11.94</v>
      </c>
      <c r="M525" s="37">
        <v>0</v>
      </c>
      <c r="N525" s="35">
        <f t="shared" si="77"/>
        <v>-1</v>
      </c>
      <c r="O525" s="34" t="str">
        <f t="shared" si="78"/>
        <v>Y</v>
      </c>
      <c r="P525" s="35">
        <f t="shared" si="72"/>
        <v>0</v>
      </c>
      <c r="Q525" s="34" t="str">
        <f t="shared" si="79"/>
        <v>N</v>
      </c>
      <c r="R525" s="34" t="str">
        <f t="shared" si="73"/>
        <v>N</v>
      </c>
      <c r="S525" s="38">
        <f t="shared" si="80"/>
        <v>0</v>
      </c>
      <c r="T525" s="25"/>
      <c r="V525" s="25"/>
    </row>
    <row r="526" spans="1:22" x14ac:dyDescent="0.3">
      <c r="A526" s="19" t="s">
        <v>550</v>
      </c>
      <c r="B526" s="26">
        <v>6008163</v>
      </c>
      <c r="C526" s="26">
        <v>145443</v>
      </c>
      <c r="D526" s="26">
        <v>0</v>
      </c>
      <c r="E526" s="34">
        <v>4.2868899999999996</v>
      </c>
      <c r="F526" s="34">
        <v>3.2455400000000001</v>
      </c>
      <c r="G526" s="35">
        <f t="shared" si="74"/>
        <v>1.3208556973569883</v>
      </c>
      <c r="H526" s="36">
        <f t="shared" si="75"/>
        <v>1.32</v>
      </c>
      <c r="I526" s="37">
        <v>38.68</v>
      </c>
      <c r="J526" s="38">
        <f t="shared" si="76"/>
        <v>38.68</v>
      </c>
      <c r="L526" s="37">
        <v>38.68</v>
      </c>
      <c r="M526" s="37">
        <v>38.68</v>
      </c>
      <c r="N526" s="35">
        <f t="shared" si="77"/>
        <v>0</v>
      </c>
      <c r="O526" s="34" t="str">
        <f t="shared" si="78"/>
        <v>N</v>
      </c>
      <c r="P526" s="35">
        <f t="shared" si="72"/>
        <v>0</v>
      </c>
      <c r="Q526" s="34" t="str">
        <f t="shared" si="79"/>
        <v>N</v>
      </c>
      <c r="R526" s="34" t="str">
        <f t="shared" si="73"/>
        <v>N</v>
      </c>
      <c r="S526" s="38">
        <f t="shared" si="80"/>
        <v>36.75</v>
      </c>
      <c r="T526" s="25"/>
      <c r="V526" s="25"/>
    </row>
    <row r="527" spans="1:22" x14ac:dyDescent="0.3">
      <c r="A527" s="39" t="s">
        <v>551</v>
      </c>
      <c r="B527" s="40">
        <v>6005136</v>
      </c>
      <c r="C527" s="40">
        <v>146020</v>
      </c>
      <c r="D527" s="40">
        <v>0</v>
      </c>
      <c r="E527" s="41">
        <v>2.8708</v>
      </c>
      <c r="F527" s="41">
        <v>2.9876900000000002</v>
      </c>
      <c r="G527" s="42">
        <f t="shared" si="74"/>
        <v>0.96087612838011971</v>
      </c>
      <c r="H527" s="43">
        <f t="shared" si="75"/>
        <v>0.96</v>
      </c>
      <c r="I527" s="44">
        <v>26.78</v>
      </c>
      <c r="J527" s="45">
        <f t="shared" si="76"/>
        <v>26.78</v>
      </c>
      <c r="L527" s="44">
        <v>30.94</v>
      </c>
      <c r="M527" s="44">
        <v>23.8</v>
      </c>
      <c r="N527" s="42">
        <f t="shared" si="77"/>
        <v>-0.23076923076923078</v>
      </c>
      <c r="O527" s="41" t="str">
        <f t="shared" si="78"/>
        <v>Y</v>
      </c>
      <c r="P527" s="42">
        <f t="shared" si="72"/>
        <v>0.12521008403361347</v>
      </c>
      <c r="Q527" s="41" t="str">
        <f t="shared" si="79"/>
        <v>N</v>
      </c>
      <c r="R527" s="41" t="str">
        <f t="shared" si="73"/>
        <v>N</v>
      </c>
      <c r="S527" s="45">
        <f t="shared" si="80"/>
        <v>22.61</v>
      </c>
      <c r="T527" s="25"/>
      <c r="V527" s="25"/>
    </row>
    <row r="528" spans="1:22" x14ac:dyDescent="0.3">
      <c r="A528" s="27" t="s">
        <v>552</v>
      </c>
      <c r="B528" s="28">
        <v>6003065</v>
      </c>
      <c r="C528" s="28">
        <v>145759</v>
      </c>
      <c r="D528" s="28">
        <v>0</v>
      </c>
      <c r="E528" s="29">
        <v>3.05864</v>
      </c>
      <c r="F528" s="29">
        <v>3.0128699999999999</v>
      </c>
      <c r="G528" s="30">
        <f t="shared" si="74"/>
        <v>1.0151914951524625</v>
      </c>
      <c r="H528" s="31">
        <f t="shared" si="75"/>
        <v>1.01</v>
      </c>
      <c r="I528" s="32">
        <v>30.35</v>
      </c>
      <c r="J528" s="33">
        <f t="shared" si="76"/>
        <v>30.35</v>
      </c>
      <c r="L528" s="32">
        <v>36.69</v>
      </c>
      <c r="M528" s="32">
        <v>31.54</v>
      </c>
      <c r="N528" s="30">
        <f t="shared" si="77"/>
        <v>-0.14036522213137093</v>
      </c>
      <c r="O528" s="29" t="str">
        <f t="shared" si="78"/>
        <v>Y</v>
      </c>
      <c r="P528" s="30">
        <f t="shared" si="72"/>
        <v>-3.7729866835764035E-2</v>
      </c>
      <c r="Q528" s="29" t="str">
        <f t="shared" si="79"/>
        <v>N</v>
      </c>
      <c r="R528" s="29" t="str">
        <f t="shared" si="73"/>
        <v>N</v>
      </c>
      <c r="S528" s="33">
        <f t="shared" si="80"/>
        <v>29.970000000000002</v>
      </c>
      <c r="T528" s="25"/>
      <c r="V528" s="25"/>
    </row>
    <row r="529" spans="1:22" x14ac:dyDescent="0.3">
      <c r="A529" s="19" t="s">
        <v>553</v>
      </c>
      <c r="B529" s="26">
        <v>6005029</v>
      </c>
      <c r="C529" s="26">
        <v>145418</v>
      </c>
      <c r="D529" s="26">
        <v>0</v>
      </c>
      <c r="E529" s="34">
        <v>2.3835000000000002</v>
      </c>
      <c r="F529" s="34">
        <v>2.89893</v>
      </c>
      <c r="G529" s="35">
        <f t="shared" si="74"/>
        <v>0.8221999151411038</v>
      </c>
      <c r="H529" s="36">
        <f t="shared" si="75"/>
        <v>0.82</v>
      </c>
      <c r="I529" s="37">
        <v>16.37</v>
      </c>
      <c r="J529" s="38">
        <f t="shared" si="76"/>
        <v>16.37</v>
      </c>
      <c r="L529" s="37">
        <v>11.94</v>
      </c>
      <c r="M529" s="37">
        <v>9.59</v>
      </c>
      <c r="N529" s="35">
        <f t="shared" si="77"/>
        <v>-0.19681742043551087</v>
      </c>
      <c r="O529" s="34" t="str">
        <f t="shared" si="78"/>
        <v>Y</v>
      </c>
      <c r="P529" s="35">
        <f t="shared" si="72"/>
        <v>0.70698644421272172</v>
      </c>
      <c r="Q529" s="34" t="str">
        <f t="shared" si="79"/>
        <v>N</v>
      </c>
      <c r="R529" s="34" t="str">
        <f t="shared" si="73"/>
        <v>N</v>
      </c>
      <c r="S529" s="38">
        <f t="shared" si="80"/>
        <v>9.1199999999999992</v>
      </c>
      <c r="T529" s="25"/>
      <c r="V529" s="25"/>
    </row>
    <row r="530" spans="1:22" x14ac:dyDescent="0.3">
      <c r="A530" s="19" t="s">
        <v>554</v>
      </c>
      <c r="B530" s="26">
        <v>6008684</v>
      </c>
      <c r="C530" s="26">
        <v>145488</v>
      </c>
      <c r="D530" s="26">
        <v>0</v>
      </c>
      <c r="E530" s="34">
        <v>3.0644900000000002</v>
      </c>
      <c r="F530" s="34">
        <v>3.7349899999999998</v>
      </c>
      <c r="G530" s="35">
        <f t="shared" si="74"/>
        <v>0.82048144707214754</v>
      </c>
      <c r="H530" s="36">
        <f t="shared" si="75"/>
        <v>0.82</v>
      </c>
      <c r="I530" s="37">
        <v>16.37</v>
      </c>
      <c r="J530" s="38">
        <f t="shared" si="76"/>
        <v>16.37</v>
      </c>
      <c r="L530" s="37">
        <v>14.88</v>
      </c>
      <c r="M530" s="37">
        <v>17.11</v>
      </c>
      <c r="N530" s="35">
        <f t="shared" si="77"/>
        <v>0.14986559139784936</v>
      </c>
      <c r="O530" s="34" t="str">
        <f t="shared" si="78"/>
        <v>N</v>
      </c>
      <c r="P530" s="35">
        <f t="shared" si="72"/>
        <v>-4.3249561659847953E-2</v>
      </c>
      <c r="Q530" s="34" t="str">
        <f t="shared" si="79"/>
        <v>N</v>
      </c>
      <c r="R530" s="34" t="str">
        <f t="shared" si="73"/>
        <v>N</v>
      </c>
      <c r="S530" s="38">
        <f t="shared" si="80"/>
        <v>16.260000000000002</v>
      </c>
      <c r="T530" s="25"/>
      <c r="V530" s="25"/>
    </row>
    <row r="531" spans="1:22" x14ac:dyDescent="0.3">
      <c r="A531" s="19" t="s">
        <v>555</v>
      </c>
      <c r="B531" s="26">
        <v>6008338</v>
      </c>
      <c r="C531" s="26">
        <v>145618</v>
      </c>
      <c r="D531" s="26">
        <v>0</v>
      </c>
      <c r="E531" s="34">
        <v>3.30369</v>
      </c>
      <c r="F531" s="34">
        <v>3.2384900000000001</v>
      </c>
      <c r="G531" s="35">
        <f t="shared" si="74"/>
        <v>1.0201328396876321</v>
      </c>
      <c r="H531" s="36">
        <f t="shared" si="75"/>
        <v>1.02</v>
      </c>
      <c r="I531" s="37">
        <v>30.94</v>
      </c>
      <c r="J531" s="38">
        <f t="shared" si="76"/>
        <v>30.94</v>
      </c>
      <c r="L531" s="37">
        <v>23.8</v>
      </c>
      <c r="M531" s="37">
        <v>20.079999999999998</v>
      </c>
      <c r="N531" s="35">
        <f t="shared" si="77"/>
        <v>-0.15630252100840344</v>
      </c>
      <c r="O531" s="34" t="str">
        <f t="shared" si="78"/>
        <v>Y</v>
      </c>
      <c r="P531" s="35">
        <f t="shared" si="72"/>
        <v>0.54083665338645437</v>
      </c>
      <c r="Q531" s="34" t="str">
        <f t="shared" si="79"/>
        <v>N</v>
      </c>
      <c r="R531" s="34" t="str">
        <f t="shared" si="73"/>
        <v>N</v>
      </c>
      <c r="S531" s="38">
        <f t="shared" si="80"/>
        <v>19.080000000000002</v>
      </c>
      <c r="T531" s="25"/>
      <c r="V531" s="25"/>
    </row>
    <row r="532" spans="1:22" x14ac:dyDescent="0.3">
      <c r="A532" s="39" t="s">
        <v>556</v>
      </c>
      <c r="B532" s="40">
        <v>6008346</v>
      </c>
      <c r="C532" s="40">
        <v>146134</v>
      </c>
      <c r="D532" s="40">
        <v>0</v>
      </c>
      <c r="E532" s="41">
        <v>2.8137500000000002</v>
      </c>
      <c r="F532" s="41">
        <v>2.7471199999999998</v>
      </c>
      <c r="G532" s="42">
        <f t="shared" si="74"/>
        <v>1.0242544919770524</v>
      </c>
      <c r="H532" s="43">
        <f t="shared" si="75"/>
        <v>1.02</v>
      </c>
      <c r="I532" s="44">
        <v>30.94</v>
      </c>
      <c r="J532" s="45">
        <f t="shared" si="76"/>
        <v>30.94</v>
      </c>
      <c r="L532" s="44">
        <v>29.75</v>
      </c>
      <c r="M532" s="44">
        <v>30.94</v>
      </c>
      <c r="N532" s="42">
        <f t="shared" si="77"/>
        <v>4.0000000000000042E-2</v>
      </c>
      <c r="O532" s="41" t="str">
        <f t="shared" si="78"/>
        <v>N</v>
      </c>
      <c r="P532" s="42">
        <f t="shared" si="72"/>
        <v>0</v>
      </c>
      <c r="Q532" s="41" t="str">
        <f t="shared" si="79"/>
        <v>N</v>
      </c>
      <c r="R532" s="41" t="str">
        <f t="shared" si="73"/>
        <v>N</v>
      </c>
      <c r="S532" s="45">
        <f t="shared" si="80"/>
        <v>29.400000000000002</v>
      </c>
      <c r="T532" s="25"/>
      <c r="V532" s="25"/>
    </row>
    <row r="533" spans="1:22" x14ac:dyDescent="0.3">
      <c r="A533" s="27" t="s">
        <v>557</v>
      </c>
      <c r="B533" s="28">
        <v>6008213</v>
      </c>
      <c r="C533" s="28">
        <v>146133</v>
      </c>
      <c r="D533" s="28">
        <v>0</v>
      </c>
      <c r="E533" s="29">
        <v>3.4577100000000001</v>
      </c>
      <c r="F533" s="29">
        <v>3.2905099999999998</v>
      </c>
      <c r="G533" s="30">
        <f t="shared" si="74"/>
        <v>1.0508127919380279</v>
      </c>
      <c r="H533" s="31">
        <f t="shared" si="75"/>
        <v>1.05</v>
      </c>
      <c r="I533" s="32">
        <v>32.729999999999997</v>
      </c>
      <c r="J533" s="33">
        <f t="shared" si="76"/>
        <v>32.729999999999997</v>
      </c>
      <c r="L533" s="32">
        <v>26.78</v>
      </c>
      <c r="M533" s="32">
        <v>21.57</v>
      </c>
      <c r="N533" s="30">
        <f t="shared" si="77"/>
        <v>-0.19454817027632565</v>
      </c>
      <c r="O533" s="29" t="str">
        <f t="shared" si="78"/>
        <v>Y</v>
      </c>
      <c r="P533" s="30">
        <f t="shared" si="72"/>
        <v>0.51738525730180795</v>
      </c>
      <c r="Q533" s="29" t="str">
        <f t="shared" si="79"/>
        <v>N</v>
      </c>
      <c r="R533" s="29" t="str">
        <f t="shared" si="73"/>
        <v>N</v>
      </c>
      <c r="S533" s="33">
        <f t="shared" si="80"/>
        <v>20.5</v>
      </c>
      <c r="T533" s="25"/>
      <c r="V533" s="25"/>
    </row>
    <row r="534" spans="1:22" x14ac:dyDescent="0.3">
      <c r="A534" s="19" t="s">
        <v>558</v>
      </c>
      <c r="B534" s="26">
        <v>6008460</v>
      </c>
      <c r="C534" s="26">
        <v>146009</v>
      </c>
      <c r="D534" s="26">
        <v>0</v>
      </c>
      <c r="E534" s="34">
        <v>6.0345899999999997</v>
      </c>
      <c r="F534" s="34">
        <v>3.10087</v>
      </c>
      <c r="G534" s="35">
        <f t="shared" si="74"/>
        <v>1.9460957731217368</v>
      </c>
      <c r="H534" s="36">
        <f t="shared" si="75"/>
        <v>1.94</v>
      </c>
      <c r="I534" s="37">
        <v>38.68</v>
      </c>
      <c r="J534" s="38">
        <f t="shared" si="76"/>
        <v>38.68</v>
      </c>
      <c r="L534" s="37">
        <v>38.68</v>
      </c>
      <c r="M534" s="37">
        <v>38.68</v>
      </c>
      <c r="N534" s="35">
        <f t="shared" si="77"/>
        <v>0</v>
      </c>
      <c r="O534" s="34" t="str">
        <f t="shared" si="78"/>
        <v>N</v>
      </c>
      <c r="P534" s="35">
        <f t="shared" si="72"/>
        <v>0</v>
      </c>
      <c r="Q534" s="34" t="str">
        <f t="shared" si="79"/>
        <v>N</v>
      </c>
      <c r="R534" s="34" t="str">
        <f t="shared" si="73"/>
        <v>N</v>
      </c>
      <c r="S534" s="38">
        <f t="shared" si="80"/>
        <v>36.75</v>
      </c>
      <c r="T534" s="25"/>
      <c r="V534" s="25"/>
    </row>
    <row r="535" spans="1:22" x14ac:dyDescent="0.3">
      <c r="A535" s="19" t="s">
        <v>559</v>
      </c>
      <c r="B535" s="26">
        <v>6010250</v>
      </c>
      <c r="C535" s="26">
        <v>145598</v>
      </c>
      <c r="D535" s="26">
        <v>0</v>
      </c>
      <c r="E535" s="34">
        <v>4.3327999999999998</v>
      </c>
      <c r="F535" s="34">
        <v>3.30376</v>
      </c>
      <c r="G535" s="35">
        <f t="shared" si="74"/>
        <v>1.3114754098360655</v>
      </c>
      <c r="H535" s="36">
        <f t="shared" si="75"/>
        <v>1.31</v>
      </c>
      <c r="I535" s="37">
        <v>38.68</v>
      </c>
      <c r="J535" s="38">
        <f t="shared" si="76"/>
        <v>38.68</v>
      </c>
      <c r="L535" s="37">
        <v>37.89</v>
      </c>
      <c r="M535" s="37">
        <v>38.28</v>
      </c>
      <c r="N535" s="35">
        <f t="shared" si="77"/>
        <v>1.0292953285827409E-2</v>
      </c>
      <c r="O535" s="34" t="str">
        <f t="shared" si="78"/>
        <v>N</v>
      </c>
      <c r="P535" s="35">
        <f t="shared" si="72"/>
        <v>1.0449320794148342E-2</v>
      </c>
      <c r="Q535" s="34" t="str">
        <f t="shared" si="79"/>
        <v>N</v>
      </c>
      <c r="R535" s="34" t="str">
        <f t="shared" si="73"/>
        <v>N</v>
      </c>
      <c r="S535" s="38">
        <f t="shared" si="80"/>
        <v>36.369999999999997</v>
      </c>
      <c r="T535" s="25"/>
      <c r="V535" s="25"/>
    </row>
    <row r="536" spans="1:22" x14ac:dyDescent="0.3">
      <c r="A536" s="19" t="s">
        <v>560</v>
      </c>
      <c r="B536" s="26">
        <v>6000434</v>
      </c>
      <c r="C536" s="26">
        <v>145987</v>
      </c>
      <c r="D536" s="26">
        <v>0</v>
      </c>
      <c r="E536" s="34">
        <v>2.4928400000000002</v>
      </c>
      <c r="F536" s="34">
        <v>3.4089</v>
      </c>
      <c r="G536" s="35">
        <f t="shared" si="74"/>
        <v>0.73127401801167535</v>
      </c>
      <c r="H536" s="36">
        <f t="shared" si="75"/>
        <v>0.73</v>
      </c>
      <c r="I536" s="37">
        <v>10.76</v>
      </c>
      <c r="J536" s="38">
        <f t="shared" si="76"/>
        <v>10.76</v>
      </c>
      <c r="L536" s="37">
        <v>9.59</v>
      </c>
      <c r="M536" s="37">
        <v>9.59</v>
      </c>
      <c r="N536" s="35">
        <f t="shared" si="77"/>
        <v>0</v>
      </c>
      <c r="O536" s="34" t="str">
        <f t="shared" si="78"/>
        <v>N</v>
      </c>
      <c r="P536" s="35">
        <f t="shared" si="72"/>
        <v>0.12200208550573513</v>
      </c>
      <c r="Q536" s="34" t="str">
        <f t="shared" si="79"/>
        <v>N</v>
      </c>
      <c r="R536" s="34" t="str">
        <f t="shared" si="73"/>
        <v>N</v>
      </c>
      <c r="S536" s="38">
        <f t="shared" si="80"/>
        <v>9.1199999999999992</v>
      </c>
      <c r="T536" s="25"/>
      <c r="V536" s="25"/>
    </row>
    <row r="537" spans="1:22" x14ac:dyDescent="0.3">
      <c r="A537" s="39" t="s">
        <v>561</v>
      </c>
      <c r="B537" s="40">
        <v>6010466</v>
      </c>
      <c r="C537" s="40">
        <v>145619</v>
      </c>
      <c r="D537" s="40">
        <v>0</v>
      </c>
      <c r="E537" s="41">
        <v>3.6004100000000001</v>
      </c>
      <c r="F537" s="41">
        <v>3.5629499999999998</v>
      </c>
      <c r="G537" s="42">
        <f t="shared" si="74"/>
        <v>1.0105137596654459</v>
      </c>
      <c r="H537" s="43">
        <f t="shared" si="75"/>
        <v>1.01</v>
      </c>
      <c r="I537" s="44">
        <v>30.35</v>
      </c>
      <c r="J537" s="45">
        <f t="shared" si="76"/>
        <v>30.35</v>
      </c>
      <c r="L537" s="44">
        <v>24.54</v>
      </c>
      <c r="M537" s="44">
        <v>27.52</v>
      </c>
      <c r="N537" s="42">
        <f t="shared" si="77"/>
        <v>0.12143439282803588</v>
      </c>
      <c r="O537" s="41" t="str">
        <f t="shared" si="78"/>
        <v>N</v>
      </c>
      <c r="P537" s="42">
        <f t="shared" si="72"/>
        <v>0.10283430232558147</v>
      </c>
      <c r="Q537" s="41" t="str">
        <f t="shared" si="79"/>
        <v>N</v>
      </c>
      <c r="R537" s="41" t="str">
        <f t="shared" si="73"/>
        <v>N</v>
      </c>
      <c r="S537" s="45">
        <f t="shared" si="80"/>
        <v>26.150000000000002</v>
      </c>
      <c r="T537" s="25"/>
      <c r="V537" s="25"/>
    </row>
    <row r="538" spans="1:22" x14ac:dyDescent="0.3">
      <c r="A538" s="27" t="s">
        <v>562</v>
      </c>
      <c r="B538" s="28">
        <v>6002646</v>
      </c>
      <c r="C538" s="28">
        <v>146041</v>
      </c>
      <c r="D538" s="28">
        <v>0</v>
      </c>
      <c r="E538" s="29">
        <v>3.06663</v>
      </c>
      <c r="F538" s="29">
        <v>3.5915400000000002</v>
      </c>
      <c r="G538" s="30">
        <f t="shared" si="74"/>
        <v>0.85384820996007282</v>
      </c>
      <c r="H538" s="31">
        <f t="shared" si="75"/>
        <v>0.85</v>
      </c>
      <c r="I538" s="32">
        <v>18.600000000000001</v>
      </c>
      <c r="J538" s="33">
        <f t="shared" si="76"/>
        <v>18.600000000000001</v>
      </c>
      <c r="L538" s="32">
        <v>15.62</v>
      </c>
      <c r="M538" s="32">
        <v>18.600000000000001</v>
      </c>
      <c r="N538" s="30">
        <f t="shared" si="77"/>
        <v>0.19078104993597966</v>
      </c>
      <c r="O538" s="29" t="str">
        <f t="shared" si="78"/>
        <v>N</v>
      </c>
      <c r="P538" s="30">
        <f t="shared" si="72"/>
        <v>0</v>
      </c>
      <c r="Q538" s="29" t="str">
        <f t="shared" si="79"/>
        <v>N</v>
      </c>
      <c r="R538" s="29" t="str">
        <f t="shared" si="73"/>
        <v>N</v>
      </c>
      <c r="S538" s="33">
        <f t="shared" si="80"/>
        <v>17.670000000000002</v>
      </c>
      <c r="T538" s="25"/>
      <c r="V538" s="25"/>
    </row>
    <row r="539" spans="1:22" x14ac:dyDescent="0.3">
      <c r="A539" s="19" t="s">
        <v>563</v>
      </c>
      <c r="B539" s="26">
        <v>6007272</v>
      </c>
      <c r="C539" s="26" t="s">
        <v>564</v>
      </c>
      <c r="D539" s="26">
        <v>0</v>
      </c>
      <c r="E539" s="34">
        <v>3.0668899999999999</v>
      </c>
      <c r="F539" s="34">
        <v>3.20547</v>
      </c>
      <c r="G539" s="35">
        <f t="shared" si="74"/>
        <v>0.95676765029777222</v>
      </c>
      <c r="H539" s="36">
        <f t="shared" si="75"/>
        <v>0.95</v>
      </c>
      <c r="I539" s="37">
        <v>26.03</v>
      </c>
      <c r="J539" s="38">
        <f t="shared" si="76"/>
        <v>26.03</v>
      </c>
      <c r="L539" s="37">
        <v>19.34</v>
      </c>
      <c r="M539" s="37">
        <v>23.06</v>
      </c>
      <c r="N539" s="35">
        <f t="shared" si="77"/>
        <v>0.19234746639089964</v>
      </c>
      <c r="O539" s="34" t="str">
        <f t="shared" si="78"/>
        <v>N</v>
      </c>
      <c r="P539" s="35">
        <f t="shared" si="72"/>
        <v>0.12879444926279282</v>
      </c>
      <c r="Q539" s="34" t="str">
        <f t="shared" si="79"/>
        <v>N</v>
      </c>
      <c r="R539" s="34" t="str">
        <f t="shared" si="73"/>
        <v>N</v>
      </c>
      <c r="S539" s="38">
        <f t="shared" si="80"/>
        <v>21.91</v>
      </c>
      <c r="T539" s="25"/>
      <c r="V539" s="25"/>
    </row>
    <row r="540" spans="1:22" x14ac:dyDescent="0.3">
      <c r="A540" s="19" t="s">
        <v>565</v>
      </c>
      <c r="B540" s="26">
        <v>6007306</v>
      </c>
      <c r="C540" s="26">
        <v>146098</v>
      </c>
      <c r="D540" s="26">
        <v>0</v>
      </c>
      <c r="E540" s="34">
        <v>3.4214099999999998</v>
      </c>
      <c r="F540" s="34">
        <v>3.1238299999999999</v>
      </c>
      <c r="G540" s="35">
        <f t="shared" si="74"/>
        <v>1.0952612658179222</v>
      </c>
      <c r="H540" s="36">
        <f t="shared" si="75"/>
        <v>1.0900000000000001</v>
      </c>
      <c r="I540" s="37">
        <v>35.11</v>
      </c>
      <c r="J540" s="38">
        <f t="shared" si="76"/>
        <v>35.11</v>
      </c>
      <c r="L540" s="37">
        <v>31.54</v>
      </c>
      <c r="M540" s="37">
        <v>33.32</v>
      </c>
      <c r="N540" s="35">
        <f t="shared" si="77"/>
        <v>5.6436271401395094E-2</v>
      </c>
      <c r="O540" s="34" t="str">
        <f t="shared" si="78"/>
        <v>N</v>
      </c>
      <c r="P540" s="35">
        <f t="shared" si="72"/>
        <v>5.3721488595438148E-2</v>
      </c>
      <c r="Q540" s="34" t="str">
        <f t="shared" si="79"/>
        <v>N</v>
      </c>
      <c r="R540" s="34" t="str">
        <f t="shared" si="73"/>
        <v>N</v>
      </c>
      <c r="S540" s="38">
        <f t="shared" si="80"/>
        <v>31.66</v>
      </c>
      <c r="T540" s="25"/>
      <c r="V540" s="25"/>
    </row>
    <row r="541" spans="1:22" x14ac:dyDescent="0.3">
      <c r="A541" s="19" t="s">
        <v>566</v>
      </c>
      <c r="B541" s="26">
        <v>6007298</v>
      </c>
      <c r="C541" s="26" t="s">
        <v>567</v>
      </c>
      <c r="D541" s="26">
        <v>0</v>
      </c>
      <c r="E541" s="34">
        <v>2.6267399999999999</v>
      </c>
      <c r="F541" s="34">
        <v>2.8139400000000001</v>
      </c>
      <c r="G541" s="35">
        <f t="shared" si="74"/>
        <v>0.93347406128062427</v>
      </c>
      <c r="H541" s="36">
        <f t="shared" si="75"/>
        <v>0.93</v>
      </c>
      <c r="I541" s="37">
        <v>24.54</v>
      </c>
      <c r="J541" s="38">
        <f t="shared" si="76"/>
        <v>24.54</v>
      </c>
      <c r="L541" s="37">
        <v>23.06</v>
      </c>
      <c r="M541" s="37">
        <v>25.29</v>
      </c>
      <c r="N541" s="35">
        <f t="shared" si="77"/>
        <v>9.6704249783174351E-2</v>
      </c>
      <c r="O541" s="34" t="str">
        <f t="shared" si="78"/>
        <v>N</v>
      </c>
      <c r="P541" s="35">
        <f t="shared" si="72"/>
        <v>-2.9655990510083038E-2</v>
      </c>
      <c r="Q541" s="34" t="str">
        <f t="shared" si="79"/>
        <v>N</v>
      </c>
      <c r="R541" s="34" t="str">
        <f t="shared" si="73"/>
        <v>N</v>
      </c>
      <c r="S541" s="38">
        <f t="shared" si="80"/>
        <v>24.03</v>
      </c>
      <c r="T541" s="25"/>
      <c r="V541" s="25"/>
    </row>
    <row r="542" spans="1:22" x14ac:dyDescent="0.3">
      <c r="A542" s="39" t="s">
        <v>568</v>
      </c>
      <c r="B542" s="40">
        <v>6004055</v>
      </c>
      <c r="C542" s="40">
        <v>145978</v>
      </c>
      <c r="D542" s="40">
        <v>0</v>
      </c>
      <c r="E542" s="41">
        <v>3.3509799999999998</v>
      </c>
      <c r="F542" s="41">
        <v>3.0610599999999999</v>
      </c>
      <c r="G542" s="42">
        <f t="shared" si="74"/>
        <v>1.0947122892070067</v>
      </c>
      <c r="H542" s="43">
        <f t="shared" si="75"/>
        <v>1.0900000000000001</v>
      </c>
      <c r="I542" s="44">
        <v>35.11</v>
      </c>
      <c r="J542" s="45">
        <f t="shared" si="76"/>
        <v>35.11</v>
      </c>
      <c r="L542" s="44">
        <v>38.08</v>
      </c>
      <c r="M542" s="44">
        <v>38.28</v>
      </c>
      <c r="N542" s="42">
        <f t="shared" si="77"/>
        <v>5.2521008403362095E-3</v>
      </c>
      <c r="O542" s="41" t="str">
        <f t="shared" si="78"/>
        <v>N</v>
      </c>
      <c r="P542" s="42">
        <f t="shared" si="72"/>
        <v>-8.2810867293625953E-2</v>
      </c>
      <c r="Q542" s="41" t="str">
        <f t="shared" si="79"/>
        <v>Y</v>
      </c>
      <c r="R542" s="41" t="str">
        <f t="shared" si="73"/>
        <v>N</v>
      </c>
      <c r="S542" s="45">
        <f t="shared" si="80"/>
        <v>36.369999999999997</v>
      </c>
      <c r="T542" s="25"/>
      <c r="V542" s="25"/>
    </row>
    <row r="543" spans="1:22" x14ac:dyDescent="0.3">
      <c r="A543" s="27" t="s">
        <v>569</v>
      </c>
      <c r="B543" s="28">
        <v>6008528</v>
      </c>
      <c r="C543" s="28">
        <v>146036</v>
      </c>
      <c r="D543" s="28">
        <v>0</v>
      </c>
      <c r="E543" s="29">
        <v>3.31535</v>
      </c>
      <c r="F543" s="29">
        <v>3.2953299999999999</v>
      </c>
      <c r="G543" s="30">
        <f t="shared" si="74"/>
        <v>1.0060752640858428</v>
      </c>
      <c r="H543" s="31">
        <f t="shared" si="75"/>
        <v>1</v>
      </c>
      <c r="I543" s="32">
        <v>29.75</v>
      </c>
      <c r="J543" s="33">
        <f t="shared" si="76"/>
        <v>29.75</v>
      </c>
      <c r="L543" s="32">
        <v>30.94</v>
      </c>
      <c r="M543" s="32">
        <v>29.400000000000002</v>
      </c>
      <c r="N543" s="30">
        <f t="shared" si="77"/>
        <v>-4.9773755656108566E-2</v>
      </c>
      <c r="O543" s="29" t="str">
        <f t="shared" si="78"/>
        <v>N</v>
      </c>
      <c r="P543" s="30">
        <f t="shared" si="72"/>
        <v>1.1904761904761831E-2</v>
      </c>
      <c r="Q543" s="29" t="str">
        <f t="shared" si="79"/>
        <v>N</v>
      </c>
      <c r="R543" s="29" t="str">
        <f t="shared" si="73"/>
        <v>N</v>
      </c>
      <c r="S543" s="33">
        <f t="shared" si="80"/>
        <v>27.93</v>
      </c>
      <c r="T543" s="25"/>
      <c r="V543" s="25"/>
    </row>
    <row r="544" spans="1:22" x14ac:dyDescent="0.3">
      <c r="A544" s="19" t="s">
        <v>570</v>
      </c>
      <c r="B544" s="26">
        <v>6008544</v>
      </c>
      <c r="C544" s="26">
        <v>145441</v>
      </c>
      <c r="D544" s="26">
        <v>0</v>
      </c>
      <c r="E544" s="34">
        <v>4.56114</v>
      </c>
      <c r="F544" s="34">
        <v>3.1352899999999999</v>
      </c>
      <c r="G544" s="35">
        <f t="shared" si="74"/>
        <v>1.4547745184655965</v>
      </c>
      <c r="H544" s="36">
        <f t="shared" si="75"/>
        <v>1.45</v>
      </c>
      <c r="I544" s="37">
        <v>38.68</v>
      </c>
      <c r="J544" s="38">
        <f t="shared" si="76"/>
        <v>38.68</v>
      </c>
      <c r="L544" s="37">
        <v>37.090000000000003</v>
      </c>
      <c r="M544" s="37">
        <v>38.68</v>
      </c>
      <c r="N544" s="35">
        <f t="shared" si="77"/>
        <v>4.2868697762199953E-2</v>
      </c>
      <c r="O544" s="34" t="str">
        <f t="shared" si="78"/>
        <v>N</v>
      </c>
      <c r="P544" s="35">
        <f t="shared" si="72"/>
        <v>0</v>
      </c>
      <c r="Q544" s="34" t="str">
        <f t="shared" si="79"/>
        <v>N</v>
      </c>
      <c r="R544" s="34" t="str">
        <f t="shared" si="73"/>
        <v>N</v>
      </c>
      <c r="S544" s="38">
        <f t="shared" si="80"/>
        <v>36.75</v>
      </c>
      <c r="T544" s="25"/>
      <c r="V544" s="25"/>
    </row>
    <row r="545" spans="1:22" x14ac:dyDescent="0.3">
      <c r="A545" s="19" t="s">
        <v>571</v>
      </c>
      <c r="B545" s="26">
        <v>6008536</v>
      </c>
      <c r="C545" s="26">
        <v>145836</v>
      </c>
      <c r="D545" s="26">
        <v>0</v>
      </c>
      <c r="E545" s="34">
        <v>3.2509800000000002</v>
      </c>
      <c r="F545" s="34">
        <v>3.3011499999999998</v>
      </c>
      <c r="G545" s="35">
        <f t="shared" si="74"/>
        <v>0.984802265877043</v>
      </c>
      <c r="H545" s="36">
        <f t="shared" si="75"/>
        <v>0.98</v>
      </c>
      <c r="I545" s="37">
        <v>28.26</v>
      </c>
      <c r="J545" s="38">
        <f t="shared" si="76"/>
        <v>28.26</v>
      </c>
      <c r="L545" s="37">
        <v>26.03</v>
      </c>
      <c r="M545" s="37">
        <v>21.57</v>
      </c>
      <c r="N545" s="35">
        <f t="shared" si="77"/>
        <v>-0.17134076066077605</v>
      </c>
      <c r="O545" s="34" t="str">
        <f t="shared" si="78"/>
        <v>Y</v>
      </c>
      <c r="P545" s="35">
        <f t="shared" si="72"/>
        <v>0.31015299026425597</v>
      </c>
      <c r="Q545" s="34" t="str">
        <f t="shared" si="79"/>
        <v>N</v>
      </c>
      <c r="R545" s="34" t="str">
        <f t="shared" si="73"/>
        <v>N</v>
      </c>
      <c r="S545" s="38">
        <f t="shared" si="80"/>
        <v>20.5</v>
      </c>
      <c r="T545" s="25"/>
      <c r="V545" s="25"/>
    </row>
    <row r="546" spans="1:22" x14ac:dyDescent="0.3">
      <c r="A546" s="19" t="s">
        <v>572</v>
      </c>
      <c r="B546" s="26">
        <v>6002687</v>
      </c>
      <c r="C546" s="26">
        <v>145482</v>
      </c>
      <c r="D546" s="26">
        <v>0</v>
      </c>
      <c r="E546" s="34">
        <v>1.8427100000000001</v>
      </c>
      <c r="F546" s="34">
        <v>3.42211</v>
      </c>
      <c r="G546" s="35">
        <f t="shared" si="74"/>
        <v>0.53847187846094957</v>
      </c>
      <c r="H546" s="36">
        <f t="shared" si="75"/>
        <v>0.53</v>
      </c>
      <c r="I546" s="37">
        <v>0</v>
      </c>
      <c r="J546" s="38">
        <f t="shared" si="76"/>
        <v>0</v>
      </c>
      <c r="L546" s="37">
        <v>0</v>
      </c>
      <c r="M546" s="37">
        <v>0</v>
      </c>
      <c r="N546" s="35">
        <f t="shared" si="77"/>
        <v>0</v>
      </c>
      <c r="O546" s="34" t="str">
        <f t="shared" si="78"/>
        <v>N</v>
      </c>
      <c r="P546" s="35">
        <f t="shared" si="72"/>
        <v>0</v>
      </c>
      <c r="Q546" s="34" t="str">
        <f t="shared" si="79"/>
        <v>N</v>
      </c>
      <c r="R546" s="34" t="str">
        <f t="shared" si="73"/>
        <v>N</v>
      </c>
      <c r="S546" s="38">
        <f t="shared" si="80"/>
        <v>0</v>
      </c>
      <c r="T546" s="25"/>
      <c r="V546" s="25"/>
    </row>
    <row r="547" spans="1:22" x14ac:dyDescent="0.3">
      <c r="A547" s="39" t="s">
        <v>573</v>
      </c>
      <c r="B547" s="40">
        <v>6016059</v>
      </c>
      <c r="C547" s="40">
        <v>146110</v>
      </c>
      <c r="D547" s="40">
        <v>0</v>
      </c>
      <c r="E547" s="41">
        <v>5.2898899999999998</v>
      </c>
      <c r="F547" s="41">
        <v>3.3323</v>
      </c>
      <c r="G547" s="42">
        <f t="shared" si="74"/>
        <v>1.5874591123248205</v>
      </c>
      <c r="H547" s="43">
        <f t="shared" si="75"/>
        <v>1.58</v>
      </c>
      <c r="I547" s="44">
        <v>38.68</v>
      </c>
      <c r="J547" s="45">
        <f t="shared" si="76"/>
        <v>38.68</v>
      </c>
      <c r="L547" s="44">
        <v>38.68</v>
      </c>
      <c r="M547" s="44">
        <v>38.68</v>
      </c>
      <c r="N547" s="42">
        <f t="shared" si="77"/>
        <v>0</v>
      </c>
      <c r="O547" s="41" t="str">
        <f t="shared" si="78"/>
        <v>N</v>
      </c>
      <c r="P547" s="42">
        <f t="shared" si="72"/>
        <v>0</v>
      </c>
      <c r="Q547" s="41" t="str">
        <f t="shared" si="79"/>
        <v>N</v>
      </c>
      <c r="R547" s="41" t="str">
        <f t="shared" si="73"/>
        <v>N</v>
      </c>
      <c r="S547" s="45">
        <f t="shared" si="80"/>
        <v>36.75</v>
      </c>
      <c r="T547" s="25"/>
      <c r="V547" s="25"/>
    </row>
    <row r="548" spans="1:22" x14ac:dyDescent="0.3">
      <c r="A548" s="27" t="s">
        <v>574</v>
      </c>
      <c r="B548" s="28">
        <v>6009732</v>
      </c>
      <c r="C548" s="28">
        <v>145904</v>
      </c>
      <c r="D548" s="28">
        <v>0</v>
      </c>
      <c r="E548" s="29">
        <v>5.34084</v>
      </c>
      <c r="F548" s="29">
        <v>3.0146299999999999</v>
      </c>
      <c r="G548" s="30">
        <f t="shared" si="74"/>
        <v>1.7716403007997665</v>
      </c>
      <c r="H548" s="31">
        <f t="shared" si="75"/>
        <v>1.77</v>
      </c>
      <c r="I548" s="32">
        <v>38.68</v>
      </c>
      <c r="J548" s="33">
        <f t="shared" si="76"/>
        <v>38.68</v>
      </c>
      <c r="L548" s="32">
        <v>38.68</v>
      </c>
      <c r="M548" s="32">
        <v>38.68</v>
      </c>
      <c r="N548" s="30">
        <f t="shared" si="77"/>
        <v>0</v>
      </c>
      <c r="O548" s="29" t="str">
        <f t="shared" si="78"/>
        <v>N</v>
      </c>
      <c r="P548" s="30">
        <f t="shared" si="72"/>
        <v>0</v>
      </c>
      <c r="Q548" s="29" t="str">
        <f t="shared" si="79"/>
        <v>N</v>
      </c>
      <c r="R548" s="29" t="str">
        <f t="shared" si="73"/>
        <v>N</v>
      </c>
      <c r="S548" s="33">
        <f t="shared" si="80"/>
        <v>36.75</v>
      </c>
      <c r="T548" s="25"/>
      <c r="V548" s="25"/>
    </row>
    <row r="549" spans="1:22" x14ac:dyDescent="0.3">
      <c r="A549" s="19" t="s">
        <v>575</v>
      </c>
      <c r="B549" s="26">
        <v>6011464</v>
      </c>
      <c r="C549" s="26">
        <v>145596</v>
      </c>
      <c r="D549" s="26">
        <v>0</v>
      </c>
      <c r="E549" s="34">
        <v>4.8518999999999997</v>
      </c>
      <c r="F549" s="34">
        <v>3.0825200000000001</v>
      </c>
      <c r="G549" s="35">
        <f t="shared" si="74"/>
        <v>1.574004386021826</v>
      </c>
      <c r="H549" s="36">
        <f t="shared" si="75"/>
        <v>1.57</v>
      </c>
      <c r="I549" s="37">
        <v>38.68</v>
      </c>
      <c r="J549" s="38">
        <f t="shared" si="76"/>
        <v>38.68</v>
      </c>
      <c r="L549" s="37">
        <v>38.68</v>
      </c>
      <c r="M549" s="37">
        <v>38.68</v>
      </c>
      <c r="N549" s="35">
        <f t="shared" si="77"/>
        <v>0</v>
      </c>
      <c r="O549" s="34" t="str">
        <f t="shared" si="78"/>
        <v>N</v>
      </c>
      <c r="P549" s="35">
        <f t="shared" si="72"/>
        <v>0</v>
      </c>
      <c r="Q549" s="34" t="str">
        <f t="shared" si="79"/>
        <v>N</v>
      </c>
      <c r="R549" s="34" t="str">
        <f t="shared" si="73"/>
        <v>N</v>
      </c>
      <c r="S549" s="38">
        <f t="shared" si="80"/>
        <v>36.75</v>
      </c>
      <c r="T549" s="25"/>
      <c r="V549" s="25"/>
    </row>
    <row r="550" spans="1:22" x14ac:dyDescent="0.3">
      <c r="A550" s="19" t="s">
        <v>576</v>
      </c>
      <c r="B550" s="26">
        <v>6008718</v>
      </c>
      <c r="C550" s="26">
        <v>145825</v>
      </c>
      <c r="D550" s="26">
        <v>0</v>
      </c>
      <c r="E550" s="34">
        <v>2.3678499999999998</v>
      </c>
      <c r="F550" s="34">
        <v>3.0003700000000002</v>
      </c>
      <c r="G550" s="35">
        <f t="shared" si="74"/>
        <v>0.78918600039328468</v>
      </c>
      <c r="H550" s="36">
        <f t="shared" si="75"/>
        <v>0.78</v>
      </c>
      <c r="I550" s="37">
        <v>13.7</v>
      </c>
      <c r="J550" s="38">
        <f t="shared" si="76"/>
        <v>13.7</v>
      </c>
      <c r="L550" s="37">
        <v>13.12</v>
      </c>
      <c r="M550" s="37">
        <v>13.7</v>
      </c>
      <c r="N550" s="35">
        <f t="shared" si="77"/>
        <v>4.4207317073170743E-2</v>
      </c>
      <c r="O550" s="34" t="str">
        <f t="shared" si="78"/>
        <v>N</v>
      </c>
      <c r="P550" s="35">
        <f t="shared" si="72"/>
        <v>0</v>
      </c>
      <c r="Q550" s="34" t="str">
        <f t="shared" si="79"/>
        <v>N</v>
      </c>
      <c r="R550" s="34" t="str">
        <f t="shared" si="73"/>
        <v>N</v>
      </c>
      <c r="S550" s="38">
        <f t="shared" si="80"/>
        <v>13.02</v>
      </c>
      <c r="T550" s="25"/>
      <c r="V550" s="25"/>
    </row>
    <row r="551" spans="1:22" x14ac:dyDescent="0.3">
      <c r="A551" s="19" t="s">
        <v>577</v>
      </c>
      <c r="B551" s="26">
        <v>6011589</v>
      </c>
      <c r="C551" s="26">
        <v>145608</v>
      </c>
      <c r="D551" s="26">
        <v>0</v>
      </c>
      <c r="E551" s="34">
        <v>3.6366800000000001</v>
      </c>
      <c r="F551" s="34">
        <v>3.0871</v>
      </c>
      <c r="G551" s="35">
        <f t="shared" si="74"/>
        <v>1.1780246833597876</v>
      </c>
      <c r="H551" s="36">
        <f t="shared" si="75"/>
        <v>1.17</v>
      </c>
      <c r="I551" s="37">
        <v>37.090000000000003</v>
      </c>
      <c r="J551" s="38">
        <f t="shared" si="76"/>
        <v>37.090000000000003</v>
      </c>
      <c r="L551" s="37">
        <v>38.08</v>
      </c>
      <c r="M551" s="37">
        <v>36.89</v>
      </c>
      <c r="N551" s="35">
        <f t="shared" si="77"/>
        <v>-3.1249999999999941E-2</v>
      </c>
      <c r="O551" s="34" t="str">
        <f t="shared" si="78"/>
        <v>N</v>
      </c>
      <c r="P551" s="35">
        <f t="shared" si="72"/>
        <v>5.4215234480889897E-3</v>
      </c>
      <c r="Q551" s="34" t="str">
        <f t="shared" si="79"/>
        <v>N</v>
      </c>
      <c r="R551" s="34" t="str">
        <f t="shared" si="73"/>
        <v>N</v>
      </c>
      <c r="S551" s="38">
        <f t="shared" si="80"/>
        <v>35.049999999999997</v>
      </c>
      <c r="T551" s="25"/>
      <c r="V551" s="25"/>
    </row>
    <row r="552" spans="1:22" x14ac:dyDescent="0.3">
      <c r="A552" s="39" t="s">
        <v>578</v>
      </c>
      <c r="B552" s="40">
        <v>6016497</v>
      </c>
      <c r="C552" s="40">
        <v>146132</v>
      </c>
      <c r="D552" s="40">
        <v>0</v>
      </c>
      <c r="E552" s="41">
        <v>3.30654</v>
      </c>
      <c r="F552" s="41">
        <v>3.3273000000000001</v>
      </c>
      <c r="G552" s="42">
        <f t="shared" si="74"/>
        <v>0.99376070687945173</v>
      </c>
      <c r="H552" s="43">
        <f t="shared" si="75"/>
        <v>0.99</v>
      </c>
      <c r="I552" s="44">
        <v>29.01</v>
      </c>
      <c r="J552" s="45">
        <f t="shared" si="76"/>
        <v>29.01</v>
      </c>
      <c r="L552" s="44">
        <v>19.34</v>
      </c>
      <c r="M552" s="44">
        <v>24.54</v>
      </c>
      <c r="N552" s="42">
        <f t="shared" si="77"/>
        <v>0.26887280248190276</v>
      </c>
      <c r="O552" s="41" t="str">
        <f t="shared" si="78"/>
        <v>N</v>
      </c>
      <c r="P552" s="42">
        <f t="shared" si="72"/>
        <v>0.18215158924205391</v>
      </c>
      <c r="Q552" s="41" t="str">
        <f t="shared" si="79"/>
        <v>N</v>
      </c>
      <c r="R552" s="41" t="str">
        <f t="shared" si="73"/>
        <v>N</v>
      </c>
      <c r="S552" s="45">
        <f t="shared" si="80"/>
        <v>23.32</v>
      </c>
      <c r="T552" s="25"/>
      <c r="V552" s="25"/>
    </row>
    <row r="553" spans="1:22" x14ac:dyDescent="0.3">
      <c r="A553" s="27" t="s">
        <v>579</v>
      </c>
      <c r="B553" s="28">
        <v>6008759</v>
      </c>
      <c r="C553" s="28">
        <v>145386</v>
      </c>
      <c r="D553" s="28">
        <v>0</v>
      </c>
      <c r="E553" s="29">
        <v>3.40218</v>
      </c>
      <c r="F553" s="29">
        <v>3.1838799999999998</v>
      </c>
      <c r="G553" s="30">
        <f t="shared" si="74"/>
        <v>1.0685641418646432</v>
      </c>
      <c r="H553" s="31">
        <f t="shared" si="75"/>
        <v>1.06</v>
      </c>
      <c r="I553" s="32">
        <v>33.32</v>
      </c>
      <c r="J553" s="33">
        <f t="shared" si="76"/>
        <v>33.32</v>
      </c>
      <c r="L553" s="32">
        <v>30.94</v>
      </c>
      <c r="M553" s="32">
        <v>35.11</v>
      </c>
      <c r="N553" s="30">
        <f t="shared" si="77"/>
        <v>0.13477698771816413</v>
      </c>
      <c r="O553" s="29" t="str">
        <f t="shared" si="78"/>
        <v>N</v>
      </c>
      <c r="P553" s="30">
        <f t="shared" si="72"/>
        <v>-5.0982626032469357E-2</v>
      </c>
      <c r="Q553" s="29" t="str">
        <f t="shared" si="79"/>
        <v>Y</v>
      </c>
      <c r="R553" s="29" t="str">
        <f t="shared" si="73"/>
        <v>N</v>
      </c>
      <c r="S553" s="33">
        <f t="shared" si="80"/>
        <v>33.36</v>
      </c>
      <c r="T553" s="25"/>
      <c r="V553" s="25"/>
    </row>
    <row r="554" spans="1:22" x14ac:dyDescent="0.3">
      <c r="A554" s="19" t="s">
        <v>580</v>
      </c>
      <c r="B554" s="26">
        <v>6014781</v>
      </c>
      <c r="C554" s="26">
        <v>145914</v>
      </c>
      <c r="D554" s="26">
        <v>0</v>
      </c>
      <c r="E554" s="34">
        <v>2.96584</v>
      </c>
      <c r="F554" s="34">
        <v>3.4867699999999999</v>
      </c>
      <c r="G554" s="35">
        <f t="shared" si="74"/>
        <v>0.85059811802900687</v>
      </c>
      <c r="H554" s="36">
        <f t="shared" si="75"/>
        <v>0.85</v>
      </c>
      <c r="I554" s="37">
        <v>18.600000000000001</v>
      </c>
      <c r="J554" s="38">
        <f t="shared" si="76"/>
        <v>18.600000000000001</v>
      </c>
      <c r="L554" s="37">
        <v>13.7</v>
      </c>
      <c r="M554" s="37">
        <v>11.35</v>
      </c>
      <c r="N554" s="35">
        <f t="shared" si="77"/>
        <v>-0.17153284671532845</v>
      </c>
      <c r="O554" s="34" t="str">
        <f t="shared" si="78"/>
        <v>Y</v>
      </c>
      <c r="P554" s="35">
        <f t="shared" si="72"/>
        <v>0.63876651982378874</v>
      </c>
      <c r="Q554" s="34" t="str">
        <f t="shared" si="79"/>
        <v>N</v>
      </c>
      <c r="R554" s="34" t="str">
        <f t="shared" si="73"/>
        <v>N</v>
      </c>
      <c r="S554" s="38">
        <f t="shared" si="80"/>
        <v>10.79</v>
      </c>
      <c r="T554" s="25"/>
      <c r="V554" s="25"/>
    </row>
    <row r="555" spans="1:22" x14ac:dyDescent="0.3">
      <c r="A555" s="19" t="s">
        <v>581</v>
      </c>
      <c r="B555" s="26">
        <v>6001895</v>
      </c>
      <c r="C555" s="26">
        <v>146161</v>
      </c>
      <c r="D555" s="26">
        <v>0</v>
      </c>
      <c r="E555" s="34">
        <v>2.1881200000000001</v>
      </c>
      <c r="F555" s="34">
        <v>2.6958099999999998</v>
      </c>
      <c r="G555" s="35">
        <f t="shared" si="74"/>
        <v>0.81167441325612721</v>
      </c>
      <c r="H555" s="36">
        <f t="shared" si="75"/>
        <v>0.81</v>
      </c>
      <c r="I555" s="37">
        <v>15.62</v>
      </c>
      <c r="J555" s="38">
        <f t="shared" si="76"/>
        <v>17.670000000000002</v>
      </c>
      <c r="L555" s="37">
        <v>22.31</v>
      </c>
      <c r="M555" s="37">
        <v>18.600000000000001</v>
      </c>
      <c r="N555" s="35">
        <f t="shared" si="77"/>
        <v>-0.16629314208874932</v>
      </c>
      <c r="O555" s="34" t="str">
        <f t="shared" si="78"/>
        <v>Y</v>
      </c>
      <c r="P555" s="35">
        <f t="shared" si="72"/>
        <v>-0.16021505376344097</v>
      </c>
      <c r="Q555" s="34" t="str">
        <f t="shared" si="79"/>
        <v>Y</v>
      </c>
      <c r="R555" s="34" t="str">
        <f t="shared" si="73"/>
        <v>Y</v>
      </c>
      <c r="S555" s="38">
        <f t="shared" si="80"/>
        <v>17.670000000000002</v>
      </c>
      <c r="T555" s="25"/>
      <c r="V555" s="25"/>
    </row>
    <row r="556" spans="1:22" x14ac:dyDescent="0.3">
      <c r="A556" s="19" t="s">
        <v>582</v>
      </c>
      <c r="B556" s="26">
        <v>6016786</v>
      </c>
      <c r="C556" s="26">
        <v>146172</v>
      </c>
      <c r="D556" s="26">
        <v>0</v>
      </c>
      <c r="E556" s="34">
        <v>2.9329900000000002</v>
      </c>
      <c r="F556" s="34">
        <v>2.9960900000000001</v>
      </c>
      <c r="G556" s="35">
        <f t="shared" si="74"/>
        <v>0.97893921744673895</v>
      </c>
      <c r="H556" s="36">
        <f t="shared" si="75"/>
        <v>0.97</v>
      </c>
      <c r="I556" s="37">
        <v>27.52</v>
      </c>
      <c r="J556" s="38">
        <f t="shared" si="76"/>
        <v>27.52</v>
      </c>
      <c r="L556" s="37">
        <v>26.78</v>
      </c>
      <c r="M556" s="37">
        <v>30.35</v>
      </c>
      <c r="N556" s="35">
        <f t="shared" si="77"/>
        <v>0.13330843913368184</v>
      </c>
      <c r="O556" s="34" t="str">
        <f t="shared" si="78"/>
        <v>N</v>
      </c>
      <c r="P556" s="35">
        <f t="shared" si="72"/>
        <v>-9.3245469522240582E-2</v>
      </c>
      <c r="Q556" s="34" t="str">
        <f t="shared" si="79"/>
        <v>Y</v>
      </c>
      <c r="R556" s="34" t="str">
        <f t="shared" si="73"/>
        <v>N</v>
      </c>
      <c r="S556" s="38">
        <f t="shared" si="80"/>
        <v>28.84</v>
      </c>
      <c r="T556" s="25"/>
      <c r="V556" s="25"/>
    </row>
    <row r="557" spans="1:22" x14ac:dyDescent="0.3">
      <c r="A557" s="39" t="s">
        <v>583</v>
      </c>
      <c r="B557" s="40">
        <v>6011803</v>
      </c>
      <c r="C557" s="40">
        <v>145612</v>
      </c>
      <c r="D557" s="40">
        <v>0</v>
      </c>
      <c r="E557" s="41">
        <v>3.7895599999999998</v>
      </c>
      <c r="F557" s="41">
        <v>3.1865199999999998</v>
      </c>
      <c r="G557" s="42">
        <f t="shared" si="74"/>
        <v>1.1892472038462021</v>
      </c>
      <c r="H557" s="43">
        <f t="shared" si="75"/>
        <v>1.18</v>
      </c>
      <c r="I557" s="44">
        <v>37.29</v>
      </c>
      <c r="J557" s="45">
        <f t="shared" si="76"/>
        <v>37.29</v>
      </c>
      <c r="L557" s="44">
        <v>30.53</v>
      </c>
      <c r="M557" s="44">
        <v>28.26</v>
      </c>
      <c r="N557" s="42">
        <f t="shared" si="77"/>
        <v>-7.4353095316082529E-2</v>
      </c>
      <c r="O557" s="41" t="str">
        <f t="shared" si="78"/>
        <v>Y</v>
      </c>
      <c r="P557" s="42">
        <f t="shared" si="72"/>
        <v>0.3195329087048831</v>
      </c>
      <c r="Q557" s="41" t="str">
        <f t="shared" si="79"/>
        <v>N</v>
      </c>
      <c r="R557" s="41" t="str">
        <f t="shared" si="73"/>
        <v>N</v>
      </c>
      <c r="S557" s="45">
        <f t="shared" si="80"/>
        <v>26.85</v>
      </c>
      <c r="T557" s="25"/>
      <c r="V557" s="25"/>
    </row>
    <row r="558" spans="1:22" x14ac:dyDescent="0.3">
      <c r="A558" s="27" t="s">
        <v>584</v>
      </c>
      <c r="B558" s="28">
        <v>6016877</v>
      </c>
      <c r="C558" s="28">
        <v>146173</v>
      </c>
      <c r="D558" s="28">
        <v>0</v>
      </c>
      <c r="E558" s="29">
        <v>5.2104999999999997</v>
      </c>
      <c r="F558" s="29">
        <v>3.2299000000000002</v>
      </c>
      <c r="G558" s="30">
        <f t="shared" si="74"/>
        <v>1.6132078392519891</v>
      </c>
      <c r="H558" s="31">
        <f t="shared" si="75"/>
        <v>1.61</v>
      </c>
      <c r="I558" s="32">
        <v>38.68</v>
      </c>
      <c r="J558" s="33">
        <f t="shared" si="76"/>
        <v>38.68</v>
      </c>
      <c r="L558" s="32">
        <v>0</v>
      </c>
      <c r="M558" s="32">
        <v>38.68</v>
      </c>
      <c r="N558" s="30">
        <f t="shared" si="77"/>
        <v>0</v>
      </c>
      <c r="O558" s="29" t="str">
        <f t="shared" si="78"/>
        <v>N</v>
      </c>
      <c r="P558" s="30">
        <f t="shared" si="72"/>
        <v>0</v>
      </c>
      <c r="Q558" s="29" t="str">
        <f t="shared" si="79"/>
        <v>N</v>
      </c>
      <c r="R558" s="29" t="str">
        <f t="shared" si="73"/>
        <v>N</v>
      </c>
      <c r="S558" s="33">
        <f t="shared" si="80"/>
        <v>36.75</v>
      </c>
      <c r="T558" s="25"/>
      <c r="V558" s="25"/>
    </row>
    <row r="559" spans="1:22" x14ac:dyDescent="0.3">
      <c r="A559" s="19" t="s">
        <v>585</v>
      </c>
      <c r="B559" s="26">
        <v>6008866</v>
      </c>
      <c r="C559" s="26">
        <v>145387</v>
      </c>
      <c r="D559" s="26">
        <v>6</v>
      </c>
      <c r="E559" s="34">
        <v>0</v>
      </c>
      <c r="F559" s="34">
        <v>0</v>
      </c>
      <c r="G559" s="35">
        <f t="shared" si="74"/>
        <v>0</v>
      </c>
      <c r="H559" s="36">
        <f t="shared" si="75"/>
        <v>0</v>
      </c>
      <c r="I559" s="37">
        <v>0</v>
      </c>
      <c r="J559" s="38">
        <f t="shared" si="76"/>
        <v>34.299999999999997</v>
      </c>
      <c r="L559" s="37">
        <v>38.68</v>
      </c>
      <c r="M559" s="37">
        <v>36.1</v>
      </c>
      <c r="N559" s="35">
        <f t="shared" si="77"/>
        <v>-6.6701137538779681E-2</v>
      </c>
      <c r="O559" s="34" t="str">
        <f t="shared" si="78"/>
        <v>Y</v>
      </c>
      <c r="P559" s="35">
        <f t="shared" si="72"/>
        <v>-1</v>
      </c>
      <c r="Q559" s="34" t="str">
        <f t="shared" si="79"/>
        <v>Y</v>
      </c>
      <c r="R559" s="34" t="str">
        <f t="shared" si="73"/>
        <v>Y</v>
      </c>
      <c r="S559" s="38">
        <f t="shared" si="80"/>
        <v>34.299999999999997</v>
      </c>
      <c r="T559" s="25"/>
      <c r="V559" s="25"/>
    </row>
    <row r="560" spans="1:22" x14ac:dyDescent="0.3">
      <c r="A560" s="19" t="s">
        <v>586</v>
      </c>
      <c r="B560" s="26">
        <v>6008890</v>
      </c>
      <c r="C560" s="26">
        <v>145720</v>
      </c>
      <c r="D560" s="26">
        <v>0</v>
      </c>
      <c r="E560" s="34">
        <v>3.1634899999999999</v>
      </c>
      <c r="F560" s="34">
        <v>3.0474199999999998</v>
      </c>
      <c r="G560" s="35">
        <f t="shared" si="74"/>
        <v>1.0380879563696503</v>
      </c>
      <c r="H560" s="36">
        <f t="shared" si="75"/>
        <v>1.03</v>
      </c>
      <c r="I560" s="37">
        <v>31.54</v>
      </c>
      <c r="J560" s="38">
        <f t="shared" si="76"/>
        <v>31.54</v>
      </c>
      <c r="L560" s="37">
        <v>28.26</v>
      </c>
      <c r="M560" s="37">
        <v>32.729999999999997</v>
      </c>
      <c r="N560" s="35">
        <f t="shared" si="77"/>
        <v>0.15817409766454335</v>
      </c>
      <c r="O560" s="34" t="str">
        <f t="shared" si="78"/>
        <v>N</v>
      </c>
      <c r="P560" s="35">
        <f t="shared" si="72"/>
        <v>-3.6358081271005128E-2</v>
      </c>
      <c r="Q560" s="34" t="str">
        <f t="shared" si="79"/>
        <v>N</v>
      </c>
      <c r="R560" s="34" t="str">
        <f t="shared" si="73"/>
        <v>N</v>
      </c>
      <c r="S560" s="38">
        <f t="shared" si="80"/>
        <v>31.1</v>
      </c>
      <c r="T560" s="25"/>
      <c r="V560" s="25"/>
    </row>
    <row r="561" spans="1:22" x14ac:dyDescent="0.3">
      <c r="A561" s="19" t="s">
        <v>587</v>
      </c>
      <c r="B561" s="26">
        <v>6010664</v>
      </c>
      <c r="C561" s="26">
        <v>145611</v>
      </c>
      <c r="D561" s="26">
        <v>0</v>
      </c>
      <c r="E561" s="34">
        <v>3.7378300000000002</v>
      </c>
      <c r="F561" s="34">
        <v>3.0061200000000001</v>
      </c>
      <c r="G561" s="35">
        <f t="shared" si="74"/>
        <v>1.2434067834950036</v>
      </c>
      <c r="H561" s="36">
        <f t="shared" si="75"/>
        <v>1.24</v>
      </c>
      <c r="I561" s="37">
        <v>38.479999999999997</v>
      </c>
      <c r="J561" s="38">
        <f t="shared" si="76"/>
        <v>38.479999999999997</v>
      </c>
      <c r="L561" s="37">
        <v>29.970000000000002</v>
      </c>
      <c r="M561" s="37">
        <v>38.68</v>
      </c>
      <c r="N561" s="35">
        <f t="shared" si="77"/>
        <v>0.29062395729062385</v>
      </c>
      <c r="O561" s="34" t="str">
        <f t="shared" si="78"/>
        <v>N</v>
      </c>
      <c r="P561" s="35">
        <f t="shared" si="72"/>
        <v>-5.1706308169597428E-3</v>
      </c>
      <c r="Q561" s="34" t="str">
        <f t="shared" si="79"/>
        <v>N</v>
      </c>
      <c r="R561" s="34" t="str">
        <f t="shared" si="73"/>
        <v>N</v>
      </c>
      <c r="S561" s="38">
        <f t="shared" si="80"/>
        <v>36.75</v>
      </c>
      <c r="T561" s="25"/>
      <c r="V561" s="25"/>
    </row>
    <row r="562" spans="1:22" x14ac:dyDescent="0.3">
      <c r="A562" s="39" t="s">
        <v>588</v>
      </c>
      <c r="B562" s="40">
        <v>6008957</v>
      </c>
      <c r="C562" s="40">
        <v>145637</v>
      </c>
      <c r="D562" s="40">
        <v>0</v>
      </c>
      <c r="E562" s="41">
        <v>3.7872599999999998</v>
      </c>
      <c r="F562" s="41">
        <v>3.2867199999999999</v>
      </c>
      <c r="G562" s="42">
        <f t="shared" si="74"/>
        <v>1.1522916463830202</v>
      </c>
      <c r="H562" s="43">
        <f t="shared" si="75"/>
        <v>1.1499999999999999</v>
      </c>
      <c r="I562" s="44">
        <v>36.69</v>
      </c>
      <c r="J562" s="45">
        <f t="shared" si="76"/>
        <v>36.69</v>
      </c>
      <c r="L562" s="44">
        <v>38.68</v>
      </c>
      <c r="M562" s="44">
        <v>38.68</v>
      </c>
      <c r="N562" s="42">
        <f t="shared" si="77"/>
        <v>0</v>
      </c>
      <c r="O562" s="41" t="str">
        <f t="shared" si="78"/>
        <v>N</v>
      </c>
      <c r="P562" s="42">
        <f t="shared" si="72"/>
        <v>-5.1447776628748762E-2</v>
      </c>
      <c r="Q562" s="41" t="str">
        <f t="shared" si="79"/>
        <v>Y</v>
      </c>
      <c r="R562" s="41" t="str">
        <f t="shared" si="73"/>
        <v>N</v>
      </c>
      <c r="S562" s="45">
        <f t="shared" si="80"/>
        <v>36.75</v>
      </c>
      <c r="T562" s="25"/>
      <c r="V562" s="25"/>
    </row>
    <row r="563" spans="1:22" x14ac:dyDescent="0.3">
      <c r="A563" s="27" t="s">
        <v>589</v>
      </c>
      <c r="B563" s="28">
        <v>6011910</v>
      </c>
      <c r="C563" s="28">
        <v>145878</v>
      </c>
      <c r="D563" s="28">
        <v>0</v>
      </c>
      <c r="E563" s="29">
        <v>3.9830100000000002</v>
      </c>
      <c r="F563" s="29">
        <v>3.3350399999999998</v>
      </c>
      <c r="G563" s="30">
        <f t="shared" si="74"/>
        <v>1.194291522740357</v>
      </c>
      <c r="H563" s="31">
        <f t="shared" si="75"/>
        <v>1.19</v>
      </c>
      <c r="I563" s="32">
        <v>37.49</v>
      </c>
      <c r="J563" s="33">
        <f t="shared" si="76"/>
        <v>37.49</v>
      </c>
      <c r="L563" s="32">
        <v>33.32</v>
      </c>
      <c r="M563" s="32">
        <v>36.69</v>
      </c>
      <c r="N563" s="30">
        <f t="shared" si="77"/>
        <v>0.10114045618247292</v>
      </c>
      <c r="O563" s="29" t="str">
        <f t="shared" si="78"/>
        <v>N</v>
      </c>
      <c r="P563" s="30">
        <f t="shared" si="72"/>
        <v>2.1804306350504343E-2</v>
      </c>
      <c r="Q563" s="29" t="str">
        <f t="shared" si="79"/>
        <v>N</v>
      </c>
      <c r="R563" s="29" t="str">
        <f t="shared" si="73"/>
        <v>N</v>
      </c>
      <c r="S563" s="33">
        <f t="shared" si="80"/>
        <v>34.86</v>
      </c>
      <c r="T563" s="25"/>
      <c r="V563" s="25"/>
    </row>
    <row r="564" spans="1:22" x14ac:dyDescent="0.3">
      <c r="A564" s="19" t="s">
        <v>590</v>
      </c>
      <c r="B564" s="26">
        <v>6009120</v>
      </c>
      <c r="C564" s="26">
        <v>146122</v>
      </c>
      <c r="D564" s="26">
        <v>0</v>
      </c>
      <c r="E564" s="34">
        <v>3.5731199999999999</v>
      </c>
      <c r="F564" s="34">
        <v>3.3850500000000001</v>
      </c>
      <c r="G564" s="35">
        <f t="shared" si="74"/>
        <v>1.055559002082687</v>
      </c>
      <c r="H564" s="36">
        <f t="shared" si="75"/>
        <v>1.05</v>
      </c>
      <c r="I564" s="37">
        <v>32.729999999999997</v>
      </c>
      <c r="J564" s="38">
        <f t="shared" si="76"/>
        <v>32.729999999999997</v>
      </c>
      <c r="L564" s="37">
        <v>38.28</v>
      </c>
      <c r="M564" s="37">
        <v>33.92</v>
      </c>
      <c r="N564" s="35">
        <f t="shared" si="77"/>
        <v>-0.11389759665621733</v>
      </c>
      <c r="O564" s="34" t="str">
        <f t="shared" si="78"/>
        <v>Y</v>
      </c>
      <c r="P564" s="35">
        <f t="shared" si="72"/>
        <v>-3.5082547169811462E-2</v>
      </c>
      <c r="Q564" s="34" t="str">
        <f t="shared" si="79"/>
        <v>N</v>
      </c>
      <c r="R564" s="34" t="str">
        <f t="shared" si="73"/>
        <v>N</v>
      </c>
      <c r="S564" s="38">
        <f t="shared" si="80"/>
        <v>32.229999999999997</v>
      </c>
      <c r="T564" s="25"/>
      <c r="V564" s="25"/>
    </row>
    <row r="565" spans="1:22" x14ac:dyDescent="0.3">
      <c r="A565" s="19" t="s">
        <v>591</v>
      </c>
      <c r="B565" s="26">
        <v>6005466</v>
      </c>
      <c r="C565" s="26">
        <v>145457</v>
      </c>
      <c r="D565" s="26">
        <v>0</v>
      </c>
      <c r="E565" s="34">
        <v>2.6703199999999998</v>
      </c>
      <c r="F565" s="34">
        <v>3.31399</v>
      </c>
      <c r="G565" s="35">
        <f t="shared" si="74"/>
        <v>0.80577189430263818</v>
      </c>
      <c r="H565" s="36">
        <f t="shared" si="75"/>
        <v>0.8</v>
      </c>
      <c r="I565" s="37">
        <v>14.88</v>
      </c>
      <c r="J565" s="38">
        <f t="shared" si="76"/>
        <v>21.200000000000003</v>
      </c>
      <c r="L565" s="37">
        <v>26.78</v>
      </c>
      <c r="M565" s="37">
        <v>22.31</v>
      </c>
      <c r="N565" s="35">
        <f t="shared" si="77"/>
        <v>-0.16691560866318156</v>
      </c>
      <c r="O565" s="34" t="str">
        <f t="shared" si="78"/>
        <v>Y</v>
      </c>
      <c r="P565" s="35">
        <f t="shared" si="72"/>
        <v>-0.33303451367099945</v>
      </c>
      <c r="Q565" s="34" t="str">
        <f t="shared" si="79"/>
        <v>Y</v>
      </c>
      <c r="R565" s="34" t="str">
        <f t="shared" si="73"/>
        <v>Y</v>
      </c>
      <c r="S565" s="38">
        <f t="shared" si="80"/>
        <v>21.200000000000003</v>
      </c>
      <c r="T565" s="25"/>
      <c r="V565" s="25"/>
    </row>
    <row r="566" spans="1:22" x14ac:dyDescent="0.3">
      <c r="A566" s="19" t="s">
        <v>592</v>
      </c>
      <c r="B566" s="26">
        <v>6010441</v>
      </c>
      <c r="C566" s="26">
        <v>145847</v>
      </c>
      <c r="D566" s="26">
        <v>0</v>
      </c>
      <c r="E566" s="34">
        <v>3.6210200000000001</v>
      </c>
      <c r="F566" s="34">
        <v>2.5768200000000001</v>
      </c>
      <c r="G566" s="35">
        <f t="shared" si="74"/>
        <v>1.4052281494244845</v>
      </c>
      <c r="H566" s="36">
        <f t="shared" si="75"/>
        <v>1.4</v>
      </c>
      <c r="I566" s="37">
        <v>38.68</v>
      </c>
      <c r="J566" s="38">
        <f t="shared" si="76"/>
        <v>38.68</v>
      </c>
      <c r="L566" s="37">
        <v>38.68</v>
      </c>
      <c r="M566" s="37">
        <v>38.68</v>
      </c>
      <c r="N566" s="35">
        <f t="shared" si="77"/>
        <v>0</v>
      </c>
      <c r="O566" s="34" t="str">
        <f t="shared" si="78"/>
        <v>N</v>
      </c>
      <c r="P566" s="35">
        <f t="shared" si="72"/>
        <v>0</v>
      </c>
      <c r="Q566" s="34" t="str">
        <f t="shared" si="79"/>
        <v>N</v>
      </c>
      <c r="R566" s="34" t="str">
        <f t="shared" si="73"/>
        <v>N</v>
      </c>
      <c r="S566" s="38">
        <f t="shared" si="80"/>
        <v>36.75</v>
      </c>
      <c r="T566" s="25"/>
      <c r="V566" s="25"/>
    </row>
    <row r="567" spans="1:22" x14ac:dyDescent="0.3">
      <c r="A567" s="39" t="s">
        <v>593</v>
      </c>
      <c r="B567" s="40">
        <v>6008494</v>
      </c>
      <c r="C567" s="40">
        <v>146144</v>
      </c>
      <c r="D567" s="40">
        <v>0</v>
      </c>
      <c r="E567" s="41">
        <v>4.0027999999999997</v>
      </c>
      <c r="F567" s="41">
        <v>3.48617</v>
      </c>
      <c r="G567" s="42">
        <f t="shared" si="74"/>
        <v>1.1481941500271071</v>
      </c>
      <c r="H567" s="43">
        <f t="shared" si="75"/>
        <v>1.1399999999999999</v>
      </c>
      <c r="I567" s="44">
        <v>36.49</v>
      </c>
      <c r="J567" s="45">
        <f t="shared" si="76"/>
        <v>36.49</v>
      </c>
      <c r="L567" s="44">
        <v>22.61</v>
      </c>
      <c r="M567" s="44">
        <v>29.75</v>
      </c>
      <c r="N567" s="42">
        <f t="shared" si="77"/>
        <v>0.31578947368421056</v>
      </c>
      <c r="O567" s="41" t="str">
        <f t="shared" si="78"/>
        <v>N</v>
      </c>
      <c r="P567" s="42">
        <f t="shared" si="72"/>
        <v>0.22655462184873956</v>
      </c>
      <c r="Q567" s="41" t="str">
        <f t="shared" si="79"/>
        <v>N</v>
      </c>
      <c r="R567" s="41" t="str">
        <f t="shared" si="73"/>
        <v>N</v>
      </c>
      <c r="S567" s="45">
        <f t="shared" si="80"/>
        <v>28.270000000000003</v>
      </c>
      <c r="T567" s="25"/>
      <c r="V567" s="25"/>
    </row>
    <row r="568" spans="1:22" x14ac:dyDescent="0.3">
      <c r="A568" s="27" t="s">
        <v>594</v>
      </c>
      <c r="B568" s="28">
        <v>6009211</v>
      </c>
      <c r="C568" s="28">
        <v>145370</v>
      </c>
      <c r="D568" s="28">
        <v>0</v>
      </c>
      <c r="E568" s="29">
        <v>3.1568499999999999</v>
      </c>
      <c r="F568" s="29">
        <v>3.24187</v>
      </c>
      <c r="G568" s="30">
        <f t="shared" si="74"/>
        <v>0.9737743956420214</v>
      </c>
      <c r="H568" s="31">
        <f t="shared" si="75"/>
        <v>0.97</v>
      </c>
      <c r="I568" s="32">
        <v>27.52</v>
      </c>
      <c r="J568" s="33">
        <f t="shared" si="76"/>
        <v>27.52</v>
      </c>
      <c r="L568" s="32">
        <v>26.78</v>
      </c>
      <c r="M568" s="32">
        <v>29.01</v>
      </c>
      <c r="N568" s="30">
        <f t="shared" si="77"/>
        <v>8.3271097834204638E-2</v>
      </c>
      <c r="O568" s="29" t="str">
        <f t="shared" si="78"/>
        <v>N</v>
      </c>
      <c r="P568" s="30">
        <f t="shared" si="72"/>
        <v>-5.1361599448466112E-2</v>
      </c>
      <c r="Q568" s="29" t="str">
        <f t="shared" si="79"/>
        <v>Y</v>
      </c>
      <c r="R568" s="29" t="str">
        <f t="shared" si="73"/>
        <v>N</v>
      </c>
      <c r="S568" s="33">
        <f t="shared" si="80"/>
        <v>27.560000000000002</v>
      </c>
      <c r="T568" s="25"/>
      <c r="V568" s="25"/>
    </row>
    <row r="569" spans="1:22" x14ac:dyDescent="0.3">
      <c r="A569" s="19" t="s">
        <v>595</v>
      </c>
      <c r="B569" s="26">
        <v>6009294</v>
      </c>
      <c r="C569" s="26">
        <v>145783</v>
      </c>
      <c r="D569" s="26">
        <v>0</v>
      </c>
      <c r="E569" s="34">
        <v>3.2174200000000002</v>
      </c>
      <c r="F569" s="34">
        <v>3.1112600000000001</v>
      </c>
      <c r="G569" s="35">
        <f t="shared" si="74"/>
        <v>1.0341212241985562</v>
      </c>
      <c r="H569" s="36">
        <f t="shared" si="75"/>
        <v>1.03</v>
      </c>
      <c r="I569" s="37">
        <v>31.54</v>
      </c>
      <c r="J569" s="38">
        <f t="shared" si="76"/>
        <v>31.54</v>
      </c>
      <c r="L569" s="37">
        <v>30.35</v>
      </c>
      <c r="M569" s="37">
        <v>32.130000000000003</v>
      </c>
      <c r="N569" s="35">
        <f t="shared" si="77"/>
        <v>5.8649093904448141E-2</v>
      </c>
      <c r="O569" s="34" t="str">
        <f t="shared" si="78"/>
        <v>N</v>
      </c>
      <c r="P569" s="35">
        <f t="shared" si="72"/>
        <v>-1.8362900715841998E-2</v>
      </c>
      <c r="Q569" s="34" t="str">
        <f t="shared" si="79"/>
        <v>N</v>
      </c>
      <c r="R569" s="34" t="str">
        <f t="shared" si="73"/>
        <v>N</v>
      </c>
      <c r="S569" s="38">
        <f t="shared" si="80"/>
        <v>30.53</v>
      </c>
      <c r="T569" s="25"/>
      <c r="V569" s="25"/>
    </row>
    <row r="570" spans="1:22" x14ac:dyDescent="0.3">
      <c r="A570" s="19" t="s">
        <v>596</v>
      </c>
      <c r="B570" s="26">
        <v>6009302</v>
      </c>
      <c r="C570" s="26">
        <v>145800</v>
      </c>
      <c r="D570" s="26">
        <v>0</v>
      </c>
      <c r="E570" s="34">
        <v>4.0094799999999999</v>
      </c>
      <c r="F570" s="34">
        <v>3.0618500000000002</v>
      </c>
      <c r="G570" s="35">
        <f t="shared" si="74"/>
        <v>1.3094958930058624</v>
      </c>
      <c r="H570" s="36">
        <f t="shared" si="75"/>
        <v>1.3</v>
      </c>
      <c r="I570" s="37">
        <v>38.68</v>
      </c>
      <c r="J570" s="38">
        <f t="shared" si="76"/>
        <v>38.68</v>
      </c>
      <c r="L570" s="37">
        <v>38.68</v>
      </c>
      <c r="M570" s="37">
        <v>38.68</v>
      </c>
      <c r="N570" s="35">
        <f t="shared" si="77"/>
        <v>0</v>
      </c>
      <c r="O570" s="34" t="str">
        <f t="shared" si="78"/>
        <v>N</v>
      </c>
      <c r="P570" s="35">
        <f t="shared" si="72"/>
        <v>0</v>
      </c>
      <c r="Q570" s="34" t="str">
        <f t="shared" si="79"/>
        <v>N</v>
      </c>
      <c r="R570" s="34" t="str">
        <f t="shared" si="73"/>
        <v>N</v>
      </c>
      <c r="S570" s="38">
        <f t="shared" si="80"/>
        <v>36.75</v>
      </c>
      <c r="T570" s="25"/>
      <c r="V570" s="25"/>
    </row>
    <row r="571" spans="1:22" x14ac:dyDescent="0.3">
      <c r="A571" s="19" t="s">
        <v>597</v>
      </c>
      <c r="B571" s="26">
        <v>6009328</v>
      </c>
      <c r="C571" s="26">
        <v>146016</v>
      </c>
      <c r="D571" s="26">
        <v>0</v>
      </c>
      <c r="E571" s="34">
        <v>3.1865399999999999</v>
      </c>
      <c r="F571" s="34">
        <v>2.9123100000000002</v>
      </c>
      <c r="G571" s="35">
        <f t="shared" si="74"/>
        <v>1.0941623659569206</v>
      </c>
      <c r="H571" s="36">
        <f t="shared" si="75"/>
        <v>1.0900000000000001</v>
      </c>
      <c r="I571" s="37">
        <v>35.11</v>
      </c>
      <c r="J571" s="38">
        <f t="shared" si="76"/>
        <v>35.11</v>
      </c>
      <c r="L571" s="37">
        <v>38.479999999999997</v>
      </c>
      <c r="M571" s="37">
        <v>33.92</v>
      </c>
      <c r="N571" s="35">
        <f t="shared" si="77"/>
        <v>-0.11850311850311838</v>
      </c>
      <c r="O571" s="34" t="str">
        <f t="shared" si="78"/>
        <v>Y</v>
      </c>
      <c r="P571" s="35">
        <f t="shared" si="72"/>
        <v>3.5082547169811254E-2</v>
      </c>
      <c r="Q571" s="34" t="str">
        <f t="shared" si="79"/>
        <v>N</v>
      </c>
      <c r="R571" s="34" t="str">
        <f t="shared" si="73"/>
        <v>N</v>
      </c>
      <c r="S571" s="38">
        <f t="shared" si="80"/>
        <v>32.229999999999997</v>
      </c>
      <c r="T571" s="25"/>
      <c r="V571" s="25"/>
    </row>
    <row r="572" spans="1:22" x14ac:dyDescent="0.3">
      <c r="A572" s="39" t="s">
        <v>598</v>
      </c>
      <c r="B572" s="40">
        <v>6009831</v>
      </c>
      <c r="C572" s="40">
        <v>145981</v>
      </c>
      <c r="D572" s="40">
        <v>0</v>
      </c>
      <c r="E572" s="41">
        <v>3.3367300000000002</v>
      </c>
      <c r="F572" s="41">
        <v>2.78315</v>
      </c>
      <c r="G572" s="42">
        <f t="shared" si="74"/>
        <v>1.1989041194330166</v>
      </c>
      <c r="H572" s="43">
        <f t="shared" si="75"/>
        <v>1.19</v>
      </c>
      <c r="I572" s="44">
        <v>37.49</v>
      </c>
      <c r="J572" s="45">
        <f t="shared" si="76"/>
        <v>37.49</v>
      </c>
      <c r="L572" s="44">
        <v>38.68</v>
      </c>
      <c r="M572" s="44">
        <v>38.68</v>
      </c>
      <c r="N572" s="42">
        <f t="shared" si="77"/>
        <v>0</v>
      </c>
      <c r="O572" s="41" t="str">
        <f t="shared" si="78"/>
        <v>N</v>
      </c>
      <c r="P572" s="42">
        <f t="shared" si="72"/>
        <v>-3.0765253360909971E-2</v>
      </c>
      <c r="Q572" s="41" t="str">
        <f t="shared" si="79"/>
        <v>N</v>
      </c>
      <c r="R572" s="41" t="str">
        <f t="shared" si="73"/>
        <v>N</v>
      </c>
      <c r="S572" s="45">
        <f t="shared" si="80"/>
        <v>36.75</v>
      </c>
      <c r="T572" s="25"/>
      <c r="V572" s="25"/>
    </row>
    <row r="573" spans="1:22" x14ac:dyDescent="0.3">
      <c r="A573" s="27" t="s">
        <v>599</v>
      </c>
      <c r="B573" s="28">
        <v>6014831</v>
      </c>
      <c r="C573" s="28">
        <v>145983</v>
      </c>
      <c r="D573" s="28">
        <v>0</v>
      </c>
      <c r="E573" s="29">
        <v>2.5592600000000001</v>
      </c>
      <c r="F573" s="29">
        <v>3.1269999999999998</v>
      </c>
      <c r="G573" s="30">
        <f t="shared" si="74"/>
        <v>0.81843939878477778</v>
      </c>
      <c r="H573" s="31">
        <f t="shared" si="75"/>
        <v>0.81</v>
      </c>
      <c r="I573" s="32">
        <v>15.62</v>
      </c>
      <c r="J573" s="33">
        <f t="shared" si="76"/>
        <v>16.96</v>
      </c>
      <c r="L573" s="32">
        <v>23.8</v>
      </c>
      <c r="M573" s="32">
        <v>17.850000000000001</v>
      </c>
      <c r="N573" s="30">
        <f t="shared" si="77"/>
        <v>-0.24999999999999997</v>
      </c>
      <c r="O573" s="29" t="str">
        <f t="shared" si="78"/>
        <v>Y</v>
      </c>
      <c r="P573" s="30">
        <f t="shared" si="72"/>
        <v>-0.12492997198879563</v>
      </c>
      <c r="Q573" s="29" t="str">
        <f t="shared" si="79"/>
        <v>Y</v>
      </c>
      <c r="R573" s="29" t="str">
        <f t="shared" si="73"/>
        <v>Y</v>
      </c>
      <c r="S573" s="33">
        <f t="shared" si="80"/>
        <v>16.96</v>
      </c>
      <c r="T573" s="25"/>
      <c r="V573" s="25"/>
    </row>
    <row r="574" spans="1:22" x14ac:dyDescent="0.3">
      <c r="A574" s="19" t="s">
        <v>600</v>
      </c>
      <c r="B574" s="26">
        <v>6014906</v>
      </c>
      <c r="C574" s="26">
        <v>145946</v>
      </c>
      <c r="D574" s="26">
        <v>0</v>
      </c>
      <c r="E574" s="34">
        <v>2.8397000000000001</v>
      </c>
      <c r="F574" s="34">
        <v>3.4016999999999999</v>
      </c>
      <c r="G574" s="35">
        <f t="shared" si="74"/>
        <v>0.83478848810888673</v>
      </c>
      <c r="H574" s="36">
        <f t="shared" si="75"/>
        <v>0.83</v>
      </c>
      <c r="I574" s="37">
        <v>17.11</v>
      </c>
      <c r="J574" s="38">
        <f t="shared" si="76"/>
        <v>17.11</v>
      </c>
      <c r="L574" s="37">
        <v>17.11</v>
      </c>
      <c r="M574" s="37">
        <v>17.11</v>
      </c>
      <c r="N574" s="35">
        <f t="shared" si="77"/>
        <v>0</v>
      </c>
      <c r="O574" s="34" t="str">
        <f t="shared" si="78"/>
        <v>N</v>
      </c>
      <c r="P574" s="35">
        <f t="shared" si="72"/>
        <v>0</v>
      </c>
      <c r="Q574" s="34" t="str">
        <f t="shared" si="79"/>
        <v>N</v>
      </c>
      <c r="R574" s="34" t="str">
        <f t="shared" si="73"/>
        <v>N</v>
      </c>
      <c r="S574" s="38">
        <f t="shared" si="80"/>
        <v>16.260000000000002</v>
      </c>
      <c r="T574" s="25"/>
      <c r="V574" s="25"/>
    </row>
    <row r="575" spans="1:22" x14ac:dyDescent="0.3">
      <c r="A575" s="19" t="s">
        <v>601</v>
      </c>
      <c r="B575" s="26">
        <v>6014641</v>
      </c>
      <c r="C575" s="26">
        <v>145995</v>
      </c>
      <c r="D575" s="26">
        <v>0</v>
      </c>
      <c r="E575" s="34">
        <v>2.1057600000000001</v>
      </c>
      <c r="F575" s="34">
        <v>3.0220099999999999</v>
      </c>
      <c r="G575" s="35">
        <f t="shared" si="74"/>
        <v>0.69680775377976911</v>
      </c>
      <c r="H575" s="36">
        <f t="shared" si="75"/>
        <v>0.69</v>
      </c>
      <c r="I575" s="37">
        <v>0</v>
      </c>
      <c r="J575" s="38">
        <f t="shared" si="76"/>
        <v>0</v>
      </c>
      <c r="L575" s="37">
        <v>0</v>
      </c>
      <c r="M575" s="37">
        <v>11.35</v>
      </c>
      <c r="N575" s="35">
        <f t="shared" si="77"/>
        <v>0</v>
      </c>
      <c r="O575" s="34" t="str">
        <f t="shared" si="78"/>
        <v>N</v>
      </c>
      <c r="P575" s="35">
        <f t="shared" si="72"/>
        <v>-1</v>
      </c>
      <c r="Q575" s="34" t="str">
        <f t="shared" si="79"/>
        <v>Y</v>
      </c>
      <c r="R575" s="34" t="str">
        <f t="shared" si="73"/>
        <v>N</v>
      </c>
      <c r="S575" s="38">
        <f t="shared" si="80"/>
        <v>10.79</v>
      </c>
      <c r="T575" s="25"/>
      <c r="V575" s="25"/>
    </row>
    <row r="576" spans="1:22" x14ac:dyDescent="0.3">
      <c r="A576" s="19" t="s">
        <v>602</v>
      </c>
      <c r="B576" s="26">
        <v>6009401</v>
      </c>
      <c r="C576" s="26">
        <v>146034</v>
      </c>
      <c r="D576" s="26">
        <v>0</v>
      </c>
      <c r="E576" s="34">
        <v>3.0007299999999999</v>
      </c>
      <c r="F576" s="34">
        <v>3.2296100000000001</v>
      </c>
      <c r="G576" s="35">
        <f t="shared" si="74"/>
        <v>0.92913076191862165</v>
      </c>
      <c r="H576" s="36">
        <f t="shared" si="75"/>
        <v>0.92</v>
      </c>
      <c r="I576" s="37">
        <v>23.8</v>
      </c>
      <c r="J576" s="38">
        <f t="shared" si="76"/>
        <v>23.8</v>
      </c>
      <c r="L576" s="37">
        <v>21.91</v>
      </c>
      <c r="M576" s="37">
        <v>25.29</v>
      </c>
      <c r="N576" s="35">
        <f t="shared" si="77"/>
        <v>0.15426745778183473</v>
      </c>
      <c r="O576" s="34" t="str">
        <f t="shared" si="78"/>
        <v>N</v>
      </c>
      <c r="P576" s="35">
        <f t="shared" si="72"/>
        <v>-5.8916567813364906E-2</v>
      </c>
      <c r="Q576" s="34" t="str">
        <f t="shared" si="79"/>
        <v>Y</v>
      </c>
      <c r="R576" s="34" t="str">
        <f t="shared" si="73"/>
        <v>N</v>
      </c>
      <c r="S576" s="38">
        <f t="shared" si="80"/>
        <v>24.03</v>
      </c>
      <c r="T576" s="25"/>
      <c r="V576" s="25"/>
    </row>
    <row r="577" spans="1:22" x14ac:dyDescent="0.3">
      <c r="A577" s="39" t="s">
        <v>603</v>
      </c>
      <c r="B577" s="40">
        <v>6007967</v>
      </c>
      <c r="C577" s="40">
        <v>145803</v>
      </c>
      <c r="D577" s="40">
        <v>0</v>
      </c>
      <c r="E577" s="41">
        <v>3.84124</v>
      </c>
      <c r="F577" s="41">
        <v>3.0895199999999998</v>
      </c>
      <c r="G577" s="42">
        <f t="shared" si="74"/>
        <v>1.2433128770812296</v>
      </c>
      <c r="H577" s="43">
        <f t="shared" si="75"/>
        <v>1.24</v>
      </c>
      <c r="I577" s="44">
        <v>38.479999999999997</v>
      </c>
      <c r="J577" s="45">
        <f t="shared" si="76"/>
        <v>38.479999999999997</v>
      </c>
      <c r="L577" s="44">
        <v>33.32</v>
      </c>
      <c r="M577" s="44">
        <v>32.729999999999997</v>
      </c>
      <c r="N577" s="42">
        <f t="shared" si="77"/>
        <v>-1.7707082833133356E-2</v>
      </c>
      <c r="O577" s="41" t="str">
        <f t="shared" si="78"/>
        <v>N</v>
      </c>
      <c r="P577" s="42">
        <f t="shared" si="72"/>
        <v>0.17567980446073939</v>
      </c>
      <c r="Q577" s="41" t="str">
        <f t="shared" si="79"/>
        <v>N</v>
      </c>
      <c r="R577" s="41" t="str">
        <f t="shared" si="73"/>
        <v>N</v>
      </c>
      <c r="S577" s="45">
        <f t="shared" si="80"/>
        <v>31.1</v>
      </c>
      <c r="T577" s="25"/>
      <c r="V577" s="25"/>
    </row>
    <row r="578" spans="1:22" x14ac:dyDescent="0.3">
      <c r="A578" s="27" t="s">
        <v>604</v>
      </c>
      <c r="B578" s="28">
        <v>6001689</v>
      </c>
      <c r="C578" s="28">
        <v>145337</v>
      </c>
      <c r="D578" s="28">
        <v>0</v>
      </c>
      <c r="E578" s="29">
        <v>2.88815</v>
      </c>
      <c r="F578" s="29">
        <v>3.08203</v>
      </c>
      <c r="G578" s="30">
        <f t="shared" si="74"/>
        <v>0.93709340921405693</v>
      </c>
      <c r="H578" s="31">
        <f t="shared" si="75"/>
        <v>0.93</v>
      </c>
      <c r="I578" s="32">
        <v>24.54</v>
      </c>
      <c r="J578" s="33">
        <f t="shared" si="76"/>
        <v>24.54</v>
      </c>
      <c r="L578" s="32">
        <v>21.57</v>
      </c>
      <c r="M578" s="32">
        <v>26.03</v>
      </c>
      <c r="N578" s="30">
        <f t="shared" si="77"/>
        <v>0.20676866017617065</v>
      </c>
      <c r="O578" s="29" t="str">
        <f t="shared" si="78"/>
        <v>N</v>
      </c>
      <c r="P578" s="30">
        <f t="shared" si="72"/>
        <v>-5.724164425662704E-2</v>
      </c>
      <c r="Q578" s="29" t="str">
        <f t="shared" si="79"/>
        <v>Y</v>
      </c>
      <c r="R578" s="29" t="str">
        <f t="shared" si="73"/>
        <v>N</v>
      </c>
      <c r="S578" s="33">
        <f t="shared" si="80"/>
        <v>24.73</v>
      </c>
      <c r="T578" s="25"/>
      <c r="V578" s="25"/>
    </row>
    <row r="579" spans="1:22" x14ac:dyDescent="0.3">
      <c r="A579" s="19" t="s">
        <v>605</v>
      </c>
      <c r="B579" s="26">
        <v>6014195</v>
      </c>
      <c r="C579" s="26">
        <v>145819</v>
      </c>
      <c r="D579" s="26">
        <v>0</v>
      </c>
      <c r="E579" s="34">
        <v>3.3141600000000002</v>
      </c>
      <c r="F579" s="34">
        <v>3.4025699999999999</v>
      </c>
      <c r="G579" s="35">
        <f t="shared" si="74"/>
        <v>0.97401669914211919</v>
      </c>
      <c r="H579" s="36">
        <f t="shared" si="75"/>
        <v>0.97</v>
      </c>
      <c r="I579" s="37">
        <v>27.52</v>
      </c>
      <c r="J579" s="38">
        <f t="shared" si="76"/>
        <v>27.52</v>
      </c>
      <c r="L579" s="37">
        <v>14.88</v>
      </c>
      <c r="M579" s="37">
        <v>15.62</v>
      </c>
      <c r="N579" s="35">
        <f t="shared" si="77"/>
        <v>4.9731182795698818E-2</v>
      </c>
      <c r="O579" s="34" t="str">
        <f t="shared" si="78"/>
        <v>N</v>
      </c>
      <c r="P579" s="35">
        <f t="shared" si="72"/>
        <v>0.76184379001280411</v>
      </c>
      <c r="Q579" s="34" t="str">
        <f t="shared" si="79"/>
        <v>N</v>
      </c>
      <c r="R579" s="34" t="str">
        <f t="shared" si="73"/>
        <v>N</v>
      </c>
      <c r="S579" s="38">
        <f t="shared" si="80"/>
        <v>14.84</v>
      </c>
      <c r="T579" s="25"/>
      <c r="V579" s="25"/>
    </row>
    <row r="580" spans="1:22" x14ac:dyDescent="0.3">
      <c r="A580" s="19" t="s">
        <v>606</v>
      </c>
      <c r="B580" s="26">
        <v>6004832</v>
      </c>
      <c r="C580" s="26">
        <v>145661</v>
      </c>
      <c r="D580" s="26">
        <v>0</v>
      </c>
      <c r="E580" s="34">
        <v>2.0913400000000002</v>
      </c>
      <c r="F580" s="34">
        <v>2.7036199999999999</v>
      </c>
      <c r="G580" s="35">
        <f t="shared" si="74"/>
        <v>0.7735332628106022</v>
      </c>
      <c r="H580" s="36">
        <f t="shared" si="75"/>
        <v>0.77</v>
      </c>
      <c r="I580" s="37">
        <v>13.12</v>
      </c>
      <c r="J580" s="38">
        <f t="shared" si="76"/>
        <v>13.12</v>
      </c>
      <c r="L580" s="37">
        <v>13.7</v>
      </c>
      <c r="M580" s="37">
        <v>13.12</v>
      </c>
      <c r="N580" s="35">
        <f t="shared" si="77"/>
        <v>-4.2335766423357672E-2</v>
      </c>
      <c r="O580" s="34" t="str">
        <f t="shared" si="78"/>
        <v>N</v>
      </c>
      <c r="P580" s="35">
        <f t="shared" si="72"/>
        <v>0</v>
      </c>
      <c r="Q580" s="34" t="str">
        <f t="shared" si="79"/>
        <v>N</v>
      </c>
      <c r="R580" s="34" t="str">
        <f t="shared" si="73"/>
        <v>N</v>
      </c>
      <c r="S580" s="38">
        <f t="shared" si="80"/>
        <v>12.47</v>
      </c>
      <c r="T580" s="25"/>
      <c r="V580" s="25"/>
    </row>
    <row r="581" spans="1:22" x14ac:dyDescent="0.3">
      <c r="A581" s="19" t="s">
        <v>607</v>
      </c>
      <c r="B581" s="26">
        <v>6002265</v>
      </c>
      <c r="C581" s="26">
        <v>145718</v>
      </c>
      <c r="D581" s="26">
        <v>0</v>
      </c>
      <c r="E581" s="34">
        <v>2.9525399999999999</v>
      </c>
      <c r="F581" s="34">
        <v>3.2219600000000002</v>
      </c>
      <c r="G581" s="35">
        <f t="shared" si="74"/>
        <v>0.91638009162124912</v>
      </c>
      <c r="H581" s="36">
        <f t="shared" si="75"/>
        <v>0.91</v>
      </c>
      <c r="I581" s="37">
        <v>23.06</v>
      </c>
      <c r="J581" s="38">
        <f t="shared" si="76"/>
        <v>23.06</v>
      </c>
      <c r="L581" s="37">
        <v>15.62</v>
      </c>
      <c r="M581" s="37">
        <v>18.600000000000001</v>
      </c>
      <c r="N581" s="35">
        <f t="shared" si="77"/>
        <v>0.19078104993597966</v>
      </c>
      <c r="O581" s="34" t="str">
        <f t="shared" si="78"/>
        <v>N</v>
      </c>
      <c r="P581" s="35">
        <f t="shared" si="72"/>
        <v>0.23978494623655897</v>
      </c>
      <c r="Q581" s="34" t="str">
        <f t="shared" si="79"/>
        <v>N</v>
      </c>
      <c r="R581" s="34" t="str">
        <f t="shared" si="73"/>
        <v>N</v>
      </c>
      <c r="S581" s="38">
        <f t="shared" si="80"/>
        <v>17.670000000000002</v>
      </c>
      <c r="T581" s="25"/>
      <c r="V581" s="25"/>
    </row>
    <row r="582" spans="1:22" x14ac:dyDescent="0.3">
      <c r="A582" s="39" t="s">
        <v>608</v>
      </c>
      <c r="B582" s="40">
        <v>6016554</v>
      </c>
      <c r="C582" s="40">
        <v>146143</v>
      </c>
      <c r="D582" s="40">
        <v>0</v>
      </c>
      <c r="E582" s="41">
        <v>2.94049</v>
      </c>
      <c r="F582" s="41">
        <v>3.2803599999999999</v>
      </c>
      <c r="G582" s="42">
        <f t="shared" si="74"/>
        <v>0.89639246911924308</v>
      </c>
      <c r="H582" s="43">
        <f t="shared" si="75"/>
        <v>0.89</v>
      </c>
      <c r="I582" s="44">
        <v>21.57</v>
      </c>
      <c r="J582" s="45">
        <f t="shared" si="76"/>
        <v>21.57</v>
      </c>
      <c r="L582" s="44">
        <v>20.079999999999998</v>
      </c>
      <c r="M582" s="44">
        <v>23.06</v>
      </c>
      <c r="N582" s="42">
        <f t="shared" si="77"/>
        <v>0.14840637450199207</v>
      </c>
      <c r="O582" s="41" t="str">
        <f t="shared" si="78"/>
        <v>N</v>
      </c>
      <c r="P582" s="42">
        <f t="shared" si="72"/>
        <v>-6.4614050303555881E-2</v>
      </c>
      <c r="Q582" s="41" t="str">
        <f t="shared" si="79"/>
        <v>Y</v>
      </c>
      <c r="R582" s="41" t="str">
        <f t="shared" si="73"/>
        <v>N</v>
      </c>
      <c r="S582" s="45">
        <f t="shared" si="80"/>
        <v>21.91</v>
      </c>
      <c r="T582" s="25"/>
      <c r="V582" s="25"/>
    </row>
    <row r="583" spans="1:22" x14ac:dyDescent="0.3">
      <c r="A583" s="27" t="s">
        <v>609</v>
      </c>
      <c r="B583" s="28">
        <v>6002463</v>
      </c>
      <c r="C583" s="28">
        <v>145372</v>
      </c>
      <c r="D583" s="28">
        <v>0</v>
      </c>
      <c r="E583" s="29">
        <v>3.0283899999999999</v>
      </c>
      <c r="F583" s="29">
        <v>3.3363399999999999</v>
      </c>
      <c r="G583" s="30">
        <f t="shared" si="74"/>
        <v>0.90769825617293198</v>
      </c>
      <c r="H583" s="31">
        <f t="shared" si="75"/>
        <v>0.9</v>
      </c>
      <c r="I583" s="32">
        <v>22.31</v>
      </c>
      <c r="J583" s="33">
        <f t="shared" si="76"/>
        <v>22.31</v>
      </c>
      <c r="L583" s="32">
        <v>23.06</v>
      </c>
      <c r="M583" s="32">
        <v>26.03</v>
      </c>
      <c r="N583" s="30">
        <f t="shared" si="77"/>
        <v>0.12879444926279282</v>
      </c>
      <c r="O583" s="29" t="str">
        <f t="shared" si="78"/>
        <v>N</v>
      </c>
      <c r="P583" s="30">
        <f t="shared" si="72"/>
        <v>-0.14291202458701507</v>
      </c>
      <c r="Q583" s="29" t="str">
        <f t="shared" si="79"/>
        <v>Y</v>
      </c>
      <c r="R583" s="29" t="str">
        <f t="shared" si="73"/>
        <v>N</v>
      </c>
      <c r="S583" s="33">
        <f t="shared" si="80"/>
        <v>24.73</v>
      </c>
      <c r="T583" s="25"/>
      <c r="V583" s="25"/>
    </row>
    <row r="584" spans="1:22" x14ac:dyDescent="0.3">
      <c r="A584" s="19" t="s">
        <v>610</v>
      </c>
      <c r="B584" s="26">
        <v>6004733</v>
      </c>
      <c r="C584" s="26">
        <v>145510</v>
      </c>
      <c r="D584" s="26">
        <v>0</v>
      </c>
      <c r="E584" s="34">
        <v>2.7708599999999999</v>
      </c>
      <c r="F584" s="34">
        <v>3.1275200000000001</v>
      </c>
      <c r="G584" s="35">
        <f t="shared" si="74"/>
        <v>0.8859607612421343</v>
      </c>
      <c r="H584" s="36">
        <f t="shared" si="75"/>
        <v>0.88</v>
      </c>
      <c r="I584" s="37">
        <v>20.83</v>
      </c>
      <c r="J584" s="38">
        <f t="shared" si="76"/>
        <v>20.83</v>
      </c>
      <c r="L584" s="37">
        <v>26.78</v>
      </c>
      <c r="M584" s="37">
        <v>25.450000000000003</v>
      </c>
      <c r="N584" s="35">
        <f t="shared" si="77"/>
        <v>-4.9663928304704938E-2</v>
      </c>
      <c r="O584" s="34" t="str">
        <f t="shared" si="78"/>
        <v>N</v>
      </c>
      <c r="P584" s="35">
        <f t="shared" ref="P584:P647" si="81">IF(M584=0,0,(I584-M584)/M584)</f>
        <v>-0.1815324165029471</v>
      </c>
      <c r="Q584" s="34" t="str">
        <f t="shared" si="79"/>
        <v>Y</v>
      </c>
      <c r="R584" s="34" t="str">
        <f t="shared" ref="R584:R647" si="82">IF(AND(O584="Y",Q584="Y"),"Y","N")</f>
        <v>N</v>
      </c>
      <c r="S584" s="38">
        <f t="shared" si="80"/>
        <v>24.180000000000003</v>
      </c>
      <c r="T584" s="25"/>
      <c r="V584" s="25"/>
    </row>
    <row r="585" spans="1:22" x14ac:dyDescent="0.3">
      <c r="A585" s="19" t="s">
        <v>611</v>
      </c>
      <c r="B585" s="26">
        <v>6003958</v>
      </c>
      <c r="C585" s="26">
        <v>145764</v>
      </c>
      <c r="D585" s="26">
        <v>0</v>
      </c>
      <c r="E585" s="34">
        <v>0.92157</v>
      </c>
      <c r="F585" s="34">
        <v>3.14567</v>
      </c>
      <c r="G585" s="35">
        <f t="shared" ref="G585:G648" si="83">IFERROR(E585/F585,0)</f>
        <v>0.29296461485152608</v>
      </c>
      <c r="H585" s="36">
        <f t="shared" ref="H585:H648" si="84">ROUNDDOWN(G585,2)</f>
        <v>0.28999999999999998</v>
      </c>
      <c r="I585" s="37">
        <v>0</v>
      </c>
      <c r="J585" s="38">
        <f t="shared" ref="J585:J648" si="85">IF(R585="Y",S585,I585)</f>
        <v>0</v>
      </c>
      <c r="L585" s="37">
        <v>26.78</v>
      </c>
      <c r="M585" s="37">
        <v>28.26</v>
      </c>
      <c r="N585" s="35">
        <f t="shared" ref="N585:N639" si="86">IFERROR((M585-L585)/L585,0)</f>
        <v>5.5265123226288286E-2</v>
      </c>
      <c r="O585" s="34" t="str">
        <f t="shared" ref="O585:O648" si="87">IF(N585&lt;-0.05,"Y","N")</f>
        <v>N</v>
      </c>
      <c r="P585" s="35">
        <f t="shared" si="81"/>
        <v>-1</v>
      </c>
      <c r="Q585" s="34" t="str">
        <f t="shared" ref="Q585:Q648" si="88">IF(P585&lt;-0.05,"Y","N")</f>
        <v>Y</v>
      </c>
      <c r="R585" s="34" t="str">
        <f t="shared" si="82"/>
        <v>N</v>
      </c>
      <c r="S585" s="38">
        <f t="shared" ref="S585:S648" si="89">ROUNDUP(M585*0.95,2)</f>
        <v>26.85</v>
      </c>
      <c r="T585" s="25"/>
      <c r="V585" s="25"/>
    </row>
    <row r="586" spans="1:22" x14ac:dyDescent="0.3">
      <c r="A586" s="19" t="s">
        <v>612</v>
      </c>
      <c r="B586" s="26">
        <v>6002174</v>
      </c>
      <c r="C586" s="26">
        <v>145473</v>
      </c>
      <c r="D586" s="26">
        <v>0</v>
      </c>
      <c r="E586" s="34">
        <v>3.0053000000000001</v>
      </c>
      <c r="F586" s="34">
        <v>3.3834300000000002</v>
      </c>
      <c r="G586" s="35">
        <f t="shared" si="83"/>
        <v>0.88824063154845823</v>
      </c>
      <c r="H586" s="36">
        <f t="shared" si="84"/>
        <v>0.88</v>
      </c>
      <c r="I586" s="37">
        <v>20.83</v>
      </c>
      <c r="J586" s="38">
        <f t="shared" si="85"/>
        <v>20.83</v>
      </c>
      <c r="L586" s="37">
        <v>23.06</v>
      </c>
      <c r="M586" s="37">
        <v>21.91</v>
      </c>
      <c r="N586" s="35">
        <f t="shared" si="86"/>
        <v>-4.9869904596704193E-2</v>
      </c>
      <c r="O586" s="34" t="str">
        <f t="shared" si="87"/>
        <v>N</v>
      </c>
      <c r="P586" s="35">
        <f t="shared" si="81"/>
        <v>-4.9292560474669185E-2</v>
      </c>
      <c r="Q586" s="34" t="str">
        <f t="shared" si="88"/>
        <v>N</v>
      </c>
      <c r="R586" s="34" t="str">
        <f t="shared" si="82"/>
        <v>N</v>
      </c>
      <c r="S586" s="38">
        <f t="shared" si="89"/>
        <v>20.82</v>
      </c>
      <c r="T586" s="25"/>
      <c r="V586" s="25"/>
    </row>
    <row r="587" spans="1:22" x14ac:dyDescent="0.3">
      <c r="A587" s="39" t="s">
        <v>613</v>
      </c>
      <c r="B587" s="40">
        <v>6014823</v>
      </c>
      <c r="C587" s="40">
        <v>145977</v>
      </c>
      <c r="D587" s="40">
        <v>0</v>
      </c>
      <c r="E587" s="41">
        <v>2.5703900000000002</v>
      </c>
      <c r="F587" s="41">
        <v>3.2439</v>
      </c>
      <c r="G587" s="42">
        <f t="shared" si="83"/>
        <v>0.79237646043342891</v>
      </c>
      <c r="H587" s="43">
        <f t="shared" si="84"/>
        <v>0.79</v>
      </c>
      <c r="I587" s="44">
        <v>14.29</v>
      </c>
      <c r="J587" s="45">
        <f t="shared" si="85"/>
        <v>14.29</v>
      </c>
      <c r="L587" s="44">
        <v>17.850000000000001</v>
      </c>
      <c r="M587" s="44">
        <v>14.88</v>
      </c>
      <c r="N587" s="42">
        <f t="shared" si="86"/>
        <v>-0.16638655462184876</v>
      </c>
      <c r="O587" s="41" t="str">
        <f t="shared" si="87"/>
        <v>Y</v>
      </c>
      <c r="P587" s="42">
        <f t="shared" si="81"/>
        <v>-3.9650537634408713E-2</v>
      </c>
      <c r="Q587" s="41" t="str">
        <f t="shared" si="88"/>
        <v>N</v>
      </c>
      <c r="R587" s="41" t="str">
        <f t="shared" si="82"/>
        <v>N</v>
      </c>
      <c r="S587" s="45">
        <f t="shared" si="89"/>
        <v>14.14</v>
      </c>
      <c r="T587" s="25"/>
      <c r="V587" s="25"/>
    </row>
    <row r="588" spans="1:22" x14ac:dyDescent="0.3">
      <c r="A588" s="27" t="s">
        <v>614</v>
      </c>
      <c r="B588" s="28">
        <v>6014252</v>
      </c>
      <c r="C588" s="28">
        <v>145840</v>
      </c>
      <c r="D588" s="28">
        <v>0</v>
      </c>
      <c r="E588" s="29">
        <v>4.6227299999999998</v>
      </c>
      <c r="F588" s="29">
        <v>3.1748099999999999</v>
      </c>
      <c r="G588" s="30">
        <f t="shared" si="83"/>
        <v>1.4560650873595584</v>
      </c>
      <c r="H588" s="31">
        <f t="shared" si="84"/>
        <v>1.45</v>
      </c>
      <c r="I588" s="32">
        <v>38.68</v>
      </c>
      <c r="J588" s="33">
        <f t="shared" si="85"/>
        <v>38.68</v>
      </c>
      <c r="L588" s="32">
        <v>38.68</v>
      </c>
      <c r="M588" s="32">
        <v>38.68</v>
      </c>
      <c r="N588" s="30">
        <f t="shared" si="86"/>
        <v>0</v>
      </c>
      <c r="O588" s="29" t="str">
        <f t="shared" si="87"/>
        <v>N</v>
      </c>
      <c r="P588" s="30">
        <f t="shared" si="81"/>
        <v>0</v>
      </c>
      <c r="Q588" s="29" t="str">
        <f t="shared" si="88"/>
        <v>N</v>
      </c>
      <c r="R588" s="29" t="str">
        <f t="shared" si="82"/>
        <v>N</v>
      </c>
      <c r="S588" s="33">
        <f t="shared" si="89"/>
        <v>36.75</v>
      </c>
      <c r="T588" s="25"/>
      <c r="V588" s="25"/>
    </row>
    <row r="589" spans="1:22" x14ac:dyDescent="0.3">
      <c r="A589" s="19" t="s">
        <v>615</v>
      </c>
      <c r="B589" s="26">
        <v>6009369</v>
      </c>
      <c r="C589" s="26">
        <v>145502</v>
      </c>
      <c r="D589" s="26">
        <v>0</v>
      </c>
      <c r="E589" s="34">
        <v>2.6676000000000002</v>
      </c>
      <c r="F589" s="34">
        <v>3.4178199999999999</v>
      </c>
      <c r="G589" s="35">
        <f t="shared" si="83"/>
        <v>0.78049751010878288</v>
      </c>
      <c r="H589" s="36">
        <f t="shared" si="84"/>
        <v>0.78</v>
      </c>
      <c r="I589" s="37">
        <v>13.7</v>
      </c>
      <c r="J589" s="38">
        <f t="shared" si="85"/>
        <v>14.84</v>
      </c>
      <c r="L589" s="37">
        <v>18.600000000000001</v>
      </c>
      <c r="M589" s="37">
        <v>15.62</v>
      </c>
      <c r="N589" s="35">
        <f t="shared" si="86"/>
        <v>-0.16021505376344097</v>
      </c>
      <c r="O589" s="34" t="str">
        <f t="shared" si="87"/>
        <v>Y</v>
      </c>
      <c r="P589" s="35">
        <f t="shared" si="81"/>
        <v>-0.12291933418693982</v>
      </c>
      <c r="Q589" s="34" t="str">
        <f t="shared" si="88"/>
        <v>Y</v>
      </c>
      <c r="R589" s="34" t="str">
        <f t="shared" si="82"/>
        <v>Y</v>
      </c>
      <c r="S589" s="38">
        <f t="shared" si="89"/>
        <v>14.84</v>
      </c>
      <c r="T589" s="25"/>
      <c r="V589" s="25"/>
    </row>
    <row r="590" spans="1:22" x14ac:dyDescent="0.3">
      <c r="A590" s="19" t="s">
        <v>616</v>
      </c>
      <c r="B590" s="26">
        <v>6005953</v>
      </c>
      <c r="C590" s="26">
        <v>146048</v>
      </c>
      <c r="D590" s="26">
        <v>0</v>
      </c>
      <c r="E590" s="34">
        <v>3.0999300000000001</v>
      </c>
      <c r="F590" s="34">
        <v>3.1510899999999999</v>
      </c>
      <c r="G590" s="35">
        <f t="shared" si="83"/>
        <v>0.98376434820966718</v>
      </c>
      <c r="H590" s="36">
        <f t="shared" si="84"/>
        <v>0.98</v>
      </c>
      <c r="I590" s="37">
        <v>28.26</v>
      </c>
      <c r="J590" s="38">
        <f t="shared" si="85"/>
        <v>28.26</v>
      </c>
      <c r="L590" s="37">
        <v>24.54</v>
      </c>
      <c r="M590" s="37">
        <v>27.52</v>
      </c>
      <c r="N590" s="35">
        <f t="shared" si="86"/>
        <v>0.12143439282803588</v>
      </c>
      <c r="O590" s="34" t="str">
        <f t="shared" si="87"/>
        <v>N</v>
      </c>
      <c r="P590" s="35">
        <f t="shared" si="81"/>
        <v>2.6889534883721002E-2</v>
      </c>
      <c r="Q590" s="34" t="str">
        <f t="shared" si="88"/>
        <v>N</v>
      </c>
      <c r="R590" s="34" t="str">
        <f t="shared" si="82"/>
        <v>N</v>
      </c>
      <c r="S590" s="38">
        <f t="shared" si="89"/>
        <v>26.150000000000002</v>
      </c>
      <c r="T590" s="25"/>
      <c r="V590" s="25"/>
    </row>
    <row r="591" spans="1:22" x14ac:dyDescent="0.3">
      <c r="A591" s="19" t="s">
        <v>617</v>
      </c>
      <c r="B591" s="26">
        <v>6009377</v>
      </c>
      <c r="C591" s="26">
        <v>146159</v>
      </c>
      <c r="D591" s="26">
        <v>0</v>
      </c>
      <c r="E591" s="34">
        <v>2.7201</v>
      </c>
      <c r="F591" s="34">
        <v>3.2574800000000002</v>
      </c>
      <c r="G591" s="35">
        <f t="shared" si="83"/>
        <v>0.83503198791704014</v>
      </c>
      <c r="H591" s="36">
        <f t="shared" si="84"/>
        <v>0.83</v>
      </c>
      <c r="I591" s="37">
        <v>17.11</v>
      </c>
      <c r="J591" s="38">
        <f t="shared" si="85"/>
        <v>17.11</v>
      </c>
      <c r="L591" s="37">
        <v>33.32</v>
      </c>
      <c r="M591" s="37">
        <v>31.66</v>
      </c>
      <c r="N591" s="35">
        <f t="shared" si="86"/>
        <v>-4.9819927971188477E-2</v>
      </c>
      <c r="O591" s="34" t="str">
        <f t="shared" si="87"/>
        <v>N</v>
      </c>
      <c r="P591" s="35">
        <f t="shared" si="81"/>
        <v>-0.45957043588123819</v>
      </c>
      <c r="Q591" s="34" t="str">
        <f t="shared" si="88"/>
        <v>Y</v>
      </c>
      <c r="R591" s="34" t="str">
        <f t="shared" si="82"/>
        <v>N</v>
      </c>
      <c r="S591" s="38">
        <f t="shared" si="89"/>
        <v>30.080000000000002</v>
      </c>
      <c r="T591" s="25"/>
      <c r="V591" s="25"/>
    </row>
    <row r="592" spans="1:22" x14ac:dyDescent="0.3">
      <c r="A592" s="39" t="s">
        <v>618</v>
      </c>
      <c r="B592" s="40">
        <v>6009393</v>
      </c>
      <c r="C592" s="40">
        <v>145497</v>
      </c>
      <c r="D592" s="40">
        <v>0</v>
      </c>
      <c r="E592" s="41">
        <v>3.2911800000000002</v>
      </c>
      <c r="F592" s="41">
        <v>2.9384399999999999</v>
      </c>
      <c r="G592" s="42">
        <f t="shared" si="83"/>
        <v>1.1200432882754114</v>
      </c>
      <c r="H592" s="43">
        <f t="shared" si="84"/>
        <v>1.1200000000000001</v>
      </c>
      <c r="I592" s="44">
        <v>36.1</v>
      </c>
      <c r="J592" s="45">
        <f t="shared" si="85"/>
        <v>36.1</v>
      </c>
      <c r="L592" s="44">
        <v>38.68</v>
      </c>
      <c r="M592" s="44">
        <v>38.479999999999997</v>
      </c>
      <c r="N592" s="42">
        <f t="shared" si="86"/>
        <v>-5.1706308169597428E-3</v>
      </c>
      <c r="O592" s="41" t="str">
        <f t="shared" si="87"/>
        <v>N</v>
      </c>
      <c r="P592" s="42">
        <f t="shared" si="81"/>
        <v>-6.1850311850311736E-2</v>
      </c>
      <c r="Q592" s="41" t="str">
        <f t="shared" si="88"/>
        <v>Y</v>
      </c>
      <c r="R592" s="41" t="str">
        <f t="shared" si="82"/>
        <v>N</v>
      </c>
      <c r="S592" s="45">
        <f t="shared" si="89"/>
        <v>36.559999999999995</v>
      </c>
      <c r="T592" s="25"/>
      <c r="V592" s="25"/>
    </row>
    <row r="593" spans="1:22" x14ac:dyDescent="0.3">
      <c r="A593" s="27" t="s">
        <v>619</v>
      </c>
      <c r="B593" s="28">
        <v>6016984</v>
      </c>
      <c r="C593" s="28">
        <v>145460</v>
      </c>
      <c r="D593" s="28">
        <v>0</v>
      </c>
      <c r="E593" s="29">
        <v>2.9105099999999999</v>
      </c>
      <c r="F593" s="29">
        <v>3.08751</v>
      </c>
      <c r="G593" s="30">
        <f t="shared" si="83"/>
        <v>0.94267225045424952</v>
      </c>
      <c r="H593" s="31">
        <f t="shared" si="84"/>
        <v>0.94</v>
      </c>
      <c r="I593" s="32">
        <v>25.29</v>
      </c>
      <c r="J593" s="33">
        <f t="shared" si="85"/>
        <v>25.29</v>
      </c>
      <c r="L593" s="32">
        <v>28.26</v>
      </c>
      <c r="M593" s="32">
        <v>28.26</v>
      </c>
      <c r="N593" s="30">
        <f t="shared" si="86"/>
        <v>0</v>
      </c>
      <c r="O593" s="29" t="str">
        <f t="shared" si="87"/>
        <v>N</v>
      </c>
      <c r="P593" s="30">
        <f t="shared" si="81"/>
        <v>-0.10509554140127396</v>
      </c>
      <c r="Q593" s="29" t="str">
        <f t="shared" si="88"/>
        <v>Y</v>
      </c>
      <c r="R593" s="29" t="str">
        <f t="shared" si="82"/>
        <v>N</v>
      </c>
      <c r="S593" s="33">
        <f t="shared" si="89"/>
        <v>26.85</v>
      </c>
      <c r="T593" s="25"/>
      <c r="V593" s="25"/>
    </row>
    <row r="594" spans="1:22" x14ac:dyDescent="0.3">
      <c r="A594" s="19" t="s">
        <v>620</v>
      </c>
      <c r="B594" s="26">
        <v>6016992</v>
      </c>
      <c r="C594" s="26">
        <v>146195</v>
      </c>
      <c r="D594" s="26">
        <v>0</v>
      </c>
      <c r="E594" s="34">
        <v>3.5867399999999998</v>
      </c>
      <c r="F594" s="34">
        <v>3.4278900000000001</v>
      </c>
      <c r="G594" s="35">
        <f t="shared" si="83"/>
        <v>1.0463404601664581</v>
      </c>
      <c r="H594" s="36">
        <f t="shared" si="84"/>
        <v>1.04</v>
      </c>
      <c r="I594" s="37">
        <v>32.130000000000003</v>
      </c>
      <c r="J594" s="38">
        <f t="shared" si="85"/>
        <v>32.130000000000003</v>
      </c>
      <c r="L594" s="37">
        <v>32.729999999999997</v>
      </c>
      <c r="M594" s="37">
        <v>32.729999999999997</v>
      </c>
      <c r="N594" s="35">
        <f t="shared" si="86"/>
        <v>0</v>
      </c>
      <c r="O594" s="34" t="str">
        <f t="shared" si="87"/>
        <v>N</v>
      </c>
      <c r="P594" s="35">
        <f t="shared" si="81"/>
        <v>-1.8331805682859591E-2</v>
      </c>
      <c r="Q594" s="34" t="str">
        <f t="shared" si="88"/>
        <v>N</v>
      </c>
      <c r="R594" s="34" t="str">
        <f t="shared" si="82"/>
        <v>N</v>
      </c>
      <c r="S594" s="38">
        <f t="shared" si="89"/>
        <v>31.1</v>
      </c>
      <c r="T594" s="25"/>
      <c r="V594" s="25"/>
    </row>
    <row r="595" spans="1:22" x14ac:dyDescent="0.3">
      <c r="A595" s="19" t="s">
        <v>621</v>
      </c>
      <c r="B595" s="26">
        <v>6017008</v>
      </c>
      <c r="C595" s="26">
        <v>146194</v>
      </c>
      <c r="D595" s="26">
        <v>0</v>
      </c>
      <c r="E595" s="34">
        <v>3.8799100000000002</v>
      </c>
      <c r="F595" s="34">
        <v>3.8109199999999999</v>
      </c>
      <c r="G595" s="35">
        <f t="shared" si="83"/>
        <v>1.0181032401624805</v>
      </c>
      <c r="H595" s="36">
        <f t="shared" si="84"/>
        <v>1.01</v>
      </c>
      <c r="I595" s="37">
        <v>30.35</v>
      </c>
      <c r="J595" s="38">
        <f t="shared" si="85"/>
        <v>33.36</v>
      </c>
      <c r="L595" s="37">
        <v>37.69</v>
      </c>
      <c r="M595" s="37">
        <v>35.11</v>
      </c>
      <c r="N595" s="35">
        <f t="shared" si="86"/>
        <v>-6.8453170602281732E-2</v>
      </c>
      <c r="O595" s="34" t="str">
        <f t="shared" si="87"/>
        <v>Y</v>
      </c>
      <c r="P595" s="35">
        <f t="shared" si="81"/>
        <v>-0.13557391056679002</v>
      </c>
      <c r="Q595" s="34" t="str">
        <f t="shared" si="88"/>
        <v>Y</v>
      </c>
      <c r="R595" s="34" t="str">
        <f t="shared" si="82"/>
        <v>Y</v>
      </c>
      <c r="S595" s="38">
        <f t="shared" si="89"/>
        <v>33.36</v>
      </c>
      <c r="T595" s="25"/>
      <c r="V595" s="25"/>
    </row>
    <row r="596" spans="1:22" x14ac:dyDescent="0.3">
      <c r="A596" s="19" t="s">
        <v>622</v>
      </c>
      <c r="B596" s="26">
        <v>6016968</v>
      </c>
      <c r="C596" s="26">
        <v>146192</v>
      </c>
      <c r="D596" s="26">
        <v>0</v>
      </c>
      <c r="E596" s="34">
        <v>3.7925499999999999</v>
      </c>
      <c r="F596" s="34">
        <v>3.6459800000000002</v>
      </c>
      <c r="G596" s="35">
        <f t="shared" si="83"/>
        <v>1.0402004399365876</v>
      </c>
      <c r="H596" s="36">
        <f t="shared" si="84"/>
        <v>1.04</v>
      </c>
      <c r="I596" s="37">
        <v>32.130000000000003</v>
      </c>
      <c r="J596" s="38">
        <f t="shared" si="85"/>
        <v>32.130000000000003</v>
      </c>
      <c r="L596" s="37">
        <v>36.89</v>
      </c>
      <c r="M596" s="37">
        <v>33.32</v>
      </c>
      <c r="N596" s="35">
        <f t="shared" si="86"/>
        <v>-9.6774193548387108E-2</v>
      </c>
      <c r="O596" s="34" t="str">
        <f t="shared" si="87"/>
        <v>Y</v>
      </c>
      <c r="P596" s="35">
        <f t="shared" si="81"/>
        <v>-3.5714285714285643E-2</v>
      </c>
      <c r="Q596" s="34" t="str">
        <f t="shared" si="88"/>
        <v>N</v>
      </c>
      <c r="R596" s="34" t="str">
        <f t="shared" si="82"/>
        <v>N</v>
      </c>
      <c r="S596" s="38">
        <f t="shared" si="89"/>
        <v>31.66</v>
      </c>
      <c r="T596" s="25"/>
      <c r="V596" s="25"/>
    </row>
    <row r="597" spans="1:22" x14ac:dyDescent="0.3">
      <c r="A597" s="39" t="s">
        <v>623</v>
      </c>
      <c r="B597" s="40">
        <v>6007330</v>
      </c>
      <c r="C597" s="40">
        <v>145275</v>
      </c>
      <c r="D597" s="40">
        <v>0</v>
      </c>
      <c r="E597" s="41">
        <v>2.6088300000000002</v>
      </c>
      <c r="F597" s="41">
        <v>3.1640700000000002</v>
      </c>
      <c r="G597" s="42">
        <f t="shared" si="83"/>
        <v>0.82451715670007308</v>
      </c>
      <c r="H597" s="43">
        <f t="shared" si="84"/>
        <v>0.82</v>
      </c>
      <c r="I597" s="44">
        <v>16.37</v>
      </c>
      <c r="J597" s="45">
        <f t="shared" si="85"/>
        <v>16.37</v>
      </c>
      <c r="L597" s="44">
        <v>21.200000000000003</v>
      </c>
      <c r="M597" s="44">
        <v>23.06</v>
      </c>
      <c r="N597" s="42">
        <f t="shared" si="86"/>
        <v>8.7735849056603574E-2</v>
      </c>
      <c r="O597" s="41" t="str">
        <f t="shared" si="87"/>
        <v>N</v>
      </c>
      <c r="P597" s="42">
        <f t="shared" si="81"/>
        <v>-0.29011274934952291</v>
      </c>
      <c r="Q597" s="41" t="str">
        <f t="shared" si="88"/>
        <v>Y</v>
      </c>
      <c r="R597" s="41" t="str">
        <f t="shared" si="82"/>
        <v>N</v>
      </c>
      <c r="S597" s="45">
        <f t="shared" si="89"/>
        <v>21.91</v>
      </c>
      <c r="T597" s="25"/>
      <c r="V597" s="25"/>
    </row>
    <row r="598" spans="1:22" x14ac:dyDescent="0.3">
      <c r="A598" s="27" t="s">
        <v>624</v>
      </c>
      <c r="B598" s="28">
        <v>6003750</v>
      </c>
      <c r="C598" s="28">
        <v>145726</v>
      </c>
      <c r="D598" s="28">
        <v>0</v>
      </c>
      <c r="E598" s="29">
        <v>3.1413000000000002</v>
      </c>
      <c r="F598" s="29">
        <v>3.73814</v>
      </c>
      <c r="G598" s="30">
        <f t="shared" si="83"/>
        <v>0.84033770805801822</v>
      </c>
      <c r="H598" s="31">
        <f t="shared" si="84"/>
        <v>0.84</v>
      </c>
      <c r="I598" s="32">
        <v>17.850000000000001</v>
      </c>
      <c r="J598" s="33">
        <f t="shared" si="85"/>
        <v>17.850000000000001</v>
      </c>
      <c r="L598" s="32">
        <v>14.88</v>
      </c>
      <c r="M598" s="32">
        <v>14.14</v>
      </c>
      <c r="N598" s="30">
        <f t="shared" si="86"/>
        <v>-4.9731182795698936E-2</v>
      </c>
      <c r="O598" s="29" t="str">
        <f t="shared" si="87"/>
        <v>N</v>
      </c>
      <c r="P598" s="30">
        <f t="shared" si="81"/>
        <v>0.26237623762376244</v>
      </c>
      <c r="Q598" s="29" t="str">
        <f t="shared" si="88"/>
        <v>N</v>
      </c>
      <c r="R598" s="29" t="str">
        <f t="shared" si="82"/>
        <v>N</v>
      </c>
      <c r="S598" s="33">
        <f t="shared" si="89"/>
        <v>13.44</v>
      </c>
      <c r="T598" s="25"/>
      <c r="V598" s="25"/>
    </row>
    <row r="599" spans="1:22" x14ac:dyDescent="0.3">
      <c r="A599" s="19" t="s">
        <v>625</v>
      </c>
      <c r="B599" s="26">
        <v>6009427</v>
      </c>
      <c r="C599" s="26">
        <v>145442</v>
      </c>
      <c r="D599" s="26">
        <v>0</v>
      </c>
      <c r="E599" s="34">
        <v>2.3917299999999999</v>
      </c>
      <c r="F599" s="34">
        <v>3.0219200000000002</v>
      </c>
      <c r="G599" s="35">
        <f t="shared" si="83"/>
        <v>0.79146039603960394</v>
      </c>
      <c r="H599" s="36">
        <f t="shared" si="84"/>
        <v>0.79</v>
      </c>
      <c r="I599" s="37">
        <v>14.29</v>
      </c>
      <c r="J599" s="38">
        <f t="shared" si="85"/>
        <v>14.29</v>
      </c>
      <c r="L599" s="37">
        <v>26.03</v>
      </c>
      <c r="M599" s="37">
        <v>24.73</v>
      </c>
      <c r="N599" s="35">
        <f t="shared" si="86"/>
        <v>-4.9942374183634293E-2</v>
      </c>
      <c r="O599" s="34" t="str">
        <f t="shared" si="87"/>
        <v>N</v>
      </c>
      <c r="P599" s="35">
        <f t="shared" si="81"/>
        <v>-0.4221593206631622</v>
      </c>
      <c r="Q599" s="34" t="str">
        <f t="shared" si="88"/>
        <v>Y</v>
      </c>
      <c r="R599" s="34" t="str">
        <f t="shared" si="82"/>
        <v>N</v>
      </c>
      <c r="S599" s="38">
        <f t="shared" si="89"/>
        <v>23.5</v>
      </c>
      <c r="T599" s="25"/>
      <c r="V599" s="25"/>
    </row>
    <row r="600" spans="1:22" x14ac:dyDescent="0.3">
      <c r="A600" s="19" t="s">
        <v>626</v>
      </c>
      <c r="B600" s="26">
        <v>6003263</v>
      </c>
      <c r="C600" s="26">
        <v>145795</v>
      </c>
      <c r="D600" s="26">
        <v>0</v>
      </c>
      <c r="E600" s="34">
        <v>2.4212500000000001</v>
      </c>
      <c r="F600" s="34">
        <v>3.2976999999999999</v>
      </c>
      <c r="G600" s="35">
        <f t="shared" si="83"/>
        <v>0.73422385298844661</v>
      </c>
      <c r="H600" s="36">
        <f t="shared" si="84"/>
        <v>0.73</v>
      </c>
      <c r="I600" s="37">
        <v>10.76</v>
      </c>
      <c r="J600" s="38">
        <f t="shared" si="85"/>
        <v>10.76</v>
      </c>
      <c r="L600" s="37">
        <v>0</v>
      </c>
      <c r="M600" s="37">
        <v>9</v>
      </c>
      <c r="N600" s="35">
        <f t="shared" si="86"/>
        <v>0</v>
      </c>
      <c r="O600" s="34" t="str">
        <f t="shared" si="87"/>
        <v>N</v>
      </c>
      <c r="P600" s="35">
        <f t="shared" si="81"/>
        <v>0.19555555555555554</v>
      </c>
      <c r="Q600" s="34" t="str">
        <f t="shared" si="88"/>
        <v>N</v>
      </c>
      <c r="R600" s="34" t="str">
        <f t="shared" si="82"/>
        <v>N</v>
      </c>
      <c r="S600" s="38">
        <f t="shared" si="89"/>
        <v>8.5500000000000007</v>
      </c>
      <c r="T600" s="25"/>
      <c r="V600" s="25"/>
    </row>
    <row r="601" spans="1:22" x14ac:dyDescent="0.3">
      <c r="A601" s="19" t="s">
        <v>627</v>
      </c>
      <c r="B601" s="26">
        <v>6009443</v>
      </c>
      <c r="C601" s="26">
        <v>145879</v>
      </c>
      <c r="D601" s="26">
        <v>6</v>
      </c>
      <c r="E601" s="34">
        <v>0</v>
      </c>
      <c r="F601" s="34">
        <v>0</v>
      </c>
      <c r="G601" s="35">
        <f t="shared" si="83"/>
        <v>0</v>
      </c>
      <c r="H601" s="36">
        <f t="shared" si="84"/>
        <v>0</v>
      </c>
      <c r="I601" s="37">
        <v>0</v>
      </c>
      <c r="J601" s="38">
        <f t="shared" si="85"/>
        <v>13.58</v>
      </c>
      <c r="L601" s="37">
        <v>23.8</v>
      </c>
      <c r="M601" s="37">
        <v>14.29</v>
      </c>
      <c r="N601" s="35">
        <f t="shared" si="86"/>
        <v>-0.39957983193277319</v>
      </c>
      <c r="O601" s="34" t="str">
        <f t="shared" si="87"/>
        <v>Y</v>
      </c>
      <c r="P601" s="35">
        <f t="shared" si="81"/>
        <v>-1</v>
      </c>
      <c r="Q601" s="34" t="str">
        <f t="shared" si="88"/>
        <v>Y</v>
      </c>
      <c r="R601" s="34" t="str">
        <f t="shared" si="82"/>
        <v>Y</v>
      </c>
      <c r="S601" s="38">
        <f t="shared" si="89"/>
        <v>13.58</v>
      </c>
      <c r="T601" s="25"/>
      <c r="V601" s="25"/>
    </row>
    <row r="602" spans="1:22" x14ac:dyDescent="0.3">
      <c r="A602" s="39" t="s">
        <v>628</v>
      </c>
      <c r="B602" s="40">
        <v>6002588</v>
      </c>
      <c r="C602" s="40">
        <v>146086</v>
      </c>
      <c r="D602" s="40">
        <v>0</v>
      </c>
      <c r="E602" s="41">
        <v>2.9527999999999999</v>
      </c>
      <c r="F602" s="41">
        <v>2.7532700000000001</v>
      </c>
      <c r="G602" s="42">
        <f t="shared" si="83"/>
        <v>1.0724701899922637</v>
      </c>
      <c r="H602" s="43">
        <f t="shared" si="84"/>
        <v>1.07</v>
      </c>
      <c r="I602" s="44">
        <v>33.92</v>
      </c>
      <c r="J602" s="45">
        <f t="shared" si="85"/>
        <v>33.92</v>
      </c>
      <c r="L602" s="44">
        <v>36.89</v>
      </c>
      <c r="M602" s="44">
        <v>37.29</v>
      </c>
      <c r="N602" s="42">
        <f t="shared" si="86"/>
        <v>1.0843046896177787E-2</v>
      </c>
      <c r="O602" s="41" t="str">
        <f t="shared" si="87"/>
        <v>N</v>
      </c>
      <c r="P602" s="42">
        <f t="shared" si="81"/>
        <v>-9.0372754089568186E-2</v>
      </c>
      <c r="Q602" s="41" t="str">
        <f t="shared" si="88"/>
        <v>Y</v>
      </c>
      <c r="R602" s="41" t="str">
        <f t="shared" si="82"/>
        <v>N</v>
      </c>
      <c r="S602" s="45">
        <f t="shared" si="89"/>
        <v>35.43</v>
      </c>
      <c r="T602" s="25"/>
      <c r="V602" s="25"/>
    </row>
    <row r="603" spans="1:22" x14ac:dyDescent="0.3">
      <c r="A603" s="27" t="s">
        <v>629</v>
      </c>
      <c r="B603" s="28">
        <v>6004188</v>
      </c>
      <c r="C603" s="28">
        <v>145466</v>
      </c>
      <c r="D603" s="28">
        <v>0</v>
      </c>
      <c r="E603" s="29">
        <v>3.2133699999999998</v>
      </c>
      <c r="F603" s="29">
        <v>3.17787</v>
      </c>
      <c r="G603" s="30">
        <f t="shared" si="83"/>
        <v>1.0111710044778421</v>
      </c>
      <c r="H603" s="31">
        <f t="shared" si="84"/>
        <v>1.01</v>
      </c>
      <c r="I603" s="32">
        <v>30.35</v>
      </c>
      <c r="J603" s="33">
        <f t="shared" si="85"/>
        <v>30.35</v>
      </c>
      <c r="L603" s="32">
        <v>38.28</v>
      </c>
      <c r="M603" s="32">
        <v>36.69</v>
      </c>
      <c r="N603" s="30">
        <f t="shared" si="86"/>
        <v>-4.1536050156739897E-2</v>
      </c>
      <c r="O603" s="29" t="str">
        <f t="shared" si="87"/>
        <v>N</v>
      </c>
      <c r="P603" s="30">
        <f t="shared" si="81"/>
        <v>-0.1727991278277459</v>
      </c>
      <c r="Q603" s="29" t="str">
        <f t="shared" si="88"/>
        <v>Y</v>
      </c>
      <c r="R603" s="29" t="str">
        <f t="shared" si="82"/>
        <v>N</v>
      </c>
      <c r="S603" s="33">
        <f t="shared" si="89"/>
        <v>34.86</v>
      </c>
      <c r="T603" s="25"/>
      <c r="V603" s="25"/>
    </row>
    <row r="604" spans="1:22" x14ac:dyDescent="0.3">
      <c r="A604" s="19" t="s">
        <v>630</v>
      </c>
      <c r="B604" s="26">
        <v>6009484</v>
      </c>
      <c r="C604" s="26">
        <v>146070</v>
      </c>
      <c r="D604" s="26">
        <v>0</v>
      </c>
      <c r="E604" s="34">
        <v>3.6054599999999999</v>
      </c>
      <c r="F604" s="34">
        <v>2.9027599999999998</v>
      </c>
      <c r="G604" s="35">
        <f t="shared" si="83"/>
        <v>1.2420799514944398</v>
      </c>
      <c r="H604" s="36">
        <f t="shared" si="84"/>
        <v>1.24</v>
      </c>
      <c r="I604" s="37">
        <v>38.479999999999997</v>
      </c>
      <c r="J604" s="38">
        <f t="shared" si="85"/>
        <v>38.479999999999997</v>
      </c>
      <c r="L604" s="37">
        <v>38.68</v>
      </c>
      <c r="M604" s="37">
        <v>37.89</v>
      </c>
      <c r="N604" s="35">
        <f t="shared" si="86"/>
        <v>-2.0423991726990672E-2</v>
      </c>
      <c r="O604" s="34" t="str">
        <f t="shared" si="87"/>
        <v>N</v>
      </c>
      <c r="P604" s="35">
        <f t="shared" si="81"/>
        <v>1.5571390868302885E-2</v>
      </c>
      <c r="Q604" s="34" t="str">
        <f t="shared" si="88"/>
        <v>N</v>
      </c>
      <c r="R604" s="34" t="str">
        <f t="shared" si="82"/>
        <v>N</v>
      </c>
      <c r="S604" s="38">
        <f t="shared" si="89"/>
        <v>36</v>
      </c>
      <c r="T604" s="25"/>
      <c r="V604" s="25"/>
    </row>
    <row r="605" spans="1:22" x14ac:dyDescent="0.3">
      <c r="A605" s="19" t="s">
        <v>631</v>
      </c>
      <c r="B605" s="26">
        <v>6002711</v>
      </c>
      <c r="C605" s="26">
        <v>145985</v>
      </c>
      <c r="D605" s="26">
        <v>6</v>
      </c>
      <c r="E605" s="34">
        <v>0</v>
      </c>
      <c r="F605" s="34">
        <v>0</v>
      </c>
      <c r="G605" s="35">
        <f t="shared" si="83"/>
        <v>0</v>
      </c>
      <c r="H605" s="36">
        <f t="shared" si="84"/>
        <v>0</v>
      </c>
      <c r="I605" s="37">
        <v>0</v>
      </c>
      <c r="J605" s="38">
        <f t="shared" si="85"/>
        <v>0</v>
      </c>
      <c r="L605" s="37">
        <v>20.83</v>
      </c>
      <c r="M605" s="37">
        <v>19.790000000000003</v>
      </c>
      <c r="N605" s="35">
        <f t="shared" si="86"/>
        <v>-4.9927988478156299E-2</v>
      </c>
      <c r="O605" s="34" t="str">
        <f t="shared" si="87"/>
        <v>N</v>
      </c>
      <c r="P605" s="35">
        <f t="shared" si="81"/>
        <v>-1</v>
      </c>
      <c r="Q605" s="34" t="str">
        <f t="shared" si="88"/>
        <v>Y</v>
      </c>
      <c r="R605" s="34" t="str">
        <f t="shared" si="82"/>
        <v>N</v>
      </c>
      <c r="S605" s="38">
        <f t="shared" si="89"/>
        <v>18.810000000000002</v>
      </c>
      <c r="T605" s="25"/>
      <c r="V605" s="25"/>
    </row>
    <row r="606" spans="1:22" x14ac:dyDescent="0.3">
      <c r="A606" s="27" t="s">
        <v>632</v>
      </c>
      <c r="B606" s="28">
        <v>6012165</v>
      </c>
      <c r="C606" s="28">
        <v>145647</v>
      </c>
      <c r="D606" s="28">
        <v>0</v>
      </c>
      <c r="E606" s="29">
        <v>3.8089</v>
      </c>
      <c r="F606" s="29">
        <v>3.18024</v>
      </c>
      <c r="G606" s="30">
        <f t="shared" si="83"/>
        <v>1.1976769048876814</v>
      </c>
      <c r="H606" s="31">
        <f t="shared" si="84"/>
        <v>1.19</v>
      </c>
      <c r="I606" s="32">
        <v>37.49</v>
      </c>
      <c r="J606" s="33">
        <f t="shared" si="85"/>
        <v>37.49</v>
      </c>
      <c r="L606" s="32">
        <v>33.32</v>
      </c>
      <c r="M606" s="32">
        <v>35.700000000000003</v>
      </c>
      <c r="N606" s="30">
        <f t="shared" si="86"/>
        <v>7.1428571428571508E-2</v>
      </c>
      <c r="O606" s="29" t="str">
        <f t="shared" si="87"/>
        <v>N</v>
      </c>
      <c r="P606" s="30">
        <f t="shared" si="81"/>
        <v>5.0140056022408938E-2</v>
      </c>
      <c r="Q606" s="29" t="str">
        <f t="shared" si="88"/>
        <v>N</v>
      </c>
      <c r="R606" s="29" t="str">
        <f t="shared" si="82"/>
        <v>N</v>
      </c>
      <c r="S606" s="33">
        <f t="shared" si="89"/>
        <v>33.919999999999995</v>
      </c>
      <c r="T606" s="25"/>
      <c r="V606" s="25"/>
    </row>
    <row r="607" spans="1:22" x14ac:dyDescent="0.3">
      <c r="A607" s="19" t="s">
        <v>633</v>
      </c>
      <c r="B607" s="26">
        <v>6006134</v>
      </c>
      <c r="C607" s="26">
        <v>145881</v>
      </c>
      <c r="D607" s="26">
        <v>0</v>
      </c>
      <c r="E607" s="34">
        <v>2.6672099999999999</v>
      </c>
      <c r="F607" s="34">
        <v>3.1159599999999998</v>
      </c>
      <c r="G607" s="35">
        <f t="shared" si="83"/>
        <v>0.85598338874696722</v>
      </c>
      <c r="H607" s="36">
        <f t="shared" si="84"/>
        <v>0.85</v>
      </c>
      <c r="I607" s="37">
        <v>18.600000000000001</v>
      </c>
      <c r="J607" s="38">
        <f t="shared" si="85"/>
        <v>18.600000000000001</v>
      </c>
      <c r="L607" s="37">
        <v>20.079999999999998</v>
      </c>
      <c r="M607" s="37">
        <v>11.35</v>
      </c>
      <c r="N607" s="35">
        <f t="shared" si="86"/>
        <v>-0.43476095617529875</v>
      </c>
      <c r="O607" s="34" t="str">
        <f t="shared" si="87"/>
        <v>Y</v>
      </c>
      <c r="P607" s="35">
        <f t="shared" si="81"/>
        <v>0.63876651982378874</v>
      </c>
      <c r="Q607" s="34" t="str">
        <f t="shared" si="88"/>
        <v>N</v>
      </c>
      <c r="R607" s="34" t="str">
        <f t="shared" si="82"/>
        <v>N</v>
      </c>
      <c r="S607" s="38">
        <f t="shared" si="89"/>
        <v>10.79</v>
      </c>
      <c r="T607" s="25"/>
      <c r="V607" s="25"/>
    </row>
    <row r="608" spans="1:22" x14ac:dyDescent="0.3">
      <c r="A608" s="19" t="s">
        <v>634</v>
      </c>
      <c r="B608" s="26">
        <v>6009260</v>
      </c>
      <c r="C608" s="26">
        <v>145903</v>
      </c>
      <c r="D608" s="26">
        <v>0</v>
      </c>
      <c r="E608" s="34">
        <v>3.8330700000000002</v>
      </c>
      <c r="F608" s="34">
        <v>3.0337100000000001</v>
      </c>
      <c r="G608" s="35">
        <f t="shared" si="83"/>
        <v>1.2634925553200538</v>
      </c>
      <c r="H608" s="36">
        <f t="shared" si="84"/>
        <v>1.26</v>
      </c>
      <c r="I608" s="37">
        <v>38.68</v>
      </c>
      <c r="J608" s="38">
        <f t="shared" si="85"/>
        <v>38.68</v>
      </c>
      <c r="L608" s="37">
        <v>38.68</v>
      </c>
      <c r="M608" s="37">
        <v>38.68</v>
      </c>
      <c r="N608" s="35">
        <f t="shared" si="86"/>
        <v>0</v>
      </c>
      <c r="O608" s="34" t="str">
        <f t="shared" si="87"/>
        <v>N</v>
      </c>
      <c r="P608" s="35">
        <f t="shared" si="81"/>
        <v>0</v>
      </c>
      <c r="Q608" s="34" t="str">
        <f t="shared" si="88"/>
        <v>N</v>
      </c>
      <c r="R608" s="34" t="str">
        <f t="shared" si="82"/>
        <v>N</v>
      </c>
      <c r="S608" s="38">
        <f t="shared" si="89"/>
        <v>36.75</v>
      </c>
      <c r="T608" s="25"/>
      <c r="V608" s="25"/>
    </row>
    <row r="609" spans="1:22" x14ac:dyDescent="0.3">
      <c r="A609" s="19" t="s">
        <v>635</v>
      </c>
      <c r="B609" s="26">
        <v>6007934</v>
      </c>
      <c r="C609" s="26">
        <v>145779</v>
      </c>
      <c r="D609" s="26">
        <v>0</v>
      </c>
      <c r="E609" s="34">
        <v>3.4435099999999998</v>
      </c>
      <c r="F609" s="34">
        <v>3.3385699999999998</v>
      </c>
      <c r="G609" s="35">
        <f t="shared" si="83"/>
        <v>1.0314326193549934</v>
      </c>
      <c r="H609" s="36">
        <f t="shared" si="84"/>
        <v>1.03</v>
      </c>
      <c r="I609" s="37">
        <v>31.54</v>
      </c>
      <c r="J609" s="38">
        <f t="shared" si="85"/>
        <v>31.54</v>
      </c>
      <c r="L609" s="37">
        <v>29.01</v>
      </c>
      <c r="M609" s="37">
        <v>29.01</v>
      </c>
      <c r="N609" s="35">
        <f t="shared" si="86"/>
        <v>0</v>
      </c>
      <c r="O609" s="34" t="str">
        <f t="shared" si="87"/>
        <v>N</v>
      </c>
      <c r="P609" s="35">
        <f t="shared" si="81"/>
        <v>8.7211306446053002E-2</v>
      </c>
      <c r="Q609" s="34" t="str">
        <f t="shared" si="88"/>
        <v>N</v>
      </c>
      <c r="R609" s="34" t="str">
        <f t="shared" si="82"/>
        <v>N</v>
      </c>
      <c r="S609" s="38">
        <f t="shared" si="89"/>
        <v>27.560000000000002</v>
      </c>
      <c r="T609" s="25"/>
      <c r="V609" s="25"/>
    </row>
    <row r="610" spans="1:22" x14ac:dyDescent="0.3">
      <c r="A610" s="39" t="s">
        <v>636</v>
      </c>
      <c r="B610" s="40">
        <v>6007868</v>
      </c>
      <c r="C610" s="40">
        <v>145671</v>
      </c>
      <c r="D610" s="40">
        <v>0</v>
      </c>
      <c r="E610" s="41">
        <v>3.2603300000000002</v>
      </c>
      <c r="F610" s="41">
        <v>3.4805299999999999</v>
      </c>
      <c r="G610" s="42">
        <f t="shared" si="83"/>
        <v>0.93673377330464047</v>
      </c>
      <c r="H610" s="43">
        <f t="shared" si="84"/>
        <v>0.93</v>
      </c>
      <c r="I610" s="44">
        <v>24.54</v>
      </c>
      <c r="J610" s="45">
        <f t="shared" si="85"/>
        <v>24.54</v>
      </c>
      <c r="L610" s="44">
        <v>23.8</v>
      </c>
      <c r="M610" s="44">
        <v>30.35</v>
      </c>
      <c r="N610" s="42">
        <f t="shared" si="86"/>
        <v>0.27521008403361347</v>
      </c>
      <c r="O610" s="41" t="str">
        <f t="shared" si="87"/>
        <v>N</v>
      </c>
      <c r="P610" s="42">
        <f t="shared" si="81"/>
        <v>-0.19143327841845145</v>
      </c>
      <c r="Q610" s="41" t="str">
        <f t="shared" si="88"/>
        <v>Y</v>
      </c>
      <c r="R610" s="41" t="str">
        <f t="shared" si="82"/>
        <v>N</v>
      </c>
      <c r="S610" s="45">
        <f t="shared" si="89"/>
        <v>28.84</v>
      </c>
      <c r="T610" s="25"/>
      <c r="V610" s="25"/>
    </row>
    <row r="611" spans="1:22" x14ac:dyDescent="0.3">
      <c r="A611" s="27" t="s">
        <v>637</v>
      </c>
      <c r="B611" s="28">
        <v>6014856</v>
      </c>
      <c r="C611" s="28">
        <v>145970</v>
      </c>
      <c r="D611" s="28">
        <v>0</v>
      </c>
      <c r="E611" s="29">
        <v>3.3847499999999999</v>
      </c>
      <c r="F611" s="29">
        <v>3.1728700000000001</v>
      </c>
      <c r="G611" s="30">
        <f t="shared" si="83"/>
        <v>1.0667786578082303</v>
      </c>
      <c r="H611" s="31">
        <f t="shared" si="84"/>
        <v>1.06</v>
      </c>
      <c r="I611" s="32">
        <v>33.32</v>
      </c>
      <c r="J611" s="33">
        <f t="shared" si="85"/>
        <v>33.32</v>
      </c>
      <c r="L611" s="32">
        <v>18.600000000000001</v>
      </c>
      <c r="M611" s="32">
        <v>29.01</v>
      </c>
      <c r="N611" s="30">
        <f t="shared" si="86"/>
        <v>0.55967741935483872</v>
      </c>
      <c r="O611" s="29" t="str">
        <f t="shared" si="87"/>
        <v>N</v>
      </c>
      <c r="P611" s="30">
        <f t="shared" si="81"/>
        <v>0.14856945880730776</v>
      </c>
      <c r="Q611" s="29" t="str">
        <f t="shared" si="88"/>
        <v>N</v>
      </c>
      <c r="R611" s="29" t="str">
        <f t="shared" si="82"/>
        <v>N</v>
      </c>
      <c r="S611" s="33">
        <f t="shared" si="89"/>
        <v>27.560000000000002</v>
      </c>
      <c r="T611" s="25"/>
      <c r="V611" s="25"/>
    </row>
    <row r="612" spans="1:22" x14ac:dyDescent="0.3">
      <c r="A612" s="19" t="s">
        <v>638</v>
      </c>
      <c r="B612" s="26">
        <v>6012991</v>
      </c>
      <c r="C612" s="26">
        <v>145721</v>
      </c>
      <c r="D612" s="26">
        <v>0</v>
      </c>
      <c r="E612" s="34">
        <v>3.6401300000000001</v>
      </c>
      <c r="F612" s="34">
        <v>3.2735300000000001</v>
      </c>
      <c r="G612" s="35">
        <f t="shared" si="83"/>
        <v>1.1119891982049959</v>
      </c>
      <c r="H612" s="36">
        <f t="shared" si="84"/>
        <v>1.1100000000000001</v>
      </c>
      <c r="I612" s="37">
        <v>35.9</v>
      </c>
      <c r="J612" s="38">
        <f t="shared" si="85"/>
        <v>35.9</v>
      </c>
      <c r="L612" s="37">
        <v>36.299999999999997</v>
      </c>
      <c r="M612" s="37">
        <v>33.32</v>
      </c>
      <c r="N612" s="35">
        <f t="shared" si="86"/>
        <v>-8.2093663911845652E-2</v>
      </c>
      <c r="O612" s="34" t="str">
        <f t="shared" si="87"/>
        <v>Y</v>
      </c>
      <c r="P612" s="35">
        <f t="shared" si="81"/>
        <v>7.7430972388955535E-2</v>
      </c>
      <c r="Q612" s="34" t="str">
        <f t="shared" si="88"/>
        <v>N</v>
      </c>
      <c r="R612" s="34" t="str">
        <f t="shared" si="82"/>
        <v>N</v>
      </c>
      <c r="S612" s="38">
        <f t="shared" si="89"/>
        <v>31.66</v>
      </c>
      <c r="T612" s="25"/>
      <c r="V612" s="25"/>
    </row>
    <row r="613" spans="1:22" x14ac:dyDescent="0.3">
      <c r="A613" s="19" t="s">
        <v>639</v>
      </c>
      <c r="B613" s="26">
        <v>6011332</v>
      </c>
      <c r="C613" s="26">
        <v>145602</v>
      </c>
      <c r="D613" s="26">
        <v>0</v>
      </c>
      <c r="E613" s="34">
        <v>4.1452200000000001</v>
      </c>
      <c r="F613" s="34">
        <v>3.3875899999999999</v>
      </c>
      <c r="G613" s="35">
        <f t="shared" si="83"/>
        <v>1.2236486705888259</v>
      </c>
      <c r="H613" s="36">
        <f t="shared" si="84"/>
        <v>1.22</v>
      </c>
      <c r="I613" s="37">
        <v>38.08</v>
      </c>
      <c r="J613" s="38">
        <f t="shared" si="85"/>
        <v>38.08</v>
      </c>
      <c r="L613" s="37">
        <v>36.89</v>
      </c>
      <c r="M613" s="37">
        <v>35.9</v>
      </c>
      <c r="N613" s="35">
        <f t="shared" si="86"/>
        <v>-2.6836541068040173E-2</v>
      </c>
      <c r="O613" s="34" t="str">
        <f t="shared" si="87"/>
        <v>N</v>
      </c>
      <c r="P613" s="35">
        <f t="shared" si="81"/>
        <v>6.0724233983286906E-2</v>
      </c>
      <c r="Q613" s="34" t="str">
        <f t="shared" si="88"/>
        <v>N</v>
      </c>
      <c r="R613" s="34" t="str">
        <f t="shared" si="82"/>
        <v>N</v>
      </c>
      <c r="S613" s="38">
        <f t="shared" si="89"/>
        <v>34.11</v>
      </c>
      <c r="T613" s="25"/>
      <c r="V613" s="25"/>
    </row>
    <row r="614" spans="1:22" x14ac:dyDescent="0.3">
      <c r="A614" s="19" t="s">
        <v>640</v>
      </c>
      <c r="B614" s="26">
        <v>6009674</v>
      </c>
      <c r="C614" s="26">
        <v>146019</v>
      </c>
      <c r="D614" s="26">
        <v>0</v>
      </c>
      <c r="E614" s="34">
        <v>3.4039000000000001</v>
      </c>
      <c r="F614" s="34">
        <v>3.1620900000000001</v>
      </c>
      <c r="G614" s="35">
        <f t="shared" si="83"/>
        <v>1.0764715741803681</v>
      </c>
      <c r="H614" s="36">
        <f t="shared" si="84"/>
        <v>1.07</v>
      </c>
      <c r="I614" s="37">
        <v>33.92</v>
      </c>
      <c r="J614" s="38">
        <f t="shared" si="85"/>
        <v>33.92</v>
      </c>
      <c r="L614" s="37">
        <v>36.299999999999997</v>
      </c>
      <c r="M614" s="37">
        <v>33.92</v>
      </c>
      <c r="N614" s="35">
        <f t="shared" si="86"/>
        <v>-6.5564738292010899E-2</v>
      </c>
      <c r="O614" s="34" t="str">
        <f t="shared" si="87"/>
        <v>Y</v>
      </c>
      <c r="P614" s="35">
        <f t="shared" si="81"/>
        <v>0</v>
      </c>
      <c r="Q614" s="34" t="str">
        <f t="shared" si="88"/>
        <v>N</v>
      </c>
      <c r="R614" s="34" t="str">
        <f t="shared" si="82"/>
        <v>N</v>
      </c>
      <c r="S614" s="38">
        <f t="shared" si="89"/>
        <v>32.229999999999997</v>
      </c>
      <c r="T614" s="25"/>
      <c r="V614" s="25"/>
    </row>
    <row r="615" spans="1:22" x14ac:dyDescent="0.3">
      <c r="A615" s="39" t="s">
        <v>641</v>
      </c>
      <c r="B615" s="40">
        <v>6009682</v>
      </c>
      <c r="C615" s="40">
        <v>146100</v>
      </c>
      <c r="D615" s="40">
        <v>0</v>
      </c>
      <c r="E615" s="41">
        <v>3.5971600000000001</v>
      </c>
      <c r="F615" s="41">
        <v>2.98624</v>
      </c>
      <c r="G615" s="42">
        <f t="shared" si="83"/>
        <v>1.2045783326189456</v>
      </c>
      <c r="H615" s="43">
        <f t="shared" si="84"/>
        <v>1.2</v>
      </c>
      <c r="I615" s="44">
        <v>37.69</v>
      </c>
      <c r="J615" s="45">
        <f t="shared" si="85"/>
        <v>37.69</v>
      </c>
      <c r="L615" s="44">
        <v>38.68</v>
      </c>
      <c r="M615" s="44">
        <v>38.68</v>
      </c>
      <c r="N615" s="42">
        <f t="shared" si="86"/>
        <v>0</v>
      </c>
      <c r="O615" s="41" t="str">
        <f t="shared" si="87"/>
        <v>N</v>
      </c>
      <c r="P615" s="42">
        <f t="shared" si="81"/>
        <v>-2.5594622543950413E-2</v>
      </c>
      <c r="Q615" s="41" t="str">
        <f t="shared" si="88"/>
        <v>N</v>
      </c>
      <c r="R615" s="41" t="str">
        <f t="shared" si="82"/>
        <v>N</v>
      </c>
      <c r="S615" s="45">
        <f t="shared" si="89"/>
        <v>36.75</v>
      </c>
      <c r="T615" s="25"/>
      <c r="V615" s="25"/>
    </row>
    <row r="616" spans="1:22" x14ac:dyDescent="0.3">
      <c r="A616" s="27" t="s">
        <v>642</v>
      </c>
      <c r="B616" s="28">
        <v>6004725</v>
      </c>
      <c r="C616" s="28">
        <v>145336</v>
      </c>
      <c r="D616" s="28">
        <v>0</v>
      </c>
      <c r="E616" s="29">
        <v>3.9427099999999999</v>
      </c>
      <c r="F616" s="29">
        <v>3.3894199999999999</v>
      </c>
      <c r="G616" s="30">
        <f t="shared" si="83"/>
        <v>1.1632403184025586</v>
      </c>
      <c r="H616" s="31">
        <f t="shared" si="84"/>
        <v>1.1599999999999999</v>
      </c>
      <c r="I616" s="32">
        <v>36.89</v>
      </c>
      <c r="J616" s="33">
        <f t="shared" si="85"/>
        <v>36.89</v>
      </c>
      <c r="L616" s="32">
        <v>35.700000000000003</v>
      </c>
      <c r="M616" s="32">
        <v>37.090000000000003</v>
      </c>
      <c r="N616" s="30">
        <f t="shared" si="86"/>
        <v>3.8935574229691891E-2</v>
      </c>
      <c r="O616" s="29" t="str">
        <f t="shared" si="87"/>
        <v>N</v>
      </c>
      <c r="P616" s="30">
        <f t="shared" si="81"/>
        <v>-5.3922890266919071E-3</v>
      </c>
      <c r="Q616" s="29" t="str">
        <f t="shared" si="88"/>
        <v>N</v>
      </c>
      <c r="R616" s="29" t="str">
        <f t="shared" si="82"/>
        <v>N</v>
      </c>
      <c r="S616" s="33">
        <f t="shared" si="89"/>
        <v>35.239999999999995</v>
      </c>
      <c r="T616" s="25"/>
      <c r="V616" s="25"/>
    </row>
    <row r="617" spans="1:22" x14ac:dyDescent="0.3">
      <c r="A617" s="19" t="s">
        <v>643</v>
      </c>
      <c r="B617" s="26">
        <v>6005516</v>
      </c>
      <c r="C617" s="26">
        <v>145875</v>
      </c>
      <c r="D617" s="26">
        <v>0</v>
      </c>
      <c r="E617" s="34">
        <v>3.4291</v>
      </c>
      <c r="F617" s="34">
        <v>3.5287999999999999</v>
      </c>
      <c r="G617" s="35">
        <f t="shared" si="83"/>
        <v>0.97174676944003635</v>
      </c>
      <c r="H617" s="36">
        <f t="shared" si="84"/>
        <v>0.97</v>
      </c>
      <c r="I617" s="37">
        <v>27.52</v>
      </c>
      <c r="J617" s="38">
        <f t="shared" si="85"/>
        <v>27.52</v>
      </c>
      <c r="L617" s="37">
        <v>29.01</v>
      </c>
      <c r="M617" s="37">
        <v>25.29</v>
      </c>
      <c r="N617" s="35">
        <f t="shared" si="86"/>
        <v>-0.12823164426059988</v>
      </c>
      <c r="O617" s="34" t="str">
        <f t="shared" si="87"/>
        <v>Y</v>
      </c>
      <c r="P617" s="35">
        <f t="shared" si="81"/>
        <v>8.8177145116646913E-2</v>
      </c>
      <c r="Q617" s="34" t="str">
        <f t="shared" si="88"/>
        <v>N</v>
      </c>
      <c r="R617" s="34" t="str">
        <f t="shared" si="82"/>
        <v>N</v>
      </c>
      <c r="S617" s="38">
        <f t="shared" si="89"/>
        <v>24.03</v>
      </c>
      <c r="T617" s="25"/>
      <c r="V617" s="25"/>
    </row>
    <row r="618" spans="1:22" x14ac:dyDescent="0.3">
      <c r="A618" s="19" t="s">
        <v>644</v>
      </c>
      <c r="B618" s="26">
        <v>6014377</v>
      </c>
      <c r="C618" s="26">
        <v>146028</v>
      </c>
      <c r="D618" s="26">
        <v>0</v>
      </c>
      <c r="E618" s="34">
        <v>3.5881799999999999</v>
      </c>
      <c r="F618" s="34">
        <v>3.10527</v>
      </c>
      <c r="G618" s="35">
        <f t="shared" si="83"/>
        <v>1.1555130471746418</v>
      </c>
      <c r="H618" s="36">
        <f t="shared" si="84"/>
        <v>1.1499999999999999</v>
      </c>
      <c r="I618" s="37">
        <v>36.69</v>
      </c>
      <c r="J618" s="38">
        <f t="shared" si="85"/>
        <v>36.69</v>
      </c>
      <c r="L618" s="37">
        <v>38.68</v>
      </c>
      <c r="M618" s="37">
        <v>38.68</v>
      </c>
      <c r="N618" s="35">
        <f t="shared" si="86"/>
        <v>0</v>
      </c>
      <c r="O618" s="34" t="str">
        <f t="shared" si="87"/>
        <v>N</v>
      </c>
      <c r="P618" s="35">
        <f t="shared" si="81"/>
        <v>-5.1447776628748762E-2</v>
      </c>
      <c r="Q618" s="34" t="str">
        <f t="shared" si="88"/>
        <v>Y</v>
      </c>
      <c r="R618" s="34" t="str">
        <f t="shared" si="82"/>
        <v>N</v>
      </c>
      <c r="S618" s="38">
        <f t="shared" si="89"/>
        <v>36.75</v>
      </c>
      <c r="T618" s="25"/>
      <c r="V618" s="25"/>
    </row>
    <row r="619" spans="1:22" x14ac:dyDescent="0.3">
      <c r="A619" s="19" t="s">
        <v>645</v>
      </c>
      <c r="B619" s="26">
        <v>6014963</v>
      </c>
      <c r="C619" s="26">
        <v>145923</v>
      </c>
      <c r="D619" s="26">
        <v>0</v>
      </c>
      <c r="E619" s="34">
        <v>3.1753800000000001</v>
      </c>
      <c r="F619" s="34">
        <v>3.46665</v>
      </c>
      <c r="G619" s="35">
        <f t="shared" si="83"/>
        <v>0.91597940374713338</v>
      </c>
      <c r="H619" s="36">
        <f t="shared" si="84"/>
        <v>0.91</v>
      </c>
      <c r="I619" s="37">
        <v>23.06</v>
      </c>
      <c r="J619" s="38">
        <f t="shared" si="85"/>
        <v>23.06</v>
      </c>
      <c r="L619" s="37">
        <v>20.83</v>
      </c>
      <c r="M619" s="37">
        <v>20.079999999999998</v>
      </c>
      <c r="N619" s="35">
        <f t="shared" si="86"/>
        <v>-3.6005760921747482E-2</v>
      </c>
      <c r="O619" s="34" t="str">
        <f t="shared" si="87"/>
        <v>N</v>
      </c>
      <c r="P619" s="35">
        <f t="shared" si="81"/>
        <v>0.14840637450199207</v>
      </c>
      <c r="Q619" s="34" t="str">
        <f t="shared" si="88"/>
        <v>N</v>
      </c>
      <c r="R619" s="34" t="str">
        <f t="shared" si="82"/>
        <v>N</v>
      </c>
      <c r="S619" s="38">
        <f t="shared" si="89"/>
        <v>19.080000000000002</v>
      </c>
      <c r="T619" s="25"/>
      <c r="V619" s="25"/>
    </row>
    <row r="620" spans="1:22" x14ac:dyDescent="0.3">
      <c r="A620" s="39" t="s">
        <v>646</v>
      </c>
      <c r="B620" s="40">
        <v>6008825</v>
      </c>
      <c r="C620" s="40">
        <v>145632</v>
      </c>
      <c r="D620" s="40">
        <v>0</v>
      </c>
      <c r="E620" s="41">
        <v>3.8547799999999999</v>
      </c>
      <c r="F620" s="41">
        <v>3.9410799999999999</v>
      </c>
      <c r="G620" s="42">
        <f t="shared" si="83"/>
        <v>0.97810244907487287</v>
      </c>
      <c r="H620" s="43">
        <f t="shared" si="84"/>
        <v>0.97</v>
      </c>
      <c r="I620" s="44">
        <v>27.52</v>
      </c>
      <c r="J620" s="45">
        <f t="shared" si="85"/>
        <v>27.52</v>
      </c>
      <c r="L620" s="44">
        <v>29.01</v>
      </c>
      <c r="M620" s="44">
        <v>31.54</v>
      </c>
      <c r="N620" s="42">
        <f t="shared" si="86"/>
        <v>8.7211306446053002E-2</v>
      </c>
      <c r="O620" s="41" t="str">
        <f t="shared" si="87"/>
        <v>N</v>
      </c>
      <c r="P620" s="42">
        <f t="shared" si="81"/>
        <v>-0.12745719720989218</v>
      </c>
      <c r="Q620" s="41" t="str">
        <f t="shared" si="88"/>
        <v>Y</v>
      </c>
      <c r="R620" s="41" t="str">
        <f t="shared" si="82"/>
        <v>N</v>
      </c>
      <c r="S620" s="45">
        <f t="shared" si="89"/>
        <v>29.970000000000002</v>
      </c>
      <c r="T620" s="25"/>
      <c r="V620" s="25"/>
    </row>
    <row r="621" spans="1:22" x14ac:dyDescent="0.3">
      <c r="A621" s="27" t="s">
        <v>647</v>
      </c>
      <c r="B621" s="28">
        <v>6008262</v>
      </c>
      <c r="C621" s="28">
        <v>145806</v>
      </c>
      <c r="D621" s="28">
        <v>0</v>
      </c>
      <c r="E621" s="29">
        <v>2.12981</v>
      </c>
      <c r="F621" s="29">
        <v>2.6390400000000001</v>
      </c>
      <c r="G621" s="30">
        <f t="shared" si="83"/>
        <v>0.8070396810961562</v>
      </c>
      <c r="H621" s="31">
        <f t="shared" si="84"/>
        <v>0.8</v>
      </c>
      <c r="I621" s="32">
        <v>14.88</v>
      </c>
      <c r="J621" s="33">
        <f t="shared" si="85"/>
        <v>14.88</v>
      </c>
      <c r="L621" s="32">
        <v>0</v>
      </c>
      <c r="M621" s="32">
        <v>14.88</v>
      </c>
      <c r="N621" s="30">
        <f t="shared" si="86"/>
        <v>0</v>
      </c>
      <c r="O621" s="29" t="str">
        <f t="shared" si="87"/>
        <v>N</v>
      </c>
      <c r="P621" s="30">
        <f t="shared" si="81"/>
        <v>0</v>
      </c>
      <c r="Q621" s="29" t="str">
        <f t="shared" si="88"/>
        <v>N</v>
      </c>
      <c r="R621" s="29" t="str">
        <f t="shared" si="82"/>
        <v>N</v>
      </c>
      <c r="S621" s="33">
        <f t="shared" si="89"/>
        <v>14.14</v>
      </c>
      <c r="T621" s="25"/>
      <c r="V621" s="25"/>
    </row>
    <row r="622" spans="1:22" x14ac:dyDescent="0.3">
      <c r="A622" s="19" t="s">
        <v>648</v>
      </c>
      <c r="B622" s="26">
        <v>6009740</v>
      </c>
      <c r="C622" s="26">
        <v>145000</v>
      </c>
      <c r="D622" s="26">
        <v>0</v>
      </c>
      <c r="E622" s="34">
        <v>3.2888999999999999</v>
      </c>
      <c r="F622" s="34">
        <v>3.31223</v>
      </c>
      <c r="G622" s="35">
        <f t="shared" si="83"/>
        <v>0.99295640701279797</v>
      </c>
      <c r="H622" s="36">
        <f t="shared" si="84"/>
        <v>0.99</v>
      </c>
      <c r="I622" s="37">
        <v>29.01</v>
      </c>
      <c r="J622" s="38">
        <f t="shared" si="85"/>
        <v>29.01</v>
      </c>
      <c r="L622" s="37">
        <v>33.92</v>
      </c>
      <c r="M622" s="37">
        <v>26.03</v>
      </c>
      <c r="N622" s="35">
        <f t="shared" si="86"/>
        <v>-0.23260613207547171</v>
      </c>
      <c r="O622" s="34" t="str">
        <f t="shared" si="87"/>
        <v>Y</v>
      </c>
      <c r="P622" s="35">
        <f t="shared" si="81"/>
        <v>0.11448328851325396</v>
      </c>
      <c r="Q622" s="34" t="str">
        <f t="shared" si="88"/>
        <v>N</v>
      </c>
      <c r="R622" s="34" t="str">
        <f t="shared" si="82"/>
        <v>N</v>
      </c>
      <c r="S622" s="38">
        <f t="shared" si="89"/>
        <v>24.73</v>
      </c>
      <c r="T622" s="25"/>
      <c r="V622" s="25"/>
    </row>
    <row r="623" spans="1:22" x14ac:dyDescent="0.3">
      <c r="A623" s="19" t="s">
        <v>649</v>
      </c>
      <c r="B623" s="26">
        <v>6002430</v>
      </c>
      <c r="C623" s="26">
        <v>145659</v>
      </c>
      <c r="D623" s="26">
        <v>0</v>
      </c>
      <c r="E623" s="34">
        <v>2.7002799999999998</v>
      </c>
      <c r="F623" s="34">
        <v>3.0026199999999998</v>
      </c>
      <c r="G623" s="35">
        <f t="shared" si="83"/>
        <v>0.89930793773437867</v>
      </c>
      <c r="H623" s="36">
        <f t="shared" si="84"/>
        <v>0.89</v>
      </c>
      <c r="I623" s="37">
        <v>21.57</v>
      </c>
      <c r="J623" s="38">
        <f t="shared" si="85"/>
        <v>21.57</v>
      </c>
      <c r="L623" s="37">
        <v>10.18</v>
      </c>
      <c r="M623" s="37">
        <v>14.88</v>
      </c>
      <c r="N623" s="35">
        <f t="shared" si="86"/>
        <v>0.46168958742632626</v>
      </c>
      <c r="O623" s="34" t="str">
        <f t="shared" si="87"/>
        <v>N</v>
      </c>
      <c r="P623" s="35">
        <f t="shared" si="81"/>
        <v>0.44959677419354832</v>
      </c>
      <c r="Q623" s="34" t="str">
        <f t="shared" si="88"/>
        <v>N</v>
      </c>
      <c r="R623" s="34" t="str">
        <f t="shared" si="82"/>
        <v>N</v>
      </c>
      <c r="S623" s="38">
        <f t="shared" si="89"/>
        <v>14.14</v>
      </c>
      <c r="T623" s="25"/>
      <c r="V623" s="25"/>
    </row>
    <row r="624" spans="1:22" x14ac:dyDescent="0.3">
      <c r="A624" s="19" t="s">
        <v>650</v>
      </c>
      <c r="B624" s="26">
        <v>6009757</v>
      </c>
      <c r="C624" s="26">
        <v>145939</v>
      </c>
      <c r="D624" s="26">
        <v>0</v>
      </c>
      <c r="E624" s="34">
        <v>3.0726900000000001</v>
      </c>
      <c r="F624" s="34">
        <v>3.0230800000000002</v>
      </c>
      <c r="G624" s="35">
        <f t="shared" si="83"/>
        <v>1.0164104158672611</v>
      </c>
      <c r="H624" s="36">
        <f t="shared" si="84"/>
        <v>1.01</v>
      </c>
      <c r="I624" s="37">
        <v>30.35</v>
      </c>
      <c r="J624" s="38">
        <f t="shared" si="85"/>
        <v>30.35</v>
      </c>
      <c r="L624" s="37">
        <v>29.75</v>
      </c>
      <c r="M624" s="37">
        <v>30.35</v>
      </c>
      <c r="N624" s="35">
        <f t="shared" si="86"/>
        <v>2.0168067226890803E-2</v>
      </c>
      <c r="O624" s="34" t="str">
        <f t="shared" si="87"/>
        <v>N</v>
      </c>
      <c r="P624" s="35">
        <f t="shared" si="81"/>
        <v>0</v>
      </c>
      <c r="Q624" s="34" t="str">
        <f t="shared" si="88"/>
        <v>N</v>
      </c>
      <c r="R624" s="34" t="str">
        <f t="shared" si="82"/>
        <v>N</v>
      </c>
      <c r="S624" s="38">
        <f t="shared" si="89"/>
        <v>28.84</v>
      </c>
      <c r="T624" s="25"/>
      <c r="V624" s="25"/>
    </row>
    <row r="625" spans="1:22" x14ac:dyDescent="0.3">
      <c r="A625" s="39" t="s">
        <v>651</v>
      </c>
      <c r="B625" s="40">
        <v>6009765</v>
      </c>
      <c r="C625" s="40">
        <v>145389</v>
      </c>
      <c r="D625" s="40">
        <v>0</v>
      </c>
      <c r="E625" s="41">
        <v>2.7402899999999999</v>
      </c>
      <c r="F625" s="41">
        <v>2.8862100000000002</v>
      </c>
      <c r="G625" s="42">
        <f t="shared" si="83"/>
        <v>0.94944234826987628</v>
      </c>
      <c r="H625" s="43">
        <f t="shared" si="84"/>
        <v>0.94</v>
      </c>
      <c r="I625" s="44">
        <v>25.29</v>
      </c>
      <c r="J625" s="45">
        <f t="shared" si="85"/>
        <v>25.29</v>
      </c>
      <c r="L625" s="44">
        <v>32.130000000000003</v>
      </c>
      <c r="M625" s="44">
        <v>33.92</v>
      </c>
      <c r="N625" s="42">
        <f t="shared" si="86"/>
        <v>5.5711173358232148E-2</v>
      </c>
      <c r="O625" s="41" t="str">
        <f t="shared" si="87"/>
        <v>N</v>
      </c>
      <c r="P625" s="42">
        <f t="shared" si="81"/>
        <v>-0.25442216981132082</v>
      </c>
      <c r="Q625" s="41" t="str">
        <f t="shared" si="88"/>
        <v>Y</v>
      </c>
      <c r="R625" s="41" t="str">
        <f t="shared" si="82"/>
        <v>N</v>
      </c>
      <c r="S625" s="45">
        <f t="shared" si="89"/>
        <v>32.229999999999997</v>
      </c>
      <c r="T625" s="25"/>
      <c r="V625" s="25"/>
    </row>
    <row r="626" spans="1:22" x14ac:dyDescent="0.3">
      <c r="A626" s="27" t="s">
        <v>652</v>
      </c>
      <c r="B626" s="28">
        <v>6009435</v>
      </c>
      <c r="C626" s="28">
        <v>145887</v>
      </c>
      <c r="D626" s="28">
        <v>0</v>
      </c>
      <c r="E626" s="29">
        <v>3.9886300000000001</v>
      </c>
      <c r="F626" s="29">
        <v>3.5669</v>
      </c>
      <c r="G626" s="30">
        <f t="shared" si="83"/>
        <v>1.1182343211191792</v>
      </c>
      <c r="H626" s="31">
        <f t="shared" si="84"/>
        <v>1.1100000000000001</v>
      </c>
      <c r="I626" s="32">
        <v>35.9</v>
      </c>
      <c r="J626" s="33">
        <f t="shared" si="85"/>
        <v>35.9</v>
      </c>
      <c r="L626" s="32">
        <v>35.700000000000003</v>
      </c>
      <c r="M626" s="32">
        <v>36.49</v>
      </c>
      <c r="N626" s="30">
        <f t="shared" si="86"/>
        <v>2.212885154061622E-2</v>
      </c>
      <c r="O626" s="29" t="str">
        <f t="shared" si="87"/>
        <v>N</v>
      </c>
      <c r="P626" s="30">
        <f t="shared" si="81"/>
        <v>-1.6168813373527085E-2</v>
      </c>
      <c r="Q626" s="29" t="str">
        <f t="shared" si="88"/>
        <v>N</v>
      </c>
      <c r="R626" s="29" t="str">
        <f t="shared" si="82"/>
        <v>N</v>
      </c>
      <c r="S626" s="33">
        <f t="shared" si="89"/>
        <v>34.669999999999995</v>
      </c>
      <c r="T626" s="25"/>
      <c r="V626" s="25"/>
    </row>
    <row r="627" spans="1:22" x14ac:dyDescent="0.3">
      <c r="A627" s="19" t="s">
        <v>653</v>
      </c>
      <c r="B627" s="26">
        <v>6006365</v>
      </c>
      <c r="C627" s="26">
        <v>146147</v>
      </c>
      <c r="D627" s="26">
        <v>0</v>
      </c>
      <c r="E627" s="34">
        <v>3.2356199999999999</v>
      </c>
      <c r="F627" s="34">
        <v>3.2080000000000002</v>
      </c>
      <c r="G627" s="35">
        <f t="shared" si="83"/>
        <v>1.0086097256857856</v>
      </c>
      <c r="H627" s="36">
        <f t="shared" si="84"/>
        <v>1</v>
      </c>
      <c r="I627" s="37">
        <v>29.75</v>
      </c>
      <c r="J627" s="38">
        <f t="shared" si="85"/>
        <v>29.75</v>
      </c>
      <c r="L627" s="37">
        <v>28.26</v>
      </c>
      <c r="M627" s="37">
        <v>32.729999999999997</v>
      </c>
      <c r="N627" s="35">
        <f t="shared" si="86"/>
        <v>0.15817409766454335</v>
      </c>
      <c r="O627" s="34" t="str">
        <f t="shared" si="87"/>
        <v>N</v>
      </c>
      <c r="P627" s="35">
        <f t="shared" si="81"/>
        <v>-9.104796822487006E-2</v>
      </c>
      <c r="Q627" s="34" t="str">
        <f t="shared" si="88"/>
        <v>Y</v>
      </c>
      <c r="R627" s="34" t="str">
        <f t="shared" si="82"/>
        <v>N</v>
      </c>
      <c r="S627" s="38">
        <f t="shared" si="89"/>
        <v>31.1</v>
      </c>
      <c r="T627" s="25"/>
      <c r="V627" s="25"/>
    </row>
    <row r="628" spans="1:22" x14ac:dyDescent="0.3">
      <c r="A628" s="19" t="s">
        <v>654</v>
      </c>
      <c r="B628" s="26">
        <v>6009856</v>
      </c>
      <c r="C628" s="26">
        <v>145429</v>
      </c>
      <c r="D628" s="26">
        <v>0</v>
      </c>
      <c r="E628" s="34">
        <v>2.3622800000000002</v>
      </c>
      <c r="F628" s="34">
        <v>3.2424900000000001</v>
      </c>
      <c r="G628" s="35">
        <f t="shared" si="83"/>
        <v>0.72853886981918214</v>
      </c>
      <c r="H628" s="36">
        <f t="shared" si="84"/>
        <v>0.72</v>
      </c>
      <c r="I628" s="37">
        <v>10.18</v>
      </c>
      <c r="J628" s="38">
        <f t="shared" si="85"/>
        <v>10.18</v>
      </c>
      <c r="L628" s="37">
        <v>11.35</v>
      </c>
      <c r="M628" s="37">
        <v>13.12</v>
      </c>
      <c r="N628" s="35">
        <f t="shared" si="86"/>
        <v>0.15594713656387663</v>
      </c>
      <c r="O628" s="34" t="str">
        <f t="shared" si="87"/>
        <v>N</v>
      </c>
      <c r="P628" s="35">
        <f t="shared" si="81"/>
        <v>-0.22408536585365851</v>
      </c>
      <c r="Q628" s="34" t="str">
        <f t="shared" si="88"/>
        <v>Y</v>
      </c>
      <c r="R628" s="34" t="str">
        <f t="shared" si="82"/>
        <v>N</v>
      </c>
      <c r="S628" s="38">
        <f t="shared" si="89"/>
        <v>12.47</v>
      </c>
      <c r="T628" s="25"/>
      <c r="V628" s="25"/>
    </row>
    <row r="629" spans="1:22" x14ac:dyDescent="0.3">
      <c r="A629" s="19" t="s">
        <v>655</v>
      </c>
      <c r="B629" s="26">
        <v>6006100</v>
      </c>
      <c r="C629" s="26">
        <v>145591</v>
      </c>
      <c r="D629" s="26">
        <v>0</v>
      </c>
      <c r="E629" s="34">
        <v>4.7808999999999999</v>
      </c>
      <c r="F629" s="34">
        <v>3.02841</v>
      </c>
      <c r="G629" s="35">
        <f t="shared" si="83"/>
        <v>1.5786832033971621</v>
      </c>
      <c r="H629" s="36">
        <f t="shared" si="84"/>
        <v>1.57</v>
      </c>
      <c r="I629" s="37">
        <v>38.68</v>
      </c>
      <c r="J629" s="38">
        <f t="shared" si="85"/>
        <v>38.68</v>
      </c>
      <c r="L629" s="37">
        <v>38.68</v>
      </c>
      <c r="M629" s="37">
        <v>38.68</v>
      </c>
      <c r="N629" s="35">
        <f t="shared" si="86"/>
        <v>0</v>
      </c>
      <c r="O629" s="34" t="str">
        <f t="shared" si="87"/>
        <v>N</v>
      </c>
      <c r="P629" s="35">
        <f t="shared" si="81"/>
        <v>0</v>
      </c>
      <c r="Q629" s="34" t="str">
        <f t="shared" si="88"/>
        <v>N</v>
      </c>
      <c r="R629" s="34" t="str">
        <f t="shared" si="82"/>
        <v>N</v>
      </c>
      <c r="S629" s="38">
        <f t="shared" si="89"/>
        <v>36.75</v>
      </c>
      <c r="T629" s="25"/>
      <c r="V629" s="25"/>
    </row>
    <row r="630" spans="1:22" x14ac:dyDescent="0.3">
      <c r="A630" s="39" t="s">
        <v>656</v>
      </c>
      <c r="B630" s="40">
        <v>6009864</v>
      </c>
      <c r="C630" s="40">
        <v>146047</v>
      </c>
      <c r="D630" s="40">
        <v>0</v>
      </c>
      <c r="E630" s="41">
        <v>4.8196599999999998</v>
      </c>
      <c r="F630" s="41">
        <v>3.0118299999999998</v>
      </c>
      <c r="G630" s="42">
        <f t="shared" si="83"/>
        <v>1.6002430416059339</v>
      </c>
      <c r="H630" s="43">
        <f t="shared" si="84"/>
        <v>1.6</v>
      </c>
      <c r="I630" s="44">
        <v>38.68</v>
      </c>
      <c r="J630" s="45">
        <f t="shared" si="85"/>
        <v>38.68</v>
      </c>
      <c r="L630" s="44">
        <v>38.68</v>
      </c>
      <c r="M630" s="44">
        <v>38.68</v>
      </c>
      <c r="N630" s="42">
        <f t="shared" si="86"/>
        <v>0</v>
      </c>
      <c r="O630" s="41" t="str">
        <f t="shared" si="87"/>
        <v>N</v>
      </c>
      <c r="P630" s="42">
        <f t="shared" si="81"/>
        <v>0</v>
      </c>
      <c r="Q630" s="41" t="str">
        <f t="shared" si="88"/>
        <v>N</v>
      </c>
      <c r="R630" s="41" t="str">
        <f t="shared" si="82"/>
        <v>N</v>
      </c>
      <c r="S630" s="45">
        <f t="shared" si="89"/>
        <v>36.75</v>
      </c>
      <c r="T630" s="25"/>
      <c r="V630" s="25"/>
    </row>
    <row r="631" spans="1:22" x14ac:dyDescent="0.3">
      <c r="A631" s="27" t="s">
        <v>657</v>
      </c>
      <c r="B631" s="28">
        <v>6009872</v>
      </c>
      <c r="C631" s="28" t="s">
        <v>658</v>
      </c>
      <c r="D631" s="28">
        <v>0</v>
      </c>
      <c r="E631" s="29">
        <v>2.2560699999999998</v>
      </c>
      <c r="F631" s="29">
        <v>2.5853199999999998</v>
      </c>
      <c r="G631" s="30">
        <f t="shared" si="83"/>
        <v>0.87264632618012472</v>
      </c>
      <c r="H631" s="31">
        <f t="shared" si="84"/>
        <v>0.87</v>
      </c>
      <c r="I631" s="32">
        <v>20.079999999999998</v>
      </c>
      <c r="J631" s="33">
        <f t="shared" si="85"/>
        <v>22.61</v>
      </c>
      <c r="L631" s="32">
        <v>30.35</v>
      </c>
      <c r="M631" s="32">
        <v>23.8</v>
      </c>
      <c r="N631" s="30">
        <f t="shared" si="86"/>
        <v>-0.21581548599670511</v>
      </c>
      <c r="O631" s="29" t="str">
        <f t="shared" si="87"/>
        <v>Y</v>
      </c>
      <c r="P631" s="30">
        <f t="shared" si="81"/>
        <v>-0.15630252100840344</v>
      </c>
      <c r="Q631" s="29" t="str">
        <f t="shared" si="88"/>
        <v>Y</v>
      </c>
      <c r="R631" s="29" t="str">
        <f t="shared" si="82"/>
        <v>Y</v>
      </c>
      <c r="S631" s="33">
        <f t="shared" si="89"/>
        <v>22.61</v>
      </c>
      <c r="T631" s="25"/>
      <c r="V631" s="25"/>
    </row>
    <row r="632" spans="1:22" x14ac:dyDescent="0.3">
      <c r="A632" s="19" t="s">
        <v>659</v>
      </c>
      <c r="B632" s="26">
        <v>6013478</v>
      </c>
      <c r="C632" s="26">
        <v>145743</v>
      </c>
      <c r="D632" s="26">
        <v>6</v>
      </c>
      <c r="E632" s="34">
        <v>0</v>
      </c>
      <c r="F632" s="34">
        <v>0</v>
      </c>
      <c r="G632" s="35">
        <f t="shared" si="83"/>
        <v>0</v>
      </c>
      <c r="H632" s="36">
        <f t="shared" si="84"/>
        <v>0</v>
      </c>
      <c r="I632" s="37">
        <v>0</v>
      </c>
      <c r="J632" s="38">
        <f t="shared" si="85"/>
        <v>0</v>
      </c>
      <c r="L632" s="37">
        <v>0</v>
      </c>
      <c r="M632" s="37">
        <v>0</v>
      </c>
      <c r="N632" s="35">
        <f t="shared" si="86"/>
        <v>0</v>
      </c>
      <c r="O632" s="34" t="str">
        <f t="shared" si="87"/>
        <v>N</v>
      </c>
      <c r="P632" s="35">
        <f t="shared" si="81"/>
        <v>0</v>
      </c>
      <c r="Q632" s="34" t="str">
        <f t="shared" si="88"/>
        <v>N</v>
      </c>
      <c r="R632" s="34" t="str">
        <f t="shared" si="82"/>
        <v>N</v>
      </c>
      <c r="S632" s="38">
        <f t="shared" si="89"/>
        <v>0</v>
      </c>
      <c r="T632" s="25"/>
      <c r="V632" s="25"/>
    </row>
    <row r="633" spans="1:22" x14ac:dyDescent="0.3">
      <c r="A633" s="19" t="s">
        <v>660</v>
      </c>
      <c r="B633" s="26">
        <v>6001002</v>
      </c>
      <c r="C633" s="26">
        <v>145333</v>
      </c>
      <c r="D633" s="26">
        <v>0</v>
      </c>
      <c r="E633" s="34">
        <v>2.8355100000000002</v>
      </c>
      <c r="F633" s="34">
        <v>3.5859000000000001</v>
      </c>
      <c r="G633" s="35">
        <f t="shared" si="83"/>
        <v>0.79073872667949474</v>
      </c>
      <c r="H633" s="36">
        <f t="shared" si="84"/>
        <v>0.79</v>
      </c>
      <c r="I633" s="37">
        <v>14.29</v>
      </c>
      <c r="J633" s="38">
        <f t="shared" si="85"/>
        <v>14.29</v>
      </c>
      <c r="L633" s="37">
        <v>16.37</v>
      </c>
      <c r="M633" s="37">
        <v>11.94</v>
      </c>
      <c r="N633" s="35">
        <f t="shared" si="86"/>
        <v>-0.27061698228466713</v>
      </c>
      <c r="O633" s="34" t="str">
        <f t="shared" si="87"/>
        <v>Y</v>
      </c>
      <c r="P633" s="35">
        <f t="shared" si="81"/>
        <v>0.19681742043551087</v>
      </c>
      <c r="Q633" s="34" t="str">
        <f t="shared" si="88"/>
        <v>N</v>
      </c>
      <c r="R633" s="34" t="str">
        <f t="shared" si="82"/>
        <v>N</v>
      </c>
      <c r="S633" s="38">
        <f t="shared" si="89"/>
        <v>11.35</v>
      </c>
      <c r="T633" s="25"/>
      <c r="V633" s="25"/>
    </row>
    <row r="634" spans="1:22" x14ac:dyDescent="0.3">
      <c r="A634" s="19" t="s">
        <v>661</v>
      </c>
      <c r="B634" s="26">
        <v>6012173</v>
      </c>
      <c r="C634" s="26">
        <v>145660</v>
      </c>
      <c r="D634" s="26">
        <v>0</v>
      </c>
      <c r="E634" s="34">
        <v>2.9059900000000001</v>
      </c>
      <c r="F634" s="34">
        <v>3.4973299999999998</v>
      </c>
      <c r="G634" s="35">
        <f t="shared" si="83"/>
        <v>0.83091672790385818</v>
      </c>
      <c r="H634" s="36">
        <f t="shared" si="84"/>
        <v>0.83</v>
      </c>
      <c r="I634" s="37">
        <v>17.11</v>
      </c>
      <c r="J634" s="38">
        <f t="shared" si="85"/>
        <v>17.11</v>
      </c>
      <c r="L634" s="37">
        <v>12.53</v>
      </c>
      <c r="M634" s="37">
        <v>12.53</v>
      </c>
      <c r="N634" s="35">
        <f t="shared" si="86"/>
        <v>0</v>
      </c>
      <c r="O634" s="34" t="str">
        <f t="shared" si="87"/>
        <v>N</v>
      </c>
      <c r="P634" s="35">
        <f t="shared" si="81"/>
        <v>0.36552274541101359</v>
      </c>
      <c r="Q634" s="34" t="str">
        <f t="shared" si="88"/>
        <v>N</v>
      </c>
      <c r="R634" s="34" t="str">
        <f t="shared" si="82"/>
        <v>N</v>
      </c>
      <c r="S634" s="38">
        <f t="shared" si="89"/>
        <v>11.91</v>
      </c>
      <c r="T634" s="25"/>
      <c r="V634" s="25"/>
    </row>
    <row r="635" spans="1:22" x14ac:dyDescent="0.3">
      <c r="A635" s="39" t="s">
        <v>662</v>
      </c>
      <c r="B635" s="40">
        <v>6007603</v>
      </c>
      <c r="C635" s="40">
        <v>145026</v>
      </c>
      <c r="D635" s="40">
        <v>0</v>
      </c>
      <c r="E635" s="41">
        <v>4.9041399999999999</v>
      </c>
      <c r="F635" s="41">
        <v>3.2269700000000001</v>
      </c>
      <c r="G635" s="42">
        <f t="shared" si="83"/>
        <v>1.5197352315019972</v>
      </c>
      <c r="H635" s="43">
        <f t="shared" si="84"/>
        <v>1.51</v>
      </c>
      <c r="I635" s="44">
        <v>38.68</v>
      </c>
      <c r="J635" s="45">
        <f t="shared" si="85"/>
        <v>38.68</v>
      </c>
      <c r="L635" s="44">
        <v>38.68</v>
      </c>
      <c r="M635" s="44">
        <v>38.68</v>
      </c>
      <c r="N635" s="42">
        <f t="shared" si="86"/>
        <v>0</v>
      </c>
      <c r="O635" s="41" t="str">
        <f t="shared" si="87"/>
        <v>N</v>
      </c>
      <c r="P635" s="42">
        <f t="shared" si="81"/>
        <v>0</v>
      </c>
      <c r="Q635" s="41" t="str">
        <f t="shared" si="88"/>
        <v>N</v>
      </c>
      <c r="R635" s="41" t="str">
        <f t="shared" si="82"/>
        <v>N</v>
      </c>
      <c r="S635" s="45">
        <f t="shared" si="89"/>
        <v>36.75</v>
      </c>
      <c r="T635" s="25"/>
      <c r="V635" s="25"/>
    </row>
    <row r="636" spans="1:22" x14ac:dyDescent="0.3">
      <c r="A636" s="27" t="s">
        <v>663</v>
      </c>
      <c r="B636" s="28">
        <v>6000335</v>
      </c>
      <c r="C636" s="28">
        <v>145338</v>
      </c>
      <c r="D636" s="28">
        <v>0</v>
      </c>
      <c r="E636" s="29">
        <v>3.4966699999999999</v>
      </c>
      <c r="F636" s="29">
        <v>3.2014399999999998</v>
      </c>
      <c r="G636" s="30">
        <f t="shared" si="83"/>
        <v>1.0922178769553701</v>
      </c>
      <c r="H636" s="31">
        <f t="shared" si="84"/>
        <v>1.0900000000000001</v>
      </c>
      <c r="I636" s="32">
        <v>35.11</v>
      </c>
      <c r="J636" s="33">
        <f t="shared" si="85"/>
        <v>35.11</v>
      </c>
      <c r="L636" s="32">
        <v>35.700000000000003</v>
      </c>
      <c r="M636" s="32">
        <v>30.35</v>
      </c>
      <c r="N636" s="30">
        <f t="shared" si="86"/>
        <v>-0.14985994397759106</v>
      </c>
      <c r="O636" s="29" t="str">
        <f t="shared" si="87"/>
        <v>Y</v>
      </c>
      <c r="P636" s="30">
        <f t="shared" si="81"/>
        <v>0.1568369028006589</v>
      </c>
      <c r="Q636" s="29" t="str">
        <f t="shared" si="88"/>
        <v>N</v>
      </c>
      <c r="R636" s="29" t="str">
        <f t="shared" si="82"/>
        <v>N</v>
      </c>
      <c r="S636" s="33">
        <f t="shared" si="89"/>
        <v>28.84</v>
      </c>
      <c r="T636" s="25"/>
      <c r="V636" s="25"/>
    </row>
    <row r="637" spans="1:22" x14ac:dyDescent="0.3">
      <c r="A637" s="19" t="s">
        <v>664</v>
      </c>
      <c r="B637" s="26">
        <v>6000194</v>
      </c>
      <c r="C637" s="26">
        <v>145664</v>
      </c>
      <c r="D637" s="26">
        <v>0</v>
      </c>
      <c r="E637" s="34">
        <v>2.9738000000000002</v>
      </c>
      <c r="F637" s="34">
        <v>2.6975699999999998</v>
      </c>
      <c r="G637" s="35">
        <f t="shared" si="83"/>
        <v>1.1023995670177236</v>
      </c>
      <c r="H637" s="36">
        <f t="shared" si="84"/>
        <v>1.1000000000000001</v>
      </c>
      <c r="I637" s="37">
        <v>35.700000000000003</v>
      </c>
      <c r="J637" s="38">
        <f t="shared" si="85"/>
        <v>35.700000000000003</v>
      </c>
      <c r="L637" s="37">
        <v>36.69</v>
      </c>
      <c r="M637" s="37">
        <v>36.299999999999997</v>
      </c>
      <c r="N637" s="35">
        <f t="shared" si="86"/>
        <v>-1.0629599345870825E-2</v>
      </c>
      <c r="O637" s="34" t="str">
        <f t="shared" si="87"/>
        <v>N</v>
      </c>
      <c r="P637" s="35">
        <f t="shared" si="81"/>
        <v>-1.6528925619834555E-2</v>
      </c>
      <c r="Q637" s="34" t="str">
        <f t="shared" si="88"/>
        <v>N</v>
      </c>
      <c r="R637" s="34" t="str">
        <f t="shared" si="82"/>
        <v>N</v>
      </c>
      <c r="S637" s="38">
        <f t="shared" si="89"/>
        <v>34.489999999999995</v>
      </c>
      <c r="T637" s="25"/>
      <c r="V637" s="25"/>
    </row>
    <row r="638" spans="1:22" x14ac:dyDescent="0.3">
      <c r="A638" s="19" t="s">
        <v>665</v>
      </c>
      <c r="B638" s="26">
        <v>6009955</v>
      </c>
      <c r="C638" s="26">
        <v>146149</v>
      </c>
      <c r="D638" s="26">
        <v>0</v>
      </c>
      <c r="E638" s="34">
        <v>2.0335200000000002</v>
      </c>
      <c r="F638" s="34">
        <v>2.8302499999999999</v>
      </c>
      <c r="G638" s="35">
        <f t="shared" si="83"/>
        <v>0.71849483261196012</v>
      </c>
      <c r="H638" s="36">
        <f t="shared" si="84"/>
        <v>0.71</v>
      </c>
      <c r="I638" s="37">
        <v>9.59</v>
      </c>
      <c r="J638" s="38">
        <f t="shared" si="85"/>
        <v>9.59</v>
      </c>
      <c r="L638" s="37">
        <v>15.62</v>
      </c>
      <c r="M638" s="37">
        <v>14.88</v>
      </c>
      <c r="N638" s="35">
        <f t="shared" si="86"/>
        <v>-4.7375160051216295E-2</v>
      </c>
      <c r="O638" s="34" t="str">
        <f t="shared" si="87"/>
        <v>N</v>
      </c>
      <c r="P638" s="35">
        <f t="shared" si="81"/>
        <v>-0.35551075268817206</v>
      </c>
      <c r="Q638" s="34" t="str">
        <f t="shared" si="88"/>
        <v>Y</v>
      </c>
      <c r="R638" s="34" t="str">
        <f t="shared" si="82"/>
        <v>N</v>
      </c>
      <c r="S638" s="38">
        <f t="shared" si="89"/>
        <v>14.14</v>
      </c>
      <c r="T638" s="25"/>
      <c r="V638" s="25"/>
    </row>
    <row r="639" spans="1:22" x14ac:dyDescent="0.3">
      <c r="A639" s="19" t="s">
        <v>666</v>
      </c>
      <c r="B639" s="26">
        <v>6009963</v>
      </c>
      <c r="C639" s="26">
        <v>145715</v>
      </c>
      <c r="D639" s="26">
        <v>0</v>
      </c>
      <c r="E639" s="34">
        <v>2.3573</v>
      </c>
      <c r="F639" s="34">
        <v>3.5654400000000002</v>
      </c>
      <c r="G639" s="35">
        <f t="shared" si="83"/>
        <v>0.66115262071441383</v>
      </c>
      <c r="H639" s="36">
        <f t="shared" si="84"/>
        <v>0.66</v>
      </c>
      <c r="I639" s="37">
        <v>0</v>
      </c>
      <c r="J639" s="38">
        <f t="shared" si="85"/>
        <v>0</v>
      </c>
      <c r="L639" s="37">
        <v>0</v>
      </c>
      <c r="M639" s="37">
        <v>0</v>
      </c>
      <c r="N639" s="35">
        <f t="shared" si="86"/>
        <v>0</v>
      </c>
      <c r="O639" s="34" t="str">
        <f t="shared" si="87"/>
        <v>N</v>
      </c>
      <c r="P639" s="35">
        <f t="shared" si="81"/>
        <v>0</v>
      </c>
      <c r="Q639" s="34" t="str">
        <f t="shared" si="88"/>
        <v>N</v>
      </c>
      <c r="R639" s="34" t="str">
        <f t="shared" si="82"/>
        <v>N</v>
      </c>
      <c r="S639" s="38">
        <f t="shared" si="89"/>
        <v>0</v>
      </c>
      <c r="T639" s="25"/>
      <c r="V639" s="25"/>
    </row>
    <row r="640" spans="1:22" x14ac:dyDescent="0.3">
      <c r="A640" s="46" t="s">
        <v>667</v>
      </c>
      <c r="B640" s="26">
        <v>6010003</v>
      </c>
      <c r="C640" s="26">
        <v>145706</v>
      </c>
      <c r="D640" s="26">
        <v>0</v>
      </c>
      <c r="E640" s="34">
        <v>5.31663</v>
      </c>
      <c r="F640" s="34">
        <v>3.6072899999999999</v>
      </c>
      <c r="G640" s="35">
        <f>IFERROR(E640/F640,0)</f>
        <v>1.4738571060269621</v>
      </c>
      <c r="H640" s="36">
        <f>ROUNDDOWN(G640,2)</f>
        <v>1.47</v>
      </c>
      <c r="I640" s="37">
        <v>38.68</v>
      </c>
      <c r="J640" s="38">
        <f>IF(R640="Y",S640,I640)</f>
        <v>38.68</v>
      </c>
      <c r="L640" s="37">
        <v>0</v>
      </c>
      <c r="M640" s="37">
        <v>38.68</v>
      </c>
      <c r="N640" s="35">
        <f>IFERROR((M640-L640)/L640,0)</f>
        <v>0</v>
      </c>
      <c r="O640" s="34" t="str">
        <f>IF(N640&lt;-0.05,"Y","N")</f>
        <v>N</v>
      </c>
      <c r="P640" s="35">
        <f>IF(M640=0,0,(I640-M640)/M640)</f>
        <v>0</v>
      </c>
      <c r="Q640" s="34" t="str">
        <f>IF(P640&lt;-0.05,"Y","N")</f>
        <v>N</v>
      </c>
      <c r="R640" s="34" t="str">
        <f>IF(AND(O640="Y",Q640="Y"),"Y","N")</f>
        <v>N</v>
      </c>
      <c r="S640" s="38">
        <f>ROUNDUP(M640*0.95,2)</f>
        <v>36.75</v>
      </c>
      <c r="T640" s="25"/>
      <c r="V640" s="25"/>
    </row>
    <row r="641" spans="1:22" x14ac:dyDescent="0.3">
      <c r="A641" s="39" t="s">
        <v>668</v>
      </c>
      <c r="B641" s="40">
        <v>6006597</v>
      </c>
      <c r="C641" s="40">
        <v>145519</v>
      </c>
      <c r="D641" s="40">
        <v>0</v>
      </c>
      <c r="E641" s="41">
        <v>3.5420199999999999</v>
      </c>
      <c r="F641" s="41">
        <v>2.9966200000000001</v>
      </c>
      <c r="G641" s="42">
        <f t="shared" si="83"/>
        <v>1.1820050590331774</v>
      </c>
      <c r="H641" s="43">
        <f t="shared" si="84"/>
        <v>1.18</v>
      </c>
      <c r="I641" s="44">
        <v>37.29</v>
      </c>
      <c r="J641" s="45">
        <f t="shared" si="85"/>
        <v>37.29</v>
      </c>
      <c r="L641" s="44">
        <v>35.11</v>
      </c>
      <c r="M641" s="44">
        <v>36.1</v>
      </c>
      <c r="N641" s="42">
        <f t="shared" ref="N641:N668" si="90">IFERROR((M641-L641)/L641,0)</f>
        <v>2.8197094844773625E-2</v>
      </c>
      <c r="O641" s="41" t="str">
        <f t="shared" si="87"/>
        <v>N</v>
      </c>
      <c r="P641" s="42">
        <f t="shared" si="81"/>
        <v>3.2963988919667522E-2</v>
      </c>
      <c r="Q641" s="41" t="str">
        <f t="shared" si="88"/>
        <v>N</v>
      </c>
      <c r="R641" s="41" t="str">
        <f t="shared" si="82"/>
        <v>N</v>
      </c>
      <c r="S641" s="45">
        <f t="shared" si="89"/>
        <v>34.299999999999997</v>
      </c>
      <c r="T641" s="25"/>
      <c r="V641" s="25"/>
    </row>
    <row r="642" spans="1:22" x14ac:dyDescent="0.3">
      <c r="A642" s="27" t="s">
        <v>669</v>
      </c>
      <c r="B642" s="28">
        <v>6004881</v>
      </c>
      <c r="C642" s="28">
        <v>145517</v>
      </c>
      <c r="D642" s="28">
        <v>0</v>
      </c>
      <c r="E642" s="29">
        <v>4.3323999999999998</v>
      </c>
      <c r="F642" s="29">
        <v>3.2878099999999999</v>
      </c>
      <c r="G642" s="30">
        <f t="shared" si="83"/>
        <v>1.3177160480684711</v>
      </c>
      <c r="H642" s="31">
        <f t="shared" si="84"/>
        <v>1.31</v>
      </c>
      <c r="I642" s="32">
        <v>38.68</v>
      </c>
      <c r="J642" s="33">
        <f t="shared" si="85"/>
        <v>38.68</v>
      </c>
      <c r="L642" s="32">
        <v>38.68</v>
      </c>
      <c r="M642" s="32">
        <v>38.68</v>
      </c>
      <c r="N642" s="30">
        <f t="shared" si="90"/>
        <v>0</v>
      </c>
      <c r="O642" s="29" t="str">
        <f t="shared" si="87"/>
        <v>N</v>
      </c>
      <c r="P642" s="30">
        <f t="shared" si="81"/>
        <v>0</v>
      </c>
      <c r="Q642" s="29" t="str">
        <f t="shared" si="88"/>
        <v>N</v>
      </c>
      <c r="R642" s="29" t="str">
        <f t="shared" si="82"/>
        <v>N</v>
      </c>
      <c r="S642" s="33">
        <f t="shared" si="89"/>
        <v>36.75</v>
      </c>
      <c r="T642" s="25"/>
      <c r="V642" s="25"/>
    </row>
    <row r="643" spans="1:22" x14ac:dyDescent="0.3">
      <c r="A643" s="19" t="s">
        <v>670</v>
      </c>
      <c r="B643" s="26">
        <v>6008379</v>
      </c>
      <c r="C643" s="26">
        <v>145712</v>
      </c>
      <c r="D643" s="26">
        <v>0</v>
      </c>
      <c r="E643" s="34">
        <v>2.99207</v>
      </c>
      <c r="F643" s="34">
        <v>3.4145799999999999</v>
      </c>
      <c r="G643" s="35">
        <f t="shared" si="83"/>
        <v>0.87626296645561097</v>
      </c>
      <c r="H643" s="36">
        <f t="shared" si="84"/>
        <v>0.87</v>
      </c>
      <c r="I643" s="37">
        <v>20.079999999999998</v>
      </c>
      <c r="J643" s="38">
        <f t="shared" si="85"/>
        <v>21.91</v>
      </c>
      <c r="L643" s="37">
        <v>27.52</v>
      </c>
      <c r="M643" s="37">
        <v>23.06</v>
      </c>
      <c r="N643" s="35">
        <f t="shared" si="90"/>
        <v>-0.16206395348837213</v>
      </c>
      <c r="O643" s="34" t="str">
        <f t="shared" si="87"/>
        <v>Y</v>
      </c>
      <c r="P643" s="35">
        <f t="shared" si="81"/>
        <v>-0.1292281006071119</v>
      </c>
      <c r="Q643" s="34" t="str">
        <f t="shared" si="88"/>
        <v>Y</v>
      </c>
      <c r="R643" s="34" t="str">
        <f t="shared" si="82"/>
        <v>Y</v>
      </c>
      <c r="S643" s="38">
        <f t="shared" si="89"/>
        <v>21.91</v>
      </c>
      <c r="T643" s="25"/>
      <c r="V643" s="25"/>
    </row>
    <row r="644" spans="1:22" x14ac:dyDescent="0.3">
      <c r="A644" s="19" t="s">
        <v>671</v>
      </c>
      <c r="B644" s="26">
        <v>6003842</v>
      </c>
      <c r="C644" s="26">
        <v>146040</v>
      </c>
      <c r="D644" s="26">
        <v>0</v>
      </c>
      <c r="E644" s="34">
        <v>3.0730499999999998</v>
      </c>
      <c r="F644" s="34">
        <v>3.1356999999999999</v>
      </c>
      <c r="G644" s="35">
        <f t="shared" si="83"/>
        <v>0.98002041011576357</v>
      </c>
      <c r="H644" s="36">
        <f t="shared" si="84"/>
        <v>0.98</v>
      </c>
      <c r="I644" s="37">
        <v>28.26</v>
      </c>
      <c r="J644" s="38">
        <f t="shared" si="85"/>
        <v>28.26</v>
      </c>
      <c r="L644" s="37">
        <v>36.49</v>
      </c>
      <c r="M644" s="37">
        <v>35.700000000000003</v>
      </c>
      <c r="N644" s="35">
        <f t="shared" si="90"/>
        <v>-2.1649767059468323E-2</v>
      </c>
      <c r="O644" s="34" t="str">
        <f t="shared" si="87"/>
        <v>N</v>
      </c>
      <c r="P644" s="35">
        <f t="shared" si="81"/>
        <v>-0.20840336134453782</v>
      </c>
      <c r="Q644" s="34" t="str">
        <f t="shared" si="88"/>
        <v>Y</v>
      </c>
      <c r="R644" s="34" t="str">
        <f t="shared" si="82"/>
        <v>N</v>
      </c>
      <c r="S644" s="38">
        <f t="shared" si="89"/>
        <v>33.919999999999995</v>
      </c>
      <c r="T644" s="25"/>
      <c r="V644" s="25"/>
    </row>
    <row r="645" spans="1:22" x14ac:dyDescent="0.3">
      <c r="A645" s="19" t="s">
        <v>672</v>
      </c>
      <c r="B645" s="26">
        <v>6010037</v>
      </c>
      <c r="C645" s="26">
        <v>146101</v>
      </c>
      <c r="D645" s="26">
        <v>0</v>
      </c>
      <c r="E645" s="34">
        <v>3.7063199999999998</v>
      </c>
      <c r="F645" s="34">
        <v>3.06575</v>
      </c>
      <c r="G645" s="35">
        <f t="shared" si="83"/>
        <v>1.2089439778194568</v>
      </c>
      <c r="H645" s="36">
        <f t="shared" si="84"/>
        <v>1.2</v>
      </c>
      <c r="I645" s="37">
        <v>37.69</v>
      </c>
      <c r="J645" s="38">
        <f t="shared" si="85"/>
        <v>37.69</v>
      </c>
      <c r="L645" s="37">
        <v>0</v>
      </c>
      <c r="M645" s="37">
        <v>0</v>
      </c>
      <c r="N645" s="35">
        <f t="shared" si="90"/>
        <v>0</v>
      </c>
      <c r="O645" s="34" t="str">
        <f t="shared" si="87"/>
        <v>N</v>
      </c>
      <c r="P645" s="35">
        <f t="shared" si="81"/>
        <v>0</v>
      </c>
      <c r="Q645" s="34" t="str">
        <f t="shared" si="88"/>
        <v>N</v>
      </c>
      <c r="R645" s="34" t="str">
        <f t="shared" si="82"/>
        <v>N</v>
      </c>
      <c r="S645" s="38">
        <f t="shared" si="89"/>
        <v>0</v>
      </c>
      <c r="T645" s="25"/>
      <c r="V645" s="25"/>
    </row>
    <row r="646" spans="1:22" x14ac:dyDescent="0.3">
      <c r="A646" s="39" t="s">
        <v>673</v>
      </c>
      <c r="B646" s="40">
        <v>6005904</v>
      </c>
      <c r="C646" s="40">
        <v>145967</v>
      </c>
      <c r="D646" s="40">
        <v>0</v>
      </c>
      <c r="E646" s="41">
        <v>3.27461</v>
      </c>
      <c r="F646" s="41">
        <v>3.73122</v>
      </c>
      <c r="G646" s="42">
        <f t="shared" si="83"/>
        <v>0.8776244767127106</v>
      </c>
      <c r="H646" s="43">
        <f t="shared" si="84"/>
        <v>0.87</v>
      </c>
      <c r="I646" s="44">
        <v>20.079999999999998</v>
      </c>
      <c r="J646" s="45">
        <f t="shared" si="85"/>
        <v>20.079999999999998</v>
      </c>
      <c r="L646" s="44">
        <v>36.299999999999997</v>
      </c>
      <c r="M646" s="44">
        <v>20.83</v>
      </c>
      <c r="N646" s="42">
        <f t="shared" si="90"/>
        <v>-0.42617079889807163</v>
      </c>
      <c r="O646" s="41" t="str">
        <f t="shared" si="87"/>
        <v>Y</v>
      </c>
      <c r="P646" s="42">
        <f t="shared" si="81"/>
        <v>-3.6005760921747482E-2</v>
      </c>
      <c r="Q646" s="41" t="str">
        <f t="shared" si="88"/>
        <v>N</v>
      </c>
      <c r="R646" s="41" t="str">
        <f t="shared" si="82"/>
        <v>N</v>
      </c>
      <c r="S646" s="45">
        <f t="shared" si="89"/>
        <v>19.790000000000003</v>
      </c>
      <c r="T646" s="25"/>
      <c r="V646" s="25"/>
    </row>
    <row r="647" spans="1:22" x14ac:dyDescent="0.3">
      <c r="A647" s="27" t="s">
        <v>674</v>
      </c>
      <c r="B647" s="28">
        <v>6005334</v>
      </c>
      <c r="C647" s="28">
        <v>146168</v>
      </c>
      <c r="D647" s="28">
        <v>0</v>
      </c>
      <c r="E647" s="29">
        <v>2.5622400000000001</v>
      </c>
      <c r="F647" s="29">
        <v>3.2148099999999999</v>
      </c>
      <c r="G647" s="30">
        <f t="shared" si="83"/>
        <v>0.7970113319294142</v>
      </c>
      <c r="H647" s="31">
        <f t="shared" si="84"/>
        <v>0.79</v>
      </c>
      <c r="I647" s="32">
        <v>14.29</v>
      </c>
      <c r="J647" s="33">
        <f t="shared" si="85"/>
        <v>14.29</v>
      </c>
      <c r="L647" s="32">
        <v>0</v>
      </c>
      <c r="M647" s="32">
        <v>0</v>
      </c>
      <c r="N647" s="30">
        <f t="shared" si="90"/>
        <v>0</v>
      </c>
      <c r="O647" s="29" t="str">
        <f t="shared" si="87"/>
        <v>N</v>
      </c>
      <c r="P647" s="30">
        <f t="shared" si="81"/>
        <v>0</v>
      </c>
      <c r="Q647" s="29" t="str">
        <f t="shared" si="88"/>
        <v>N</v>
      </c>
      <c r="R647" s="29" t="str">
        <f t="shared" si="82"/>
        <v>N</v>
      </c>
      <c r="S647" s="33">
        <f t="shared" si="89"/>
        <v>0</v>
      </c>
      <c r="T647" s="25"/>
      <c r="V647" s="25"/>
    </row>
    <row r="648" spans="1:22" x14ac:dyDescent="0.3">
      <c r="A648" s="19" t="s">
        <v>675</v>
      </c>
      <c r="B648" s="26">
        <v>6010094</v>
      </c>
      <c r="C648" s="26">
        <v>145556</v>
      </c>
      <c r="D648" s="26">
        <v>0</v>
      </c>
      <c r="E648" s="34">
        <v>3.6160299999999999</v>
      </c>
      <c r="F648" s="34">
        <v>3.40198</v>
      </c>
      <c r="G648" s="35">
        <f t="shared" si="83"/>
        <v>1.0629192411478021</v>
      </c>
      <c r="H648" s="36">
        <f t="shared" si="84"/>
        <v>1.06</v>
      </c>
      <c r="I648" s="37">
        <v>33.32</v>
      </c>
      <c r="J648" s="38">
        <f t="shared" si="85"/>
        <v>33.32</v>
      </c>
      <c r="L648" s="37">
        <v>26.03</v>
      </c>
      <c r="M648" s="37">
        <v>23.06</v>
      </c>
      <c r="N648" s="35">
        <f t="shared" si="90"/>
        <v>-0.11409911640414915</v>
      </c>
      <c r="O648" s="34" t="str">
        <f t="shared" si="87"/>
        <v>Y</v>
      </c>
      <c r="P648" s="35">
        <f t="shared" ref="P648:P668" si="91">IF(M648=0,0,(I648-M648)/M648)</f>
        <v>0.44492627927146583</v>
      </c>
      <c r="Q648" s="34" t="str">
        <f t="shared" si="88"/>
        <v>N</v>
      </c>
      <c r="R648" s="34" t="str">
        <f t="shared" ref="R648:R668" si="92">IF(AND(O648="Y",Q648="Y"),"Y","N")</f>
        <v>N</v>
      </c>
      <c r="S648" s="38">
        <f t="shared" si="89"/>
        <v>21.91</v>
      </c>
      <c r="T648" s="25"/>
      <c r="V648" s="25"/>
    </row>
    <row r="649" spans="1:22" x14ac:dyDescent="0.3">
      <c r="A649" s="19" t="s">
        <v>676</v>
      </c>
      <c r="B649" s="26">
        <v>6010102</v>
      </c>
      <c r="C649" s="26" t="s">
        <v>677</v>
      </c>
      <c r="D649" s="26">
        <v>0</v>
      </c>
      <c r="E649" s="34">
        <v>1.8257000000000001</v>
      </c>
      <c r="F649" s="34">
        <v>2.67361</v>
      </c>
      <c r="G649" s="35">
        <f t="shared" ref="G649:G668" si="93">IFERROR(E649/F649,0)</f>
        <v>0.6828595045649889</v>
      </c>
      <c r="H649" s="36">
        <f t="shared" ref="H649:H668" si="94">ROUNDDOWN(G649,2)</f>
        <v>0.68</v>
      </c>
      <c r="I649" s="37">
        <v>0</v>
      </c>
      <c r="J649" s="38">
        <f t="shared" ref="J649:J668" si="95">IF(R649="Y",S649,I649)</f>
        <v>0</v>
      </c>
      <c r="L649" s="37">
        <v>0</v>
      </c>
      <c r="M649" s="37">
        <v>0</v>
      </c>
      <c r="N649" s="35">
        <f t="shared" si="90"/>
        <v>0</v>
      </c>
      <c r="O649" s="34" t="str">
        <f t="shared" ref="O649:O668" si="96">IF(N649&lt;-0.05,"Y","N")</f>
        <v>N</v>
      </c>
      <c r="P649" s="35">
        <f t="shared" si="91"/>
        <v>0</v>
      </c>
      <c r="Q649" s="34" t="str">
        <f t="shared" ref="Q649:Q668" si="97">IF(P649&lt;-0.05,"Y","N")</f>
        <v>N</v>
      </c>
      <c r="R649" s="34" t="str">
        <f t="shared" si="92"/>
        <v>N</v>
      </c>
      <c r="S649" s="38">
        <f t="shared" ref="S649:S668" si="98">ROUNDUP(M649*0.95,2)</f>
        <v>0</v>
      </c>
      <c r="T649" s="25"/>
      <c r="V649" s="25"/>
    </row>
    <row r="650" spans="1:22" x14ac:dyDescent="0.3">
      <c r="A650" s="19" t="s">
        <v>678</v>
      </c>
      <c r="B650" s="26">
        <v>6007074</v>
      </c>
      <c r="C650" s="26">
        <v>145792</v>
      </c>
      <c r="D650" s="26">
        <v>0</v>
      </c>
      <c r="E650" s="34">
        <v>2.5518900000000002</v>
      </c>
      <c r="F650" s="34">
        <v>3.1541800000000002</v>
      </c>
      <c r="G650" s="35">
        <f t="shared" si="93"/>
        <v>0.80905021273357891</v>
      </c>
      <c r="H650" s="36">
        <f t="shared" si="94"/>
        <v>0.8</v>
      </c>
      <c r="I650" s="37">
        <v>14.88</v>
      </c>
      <c r="J650" s="38">
        <f t="shared" si="95"/>
        <v>14.88</v>
      </c>
      <c r="L650" s="37">
        <v>16.37</v>
      </c>
      <c r="M650" s="37">
        <v>16.37</v>
      </c>
      <c r="N650" s="35">
        <f t="shared" si="90"/>
        <v>0</v>
      </c>
      <c r="O650" s="34" t="str">
        <f t="shared" si="96"/>
        <v>N</v>
      </c>
      <c r="P650" s="35">
        <f t="shared" si="91"/>
        <v>-9.1020158827122791E-2</v>
      </c>
      <c r="Q650" s="34" t="str">
        <f t="shared" si="97"/>
        <v>Y</v>
      </c>
      <c r="R650" s="34" t="str">
        <f t="shared" si="92"/>
        <v>N</v>
      </c>
      <c r="S650" s="38">
        <f t="shared" si="98"/>
        <v>15.56</v>
      </c>
      <c r="T650" s="25"/>
      <c r="V650" s="25"/>
    </row>
    <row r="651" spans="1:22" x14ac:dyDescent="0.3">
      <c r="A651" s="39" t="s">
        <v>679</v>
      </c>
      <c r="B651" s="40">
        <v>6008361</v>
      </c>
      <c r="C651" s="40">
        <v>145213</v>
      </c>
      <c r="D651" s="40">
        <v>0</v>
      </c>
      <c r="E651" s="41">
        <v>3.9580199999999999</v>
      </c>
      <c r="F651" s="41">
        <v>3.2464</v>
      </c>
      <c r="G651" s="42">
        <f t="shared" si="93"/>
        <v>1.2192028092656482</v>
      </c>
      <c r="H651" s="43">
        <f t="shared" si="94"/>
        <v>1.21</v>
      </c>
      <c r="I651" s="44">
        <v>37.89</v>
      </c>
      <c r="J651" s="45">
        <f t="shared" si="95"/>
        <v>37.89</v>
      </c>
      <c r="L651" s="44">
        <v>33.919999999999995</v>
      </c>
      <c r="M651" s="44">
        <v>36.49</v>
      </c>
      <c r="N651" s="42">
        <f t="shared" si="90"/>
        <v>7.5766509433962501E-2</v>
      </c>
      <c r="O651" s="41" t="str">
        <f t="shared" si="96"/>
        <v>N</v>
      </c>
      <c r="P651" s="42">
        <f t="shared" si="91"/>
        <v>3.8366675801589437E-2</v>
      </c>
      <c r="Q651" s="41" t="str">
        <f t="shared" si="97"/>
        <v>N</v>
      </c>
      <c r="R651" s="41" t="str">
        <f t="shared" si="92"/>
        <v>N</v>
      </c>
      <c r="S651" s="45">
        <f t="shared" si="98"/>
        <v>34.669999999999995</v>
      </c>
      <c r="T651" s="25"/>
      <c r="V651" s="25"/>
    </row>
    <row r="652" spans="1:22" x14ac:dyDescent="0.3">
      <c r="A652" s="27" t="s">
        <v>680</v>
      </c>
      <c r="B652" s="28">
        <v>6001838</v>
      </c>
      <c r="C652" s="28">
        <v>146151</v>
      </c>
      <c r="D652" s="28">
        <v>0</v>
      </c>
      <c r="E652" s="29">
        <v>3.31203</v>
      </c>
      <c r="F652" s="29">
        <v>3.1035400000000002</v>
      </c>
      <c r="G652" s="30">
        <f t="shared" si="93"/>
        <v>1.0671781256242872</v>
      </c>
      <c r="H652" s="31">
        <f t="shared" si="94"/>
        <v>1.06</v>
      </c>
      <c r="I652" s="32">
        <v>33.32</v>
      </c>
      <c r="J652" s="33">
        <f t="shared" si="95"/>
        <v>33.919999999999995</v>
      </c>
      <c r="L652" s="32">
        <v>38.479999999999997</v>
      </c>
      <c r="M652" s="32">
        <v>35.700000000000003</v>
      </c>
      <c r="N652" s="30">
        <f t="shared" si="90"/>
        <v>-7.2245322245322097E-2</v>
      </c>
      <c r="O652" s="29" t="str">
        <f t="shared" si="96"/>
        <v>Y</v>
      </c>
      <c r="P652" s="30">
        <f t="shared" si="91"/>
        <v>-6.6666666666666735E-2</v>
      </c>
      <c r="Q652" s="29" t="str">
        <f t="shared" si="97"/>
        <v>Y</v>
      </c>
      <c r="R652" s="29" t="str">
        <f t="shared" si="92"/>
        <v>Y</v>
      </c>
      <c r="S652" s="33">
        <f t="shared" si="98"/>
        <v>33.919999999999995</v>
      </c>
      <c r="T652" s="25"/>
      <c r="V652" s="25"/>
    </row>
    <row r="653" spans="1:22" x14ac:dyDescent="0.3">
      <c r="A653" s="19" t="s">
        <v>681</v>
      </c>
      <c r="B653" s="26">
        <v>6015630</v>
      </c>
      <c r="C653" s="26">
        <v>145547</v>
      </c>
      <c r="D653" s="26">
        <v>0</v>
      </c>
      <c r="E653" s="34">
        <v>3.9086099999999999</v>
      </c>
      <c r="F653" s="34">
        <v>3.0590999999999999</v>
      </c>
      <c r="G653" s="35">
        <f t="shared" si="93"/>
        <v>1.2776993233303913</v>
      </c>
      <c r="H653" s="36">
        <f t="shared" si="94"/>
        <v>1.27</v>
      </c>
      <c r="I653" s="37">
        <v>38.68</v>
      </c>
      <c r="J653" s="38">
        <f t="shared" si="95"/>
        <v>38.68</v>
      </c>
      <c r="L653" s="37">
        <v>38.68</v>
      </c>
      <c r="M653" s="37">
        <v>38.68</v>
      </c>
      <c r="N653" s="35">
        <f t="shared" si="90"/>
        <v>0</v>
      </c>
      <c r="O653" s="34" t="str">
        <f t="shared" si="96"/>
        <v>N</v>
      </c>
      <c r="P653" s="35">
        <f t="shared" si="91"/>
        <v>0</v>
      </c>
      <c r="Q653" s="34" t="str">
        <f t="shared" si="97"/>
        <v>N</v>
      </c>
      <c r="R653" s="34" t="str">
        <f t="shared" si="92"/>
        <v>N</v>
      </c>
      <c r="S653" s="38">
        <f t="shared" si="98"/>
        <v>36.75</v>
      </c>
      <c r="T653" s="25"/>
      <c r="V653" s="25"/>
    </row>
    <row r="654" spans="1:22" x14ac:dyDescent="0.3">
      <c r="A654" s="19" t="s">
        <v>682</v>
      </c>
      <c r="B654" s="26">
        <v>6002612</v>
      </c>
      <c r="C654" s="26">
        <v>145050</v>
      </c>
      <c r="D654" s="26">
        <v>0</v>
      </c>
      <c r="E654" s="34">
        <v>3.9141499999999998</v>
      </c>
      <c r="F654" s="34">
        <v>3.1881699999999999</v>
      </c>
      <c r="G654" s="35">
        <f t="shared" si="93"/>
        <v>1.2277105675042421</v>
      </c>
      <c r="H654" s="36">
        <f t="shared" si="94"/>
        <v>1.22</v>
      </c>
      <c r="I654" s="37">
        <v>38.08</v>
      </c>
      <c r="J654" s="38">
        <f t="shared" si="95"/>
        <v>38.08</v>
      </c>
      <c r="L654" s="37">
        <v>37.29</v>
      </c>
      <c r="M654" s="37">
        <v>37.89</v>
      </c>
      <c r="N654" s="35">
        <f t="shared" si="90"/>
        <v>1.6090104585679846E-2</v>
      </c>
      <c r="O654" s="34" t="str">
        <f t="shared" si="96"/>
        <v>N</v>
      </c>
      <c r="P654" s="35">
        <f t="shared" si="91"/>
        <v>5.0145157033517481E-3</v>
      </c>
      <c r="Q654" s="34" t="str">
        <f t="shared" si="97"/>
        <v>N</v>
      </c>
      <c r="R654" s="34" t="str">
        <f t="shared" si="92"/>
        <v>N</v>
      </c>
      <c r="S654" s="38">
        <f t="shared" si="98"/>
        <v>36</v>
      </c>
      <c r="T654" s="25"/>
      <c r="V654" s="25"/>
    </row>
    <row r="655" spans="1:22" x14ac:dyDescent="0.3">
      <c r="A655" s="19" t="s">
        <v>683</v>
      </c>
      <c r="B655" s="26">
        <v>6002836</v>
      </c>
      <c r="C655" s="26">
        <v>146033</v>
      </c>
      <c r="D655" s="26">
        <v>0</v>
      </c>
      <c r="E655" s="34">
        <v>3.9716200000000002</v>
      </c>
      <c r="F655" s="34">
        <v>3.2827500000000001</v>
      </c>
      <c r="G655" s="35">
        <f t="shared" si="93"/>
        <v>1.2098454040057878</v>
      </c>
      <c r="H655" s="36">
        <f t="shared" si="94"/>
        <v>1.2</v>
      </c>
      <c r="I655" s="37">
        <v>37.69</v>
      </c>
      <c r="J655" s="38">
        <f t="shared" si="95"/>
        <v>37.69</v>
      </c>
      <c r="L655" s="37">
        <v>36.299999999999997</v>
      </c>
      <c r="M655" s="37">
        <v>35.700000000000003</v>
      </c>
      <c r="N655" s="35">
        <f t="shared" si="90"/>
        <v>-1.6528925619834555E-2</v>
      </c>
      <c r="O655" s="34" t="str">
        <f t="shared" si="96"/>
        <v>N</v>
      </c>
      <c r="P655" s="35">
        <f t="shared" si="91"/>
        <v>5.5742296918767358E-2</v>
      </c>
      <c r="Q655" s="34" t="str">
        <f t="shared" si="97"/>
        <v>N</v>
      </c>
      <c r="R655" s="34" t="str">
        <f t="shared" si="92"/>
        <v>N</v>
      </c>
      <c r="S655" s="38">
        <f t="shared" si="98"/>
        <v>33.919999999999995</v>
      </c>
      <c r="T655" s="25"/>
      <c r="V655" s="25"/>
    </row>
    <row r="656" spans="1:22" x14ac:dyDescent="0.3">
      <c r="A656" s="39" t="s">
        <v>684</v>
      </c>
      <c r="B656" s="40">
        <v>6004402</v>
      </c>
      <c r="C656" s="40">
        <v>145949</v>
      </c>
      <c r="D656" s="40">
        <v>0</v>
      </c>
      <c r="E656" s="41">
        <v>3.4334600000000002</v>
      </c>
      <c r="F656" s="41">
        <v>2.9037799999999998</v>
      </c>
      <c r="G656" s="42">
        <f t="shared" si="93"/>
        <v>1.1824105131931484</v>
      </c>
      <c r="H656" s="43">
        <f t="shared" si="94"/>
        <v>1.18</v>
      </c>
      <c r="I656" s="44">
        <v>37.29</v>
      </c>
      <c r="J656" s="45">
        <f t="shared" si="95"/>
        <v>37.29</v>
      </c>
      <c r="L656" s="44">
        <v>33.32</v>
      </c>
      <c r="M656" s="44">
        <v>36.49</v>
      </c>
      <c r="N656" s="42">
        <f t="shared" si="90"/>
        <v>9.5138055222088888E-2</v>
      </c>
      <c r="O656" s="41" t="str">
        <f t="shared" si="96"/>
        <v>N</v>
      </c>
      <c r="P656" s="42">
        <f t="shared" si="91"/>
        <v>2.1923814743765337E-2</v>
      </c>
      <c r="Q656" s="41" t="str">
        <f t="shared" si="97"/>
        <v>N</v>
      </c>
      <c r="R656" s="41" t="str">
        <f t="shared" si="92"/>
        <v>N</v>
      </c>
      <c r="S656" s="45">
        <f t="shared" si="98"/>
        <v>34.669999999999995</v>
      </c>
      <c r="T656" s="25"/>
      <c r="V656" s="25"/>
    </row>
    <row r="657" spans="1:22" x14ac:dyDescent="0.3">
      <c r="A657" s="27" t="s">
        <v>685</v>
      </c>
      <c r="B657" s="28">
        <v>6005060</v>
      </c>
      <c r="C657" s="28">
        <v>145697</v>
      </c>
      <c r="D657" s="28">
        <v>0</v>
      </c>
      <c r="E657" s="29">
        <v>3.1750699999999998</v>
      </c>
      <c r="F657" s="29">
        <v>3.0565500000000001</v>
      </c>
      <c r="G657" s="30">
        <f t="shared" si="93"/>
        <v>1.0387757438942598</v>
      </c>
      <c r="H657" s="31">
        <f t="shared" si="94"/>
        <v>1.03</v>
      </c>
      <c r="I657" s="32">
        <v>31.54</v>
      </c>
      <c r="J657" s="33">
        <f t="shared" si="95"/>
        <v>31.54</v>
      </c>
      <c r="L657" s="32">
        <v>32.729999999999997</v>
      </c>
      <c r="M657" s="32">
        <v>33.92</v>
      </c>
      <c r="N657" s="30">
        <f t="shared" si="90"/>
        <v>3.6358081271005344E-2</v>
      </c>
      <c r="O657" s="29" t="str">
        <f t="shared" si="96"/>
        <v>N</v>
      </c>
      <c r="P657" s="30">
        <f t="shared" si="91"/>
        <v>-7.0165094339622716E-2</v>
      </c>
      <c r="Q657" s="29" t="str">
        <f t="shared" si="97"/>
        <v>Y</v>
      </c>
      <c r="R657" s="29" t="str">
        <f t="shared" si="92"/>
        <v>N</v>
      </c>
      <c r="S657" s="33">
        <f t="shared" si="98"/>
        <v>32.229999999999997</v>
      </c>
      <c r="T657" s="25"/>
      <c r="V657" s="25"/>
    </row>
    <row r="658" spans="1:22" x14ac:dyDescent="0.3">
      <c r="A658" s="19" t="s">
        <v>686</v>
      </c>
      <c r="B658" s="26">
        <v>6005250</v>
      </c>
      <c r="C658" s="26">
        <v>146116</v>
      </c>
      <c r="D658" s="26">
        <v>0</v>
      </c>
      <c r="E658" s="34">
        <v>3.3498800000000002</v>
      </c>
      <c r="F658" s="34">
        <v>2.9520400000000002</v>
      </c>
      <c r="G658" s="35">
        <f t="shared" si="93"/>
        <v>1.1347678215742334</v>
      </c>
      <c r="H658" s="36">
        <f t="shared" si="94"/>
        <v>1.1299999999999999</v>
      </c>
      <c r="I658" s="37">
        <v>36.299999999999997</v>
      </c>
      <c r="J658" s="38">
        <f t="shared" si="95"/>
        <v>36.299999999999997</v>
      </c>
      <c r="L658" s="37">
        <v>34.51</v>
      </c>
      <c r="M658" s="37">
        <v>36.1</v>
      </c>
      <c r="N658" s="35">
        <f t="shared" si="90"/>
        <v>4.6073601854535018E-2</v>
      </c>
      <c r="O658" s="34" t="str">
        <f t="shared" si="96"/>
        <v>N</v>
      </c>
      <c r="P658" s="35">
        <f t="shared" si="91"/>
        <v>5.5401662049860316E-3</v>
      </c>
      <c r="Q658" s="34" t="str">
        <f t="shared" si="97"/>
        <v>N</v>
      </c>
      <c r="R658" s="34" t="str">
        <f t="shared" si="92"/>
        <v>N</v>
      </c>
      <c r="S658" s="38">
        <f t="shared" si="98"/>
        <v>34.299999999999997</v>
      </c>
      <c r="T658" s="25"/>
      <c r="V658" s="25"/>
    </row>
    <row r="659" spans="1:22" x14ac:dyDescent="0.3">
      <c r="A659" s="19" t="s">
        <v>687</v>
      </c>
      <c r="B659" s="26">
        <v>6005946</v>
      </c>
      <c r="C659" s="26">
        <v>145494</v>
      </c>
      <c r="D659" s="26">
        <v>0</v>
      </c>
      <c r="E659" s="34">
        <v>4.0040800000000001</v>
      </c>
      <c r="F659" s="34">
        <v>2.9485700000000001</v>
      </c>
      <c r="G659" s="35">
        <f t="shared" si="93"/>
        <v>1.3579735261499641</v>
      </c>
      <c r="H659" s="36">
        <f t="shared" si="94"/>
        <v>1.35</v>
      </c>
      <c r="I659" s="37">
        <v>38.68</v>
      </c>
      <c r="J659" s="38">
        <f t="shared" si="95"/>
        <v>38.68</v>
      </c>
      <c r="L659" s="37">
        <v>38.68</v>
      </c>
      <c r="M659" s="37">
        <v>38.68</v>
      </c>
      <c r="N659" s="35">
        <f t="shared" si="90"/>
        <v>0</v>
      </c>
      <c r="O659" s="34" t="str">
        <f t="shared" si="96"/>
        <v>N</v>
      </c>
      <c r="P659" s="35">
        <f t="shared" si="91"/>
        <v>0</v>
      </c>
      <c r="Q659" s="34" t="str">
        <f t="shared" si="97"/>
        <v>N</v>
      </c>
      <c r="R659" s="34" t="str">
        <f t="shared" si="92"/>
        <v>N</v>
      </c>
      <c r="S659" s="38">
        <f t="shared" si="98"/>
        <v>36.75</v>
      </c>
      <c r="T659" s="25"/>
      <c r="V659" s="25"/>
    </row>
    <row r="660" spans="1:22" x14ac:dyDescent="0.3">
      <c r="A660" s="19" t="s">
        <v>688</v>
      </c>
      <c r="B660" s="26">
        <v>6006274</v>
      </c>
      <c r="C660" s="26">
        <v>145445</v>
      </c>
      <c r="D660" s="26">
        <v>0</v>
      </c>
      <c r="E660" s="34">
        <v>3.92509</v>
      </c>
      <c r="F660" s="34">
        <v>2.8399700000000001</v>
      </c>
      <c r="G660" s="35">
        <f t="shared" si="93"/>
        <v>1.3820885431888363</v>
      </c>
      <c r="H660" s="36">
        <f t="shared" si="94"/>
        <v>1.38</v>
      </c>
      <c r="I660" s="37">
        <v>38.68</v>
      </c>
      <c r="J660" s="38">
        <f t="shared" si="95"/>
        <v>38.68</v>
      </c>
      <c r="L660" s="37">
        <v>38.68</v>
      </c>
      <c r="M660" s="37">
        <v>38.68</v>
      </c>
      <c r="N660" s="35">
        <f t="shared" si="90"/>
        <v>0</v>
      </c>
      <c r="O660" s="34" t="str">
        <f t="shared" si="96"/>
        <v>N</v>
      </c>
      <c r="P660" s="35">
        <f t="shared" si="91"/>
        <v>0</v>
      </c>
      <c r="Q660" s="34" t="str">
        <f t="shared" si="97"/>
        <v>N</v>
      </c>
      <c r="R660" s="34" t="str">
        <f t="shared" si="92"/>
        <v>N</v>
      </c>
      <c r="S660" s="38">
        <f t="shared" si="98"/>
        <v>36.75</v>
      </c>
      <c r="T660" s="25"/>
      <c r="V660" s="25"/>
    </row>
    <row r="661" spans="1:22" x14ac:dyDescent="0.3">
      <c r="A661" s="39" t="s">
        <v>689</v>
      </c>
      <c r="B661" s="40">
        <v>6007389</v>
      </c>
      <c r="C661" s="40">
        <v>145883</v>
      </c>
      <c r="D661" s="40">
        <v>0</v>
      </c>
      <c r="E661" s="41">
        <v>3.7343299999999999</v>
      </c>
      <c r="F661" s="41">
        <v>2.9740199999999999</v>
      </c>
      <c r="G661" s="42">
        <f t="shared" si="93"/>
        <v>1.2556506008702026</v>
      </c>
      <c r="H661" s="43">
        <f t="shared" si="94"/>
        <v>1.25</v>
      </c>
      <c r="I661" s="44">
        <v>38.68</v>
      </c>
      <c r="J661" s="45">
        <f t="shared" si="95"/>
        <v>38.68</v>
      </c>
      <c r="L661" s="44">
        <v>38.68</v>
      </c>
      <c r="M661" s="44">
        <v>38.68</v>
      </c>
      <c r="N661" s="42">
        <f t="shared" si="90"/>
        <v>0</v>
      </c>
      <c r="O661" s="41" t="str">
        <f t="shared" si="96"/>
        <v>N</v>
      </c>
      <c r="P661" s="42">
        <f t="shared" si="91"/>
        <v>0</v>
      </c>
      <c r="Q661" s="41" t="str">
        <f t="shared" si="97"/>
        <v>N</v>
      </c>
      <c r="R661" s="41" t="str">
        <f t="shared" si="92"/>
        <v>N</v>
      </c>
      <c r="S661" s="45">
        <f t="shared" si="98"/>
        <v>36.75</v>
      </c>
      <c r="T661" s="25"/>
      <c r="V661" s="25"/>
    </row>
    <row r="662" spans="1:22" x14ac:dyDescent="0.3">
      <c r="A662" s="27" t="s">
        <v>690</v>
      </c>
      <c r="B662" s="28">
        <v>6007702</v>
      </c>
      <c r="C662" s="28">
        <v>145406</v>
      </c>
      <c r="D662" s="28">
        <v>0</v>
      </c>
      <c r="E662" s="29">
        <v>3.6652800000000001</v>
      </c>
      <c r="F662" s="29">
        <v>3.13273</v>
      </c>
      <c r="G662" s="30">
        <f t="shared" si="93"/>
        <v>1.1699954991333439</v>
      </c>
      <c r="H662" s="31">
        <f t="shared" si="94"/>
        <v>1.1599999999999999</v>
      </c>
      <c r="I662" s="32">
        <v>36.89</v>
      </c>
      <c r="J662" s="33">
        <f t="shared" si="95"/>
        <v>36.89</v>
      </c>
      <c r="L662" s="32">
        <v>37.29</v>
      </c>
      <c r="M662" s="32">
        <v>35.11</v>
      </c>
      <c r="N662" s="30">
        <f t="shared" si="90"/>
        <v>-5.8460713327969961E-2</v>
      </c>
      <c r="O662" s="29" t="str">
        <f t="shared" si="96"/>
        <v>Y</v>
      </c>
      <c r="P662" s="30">
        <f t="shared" si="91"/>
        <v>5.0697806892623216E-2</v>
      </c>
      <c r="Q662" s="29" t="str">
        <f t="shared" si="97"/>
        <v>N</v>
      </c>
      <c r="R662" s="29" t="str">
        <f t="shared" si="92"/>
        <v>N</v>
      </c>
      <c r="S662" s="33">
        <f t="shared" si="98"/>
        <v>33.36</v>
      </c>
      <c r="T662" s="25"/>
      <c r="V662" s="25"/>
    </row>
    <row r="663" spans="1:22" x14ac:dyDescent="0.3">
      <c r="A663" s="19" t="s">
        <v>691</v>
      </c>
      <c r="B663" s="26">
        <v>6008007</v>
      </c>
      <c r="C663" s="26">
        <v>145771</v>
      </c>
      <c r="D663" s="26">
        <v>0</v>
      </c>
      <c r="E663" s="34">
        <v>4.1132400000000002</v>
      </c>
      <c r="F663" s="34">
        <v>2.9545300000000001</v>
      </c>
      <c r="G663" s="35">
        <f t="shared" si="93"/>
        <v>1.3921808206381387</v>
      </c>
      <c r="H663" s="36">
        <f t="shared" si="94"/>
        <v>1.39</v>
      </c>
      <c r="I663" s="37">
        <v>38.68</v>
      </c>
      <c r="J663" s="38">
        <f t="shared" si="95"/>
        <v>38.68</v>
      </c>
      <c r="L663" s="37">
        <v>38.68</v>
      </c>
      <c r="M663" s="37">
        <v>38.68</v>
      </c>
      <c r="N663" s="35">
        <f t="shared" si="90"/>
        <v>0</v>
      </c>
      <c r="O663" s="34" t="str">
        <f t="shared" si="96"/>
        <v>N</v>
      </c>
      <c r="P663" s="35">
        <f t="shared" si="91"/>
        <v>0</v>
      </c>
      <c r="Q663" s="34" t="str">
        <f t="shared" si="97"/>
        <v>N</v>
      </c>
      <c r="R663" s="34" t="str">
        <f t="shared" si="92"/>
        <v>N</v>
      </c>
      <c r="S663" s="38">
        <f t="shared" si="98"/>
        <v>36.75</v>
      </c>
      <c r="T663" s="25"/>
      <c r="V663" s="25"/>
    </row>
    <row r="664" spans="1:22" x14ac:dyDescent="0.3">
      <c r="A664" s="19" t="s">
        <v>692</v>
      </c>
      <c r="B664" s="26">
        <v>6008395</v>
      </c>
      <c r="C664" s="26">
        <v>146106</v>
      </c>
      <c r="D664" s="26">
        <v>0</v>
      </c>
      <c r="E664" s="34">
        <v>3.73549</v>
      </c>
      <c r="F664" s="34">
        <v>2.6651799999999999</v>
      </c>
      <c r="G664" s="35">
        <f t="shared" si="93"/>
        <v>1.4015901365010994</v>
      </c>
      <c r="H664" s="36">
        <f t="shared" si="94"/>
        <v>1.4</v>
      </c>
      <c r="I664" s="37">
        <v>38.68</v>
      </c>
      <c r="J664" s="38">
        <f t="shared" si="95"/>
        <v>38.68</v>
      </c>
      <c r="L664" s="37">
        <v>38.68</v>
      </c>
      <c r="M664" s="37">
        <v>38.68</v>
      </c>
      <c r="N664" s="35">
        <f t="shared" si="90"/>
        <v>0</v>
      </c>
      <c r="O664" s="34" t="str">
        <f t="shared" si="96"/>
        <v>N</v>
      </c>
      <c r="P664" s="35">
        <f t="shared" si="91"/>
        <v>0</v>
      </c>
      <c r="Q664" s="34" t="str">
        <f t="shared" si="97"/>
        <v>N</v>
      </c>
      <c r="R664" s="34" t="str">
        <f t="shared" si="92"/>
        <v>N</v>
      </c>
      <c r="S664" s="38">
        <f t="shared" si="98"/>
        <v>36.75</v>
      </c>
      <c r="T664" s="25"/>
      <c r="V664" s="25"/>
    </row>
    <row r="665" spans="1:22" x14ac:dyDescent="0.3">
      <c r="A665" s="19" t="s">
        <v>693</v>
      </c>
      <c r="B665" s="26">
        <v>6009161</v>
      </c>
      <c r="C665" s="26">
        <v>145895</v>
      </c>
      <c r="D665" s="26">
        <v>0</v>
      </c>
      <c r="E665" s="34">
        <v>3.51546</v>
      </c>
      <c r="F665" s="34">
        <v>2.8088799999999998</v>
      </c>
      <c r="G665" s="35">
        <f t="shared" si="93"/>
        <v>1.2515522201019624</v>
      </c>
      <c r="H665" s="36">
        <f t="shared" si="94"/>
        <v>1.25</v>
      </c>
      <c r="I665" s="37">
        <v>38.68</v>
      </c>
      <c r="J665" s="38">
        <f t="shared" si="95"/>
        <v>38.68</v>
      </c>
      <c r="L665" s="37">
        <v>36.89</v>
      </c>
      <c r="M665" s="37">
        <v>35.9</v>
      </c>
      <c r="N665" s="35">
        <f t="shared" si="90"/>
        <v>-2.6836541068040173E-2</v>
      </c>
      <c r="O665" s="34" t="str">
        <f t="shared" si="96"/>
        <v>N</v>
      </c>
      <c r="P665" s="35">
        <f t="shared" si="91"/>
        <v>7.7437325905292509E-2</v>
      </c>
      <c r="Q665" s="34" t="str">
        <f t="shared" si="97"/>
        <v>N</v>
      </c>
      <c r="R665" s="34" t="str">
        <f t="shared" si="92"/>
        <v>N</v>
      </c>
      <c r="S665" s="38">
        <f t="shared" si="98"/>
        <v>34.11</v>
      </c>
      <c r="T665" s="25"/>
      <c r="V665" s="25"/>
    </row>
    <row r="666" spans="1:22" x14ac:dyDescent="0.3">
      <c r="A666" s="39" t="s">
        <v>694</v>
      </c>
      <c r="B666" s="40">
        <v>6009245</v>
      </c>
      <c r="C666" s="40">
        <v>146068</v>
      </c>
      <c r="D666" s="40">
        <v>0</v>
      </c>
      <c r="E666" s="41">
        <v>3.2319100000000001</v>
      </c>
      <c r="F666" s="41">
        <v>3.15741</v>
      </c>
      <c r="G666" s="42">
        <f t="shared" si="93"/>
        <v>1.023595288543458</v>
      </c>
      <c r="H666" s="43">
        <f t="shared" si="94"/>
        <v>1.02</v>
      </c>
      <c r="I666" s="44">
        <v>30.94</v>
      </c>
      <c r="J666" s="45">
        <f t="shared" si="95"/>
        <v>30.94</v>
      </c>
      <c r="L666" s="44">
        <v>29.75</v>
      </c>
      <c r="M666" s="44">
        <v>29.75</v>
      </c>
      <c r="N666" s="42">
        <f t="shared" si="90"/>
        <v>0</v>
      </c>
      <c r="O666" s="41" t="str">
        <f t="shared" si="96"/>
        <v>N</v>
      </c>
      <c r="P666" s="42">
        <f t="shared" si="91"/>
        <v>4.0000000000000042E-2</v>
      </c>
      <c r="Q666" s="41" t="str">
        <f t="shared" si="97"/>
        <v>N</v>
      </c>
      <c r="R666" s="41" t="str">
        <f t="shared" si="92"/>
        <v>N</v>
      </c>
      <c r="S666" s="45">
        <f t="shared" si="98"/>
        <v>28.270000000000003</v>
      </c>
      <c r="T666" s="25"/>
      <c r="V666" s="25"/>
    </row>
    <row r="667" spans="1:22" x14ac:dyDescent="0.3">
      <c r="A667" s="27" t="s">
        <v>695</v>
      </c>
      <c r="B667" s="28">
        <v>6009252</v>
      </c>
      <c r="C667" s="28">
        <v>145892</v>
      </c>
      <c r="D667" s="28">
        <v>0</v>
      </c>
      <c r="E667" s="29">
        <v>4.8754400000000002</v>
      </c>
      <c r="F667" s="29">
        <v>3.2684799999999998</v>
      </c>
      <c r="G667" s="30">
        <f t="shared" si="93"/>
        <v>1.491653612688467</v>
      </c>
      <c r="H667" s="31">
        <f t="shared" si="94"/>
        <v>1.49</v>
      </c>
      <c r="I667" s="32">
        <v>38.68</v>
      </c>
      <c r="J667" s="33">
        <f t="shared" si="95"/>
        <v>38.68</v>
      </c>
      <c r="L667" s="32">
        <v>38.68</v>
      </c>
      <c r="M667" s="32">
        <v>38.68</v>
      </c>
      <c r="N667" s="30">
        <f t="shared" si="90"/>
        <v>0</v>
      </c>
      <c r="O667" s="29" t="str">
        <f t="shared" si="96"/>
        <v>N</v>
      </c>
      <c r="P667" s="30">
        <f t="shared" si="91"/>
        <v>0</v>
      </c>
      <c r="Q667" s="29" t="str">
        <f t="shared" si="97"/>
        <v>N</v>
      </c>
      <c r="R667" s="29" t="str">
        <f t="shared" si="92"/>
        <v>N</v>
      </c>
      <c r="S667" s="33">
        <f t="shared" si="98"/>
        <v>36.75</v>
      </c>
      <c r="T667" s="25"/>
      <c r="V667" s="25"/>
    </row>
    <row r="668" spans="1:22" x14ac:dyDescent="0.3">
      <c r="A668" s="19" t="s">
        <v>696</v>
      </c>
      <c r="B668" s="26">
        <v>6009542</v>
      </c>
      <c r="C668" s="26">
        <v>145652</v>
      </c>
      <c r="D668" s="26">
        <v>0</v>
      </c>
      <c r="E668" s="34">
        <v>3.6438700000000002</v>
      </c>
      <c r="F668" s="34">
        <v>3.14961</v>
      </c>
      <c r="G668" s="35">
        <f t="shared" si="93"/>
        <v>1.1569273656103454</v>
      </c>
      <c r="H668" s="36">
        <f t="shared" si="94"/>
        <v>1.1499999999999999</v>
      </c>
      <c r="I668" s="37">
        <v>36.69</v>
      </c>
      <c r="J668" s="38">
        <f t="shared" si="95"/>
        <v>36.69</v>
      </c>
      <c r="L668" s="37">
        <v>38.479999999999997</v>
      </c>
      <c r="M668" s="37">
        <v>38.28</v>
      </c>
      <c r="N668" s="35">
        <f t="shared" si="90"/>
        <v>-5.1975051975050868E-3</v>
      </c>
      <c r="O668" s="34" t="str">
        <f t="shared" si="96"/>
        <v>N</v>
      </c>
      <c r="P668" s="35">
        <f t="shared" si="91"/>
        <v>-4.1536050156739897E-2</v>
      </c>
      <c r="Q668" s="34" t="str">
        <f t="shared" si="97"/>
        <v>N</v>
      </c>
      <c r="R668" s="34" t="str">
        <f t="shared" si="92"/>
        <v>N</v>
      </c>
      <c r="S668" s="38">
        <f t="shared" si="98"/>
        <v>36.369999999999997</v>
      </c>
      <c r="T668" s="25"/>
      <c r="V668" s="25"/>
    </row>
  </sheetData>
  <autoFilter ref="A7:V668" xr:uid="{00000000-0009-0000-0000-000000000000}"/>
  <pageMargins left="0.7" right="0.7" top="0.75" bottom="0.75" header="0.3" footer="0.3"/>
  <pageSetup scale="42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N668"/>
  <sheetViews>
    <sheetView workbookViewId="0">
      <selection activeCell="B16" sqref="B16"/>
    </sheetView>
  </sheetViews>
  <sheetFormatPr defaultRowHeight="14.4" x14ac:dyDescent="0.3"/>
  <cols>
    <col min="1" max="1" width="49.6640625" bestFit="1" customWidth="1"/>
    <col min="2" max="2" width="9.5546875" bestFit="1" customWidth="1"/>
    <col min="3" max="3" width="9.44140625" bestFit="1" customWidth="1"/>
    <col min="4" max="5" width="11" customWidth="1"/>
    <col min="6" max="9" width="13.88671875" customWidth="1"/>
    <col min="10" max="10" width="16.5546875" customWidth="1"/>
    <col min="11" max="11" width="13.44140625" customWidth="1"/>
  </cols>
  <sheetData>
    <row r="1" spans="1:14" x14ac:dyDescent="0.3">
      <c r="A1" s="1" t="s">
        <v>706</v>
      </c>
      <c r="B1" s="2"/>
      <c r="C1" s="2"/>
      <c r="D1" s="2"/>
      <c r="E1" s="2"/>
    </row>
    <row r="2" spans="1:14" x14ac:dyDescent="0.3">
      <c r="A2" s="1" t="s">
        <v>697</v>
      </c>
      <c r="B2" s="2"/>
      <c r="C2" s="2"/>
      <c r="D2" s="2"/>
      <c r="E2" s="2"/>
    </row>
    <row r="3" spans="1:14" x14ac:dyDescent="0.3">
      <c r="A3" s="1" t="s">
        <v>1</v>
      </c>
      <c r="B3" s="2"/>
      <c r="C3" s="2"/>
      <c r="D3" s="2"/>
      <c r="E3" s="2"/>
    </row>
    <row r="4" spans="1:14" x14ac:dyDescent="0.3">
      <c r="A4" s="3"/>
      <c r="B4" s="2"/>
      <c r="C4" s="2"/>
      <c r="D4" s="2"/>
      <c r="E4" s="2"/>
    </row>
    <row r="5" spans="1:14" ht="15" thickBot="1" x14ac:dyDescent="0.35">
      <c r="A5" s="3"/>
      <c r="B5" s="2"/>
      <c r="C5" s="2"/>
      <c r="D5" s="2"/>
      <c r="E5" s="2"/>
      <c r="I5" s="47"/>
      <c r="J5" s="47"/>
    </row>
    <row r="6" spans="1:14" ht="15" thickBot="1" x14ac:dyDescent="0.35">
      <c r="A6" s="4" t="s">
        <v>697</v>
      </c>
      <c r="B6" s="5"/>
      <c r="C6" s="5"/>
      <c r="D6" s="5"/>
      <c r="E6" s="5"/>
      <c r="F6" s="48"/>
      <c r="G6" s="48"/>
      <c r="H6" s="48"/>
      <c r="I6" s="48"/>
      <c r="J6" s="48"/>
      <c r="K6" s="7"/>
    </row>
    <row r="7" spans="1:14" ht="58.2" thickBot="1" x14ac:dyDescent="0.35">
      <c r="A7" s="11" t="s">
        <v>3</v>
      </c>
      <c r="B7" s="12" t="s">
        <v>4</v>
      </c>
      <c r="C7" s="12" t="s">
        <v>5</v>
      </c>
      <c r="D7" s="12" t="s">
        <v>698</v>
      </c>
      <c r="E7" s="12" t="s">
        <v>699</v>
      </c>
      <c r="F7" s="12" t="s">
        <v>700</v>
      </c>
      <c r="G7" s="12" t="s">
        <v>701</v>
      </c>
      <c r="H7" s="12" t="s">
        <v>702</v>
      </c>
      <c r="I7" s="12" t="s">
        <v>703</v>
      </c>
      <c r="J7" s="12" t="s">
        <v>704</v>
      </c>
      <c r="K7" s="13" t="s">
        <v>705</v>
      </c>
    </row>
    <row r="8" spans="1:14" x14ac:dyDescent="0.3">
      <c r="A8" s="19" t="s">
        <v>18</v>
      </c>
      <c r="B8" s="20">
        <v>6000012</v>
      </c>
      <c r="C8" s="20">
        <v>146085</v>
      </c>
      <c r="D8" s="49">
        <v>44652</v>
      </c>
      <c r="E8" s="49">
        <v>45016</v>
      </c>
      <c r="F8" s="47">
        <v>4804</v>
      </c>
      <c r="G8" s="47">
        <v>8687</v>
      </c>
      <c r="H8" s="47">
        <v>2436.84</v>
      </c>
      <c r="I8" s="47">
        <f>SUM(F8:H8)</f>
        <v>15927.84</v>
      </c>
      <c r="J8" s="47">
        <v>25169</v>
      </c>
      <c r="K8" s="50">
        <f>I8/J8</f>
        <v>0.63283563113353725</v>
      </c>
      <c r="N8" s="47"/>
    </row>
    <row r="9" spans="1:14" x14ac:dyDescent="0.3">
      <c r="A9" s="19" t="s">
        <v>19</v>
      </c>
      <c r="B9" s="26">
        <v>6000020</v>
      </c>
      <c r="C9" s="26">
        <v>146065</v>
      </c>
      <c r="D9" s="49">
        <v>44652</v>
      </c>
      <c r="E9" s="49">
        <v>45016</v>
      </c>
      <c r="F9" s="47">
        <v>1578</v>
      </c>
      <c r="G9" s="47">
        <v>10336</v>
      </c>
      <c r="H9" s="47">
        <v>4943</v>
      </c>
      <c r="I9" s="47">
        <f t="shared" ref="I9:I72" si="0">SUM(F9:H9)</f>
        <v>16857</v>
      </c>
      <c r="J9" s="47">
        <v>19557</v>
      </c>
      <c r="K9" s="50">
        <f t="shared" ref="K9:K72" si="1">I9/J9</f>
        <v>0.86194201564657158</v>
      </c>
      <c r="N9" s="47"/>
    </row>
    <row r="10" spans="1:14" x14ac:dyDescent="0.3">
      <c r="A10" s="19" t="s">
        <v>20</v>
      </c>
      <c r="B10" s="26">
        <v>6012595</v>
      </c>
      <c r="C10" s="26">
        <v>145683</v>
      </c>
      <c r="D10" s="49">
        <v>44652</v>
      </c>
      <c r="E10" s="49">
        <v>45016</v>
      </c>
      <c r="F10" s="47">
        <v>5126</v>
      </c>
      <c r="G10" s="47">
        <v>6789</v>
      </c>
      <c r="H10" s="47">
        <v>1877</v>
      </c>
      <c r="I10" s="47">
        <f t="shared" si="0"/>
        <v>13792</v>
      </c>
      <c r="J10" s="47">
        <v>39633</v>
      </c>
      <c r="K10" s="50">
        <f t="shared" si="1"/>
        <v>0.34799283425428307</v>
      </c>
      <c r="N10" s="47"/>
    </row>
    <row r="11" spans="1:14" x14ac:dyDescent="0.3">
      <c r="A11" s="19" t="s">
        <v>21</v>
      </c>
      <c r="B11" s="26">
        <v>6011571</v>
      </c>
      <c r="C11" s="26">
        <v>145603</v>
      </c>
      <c r="D11" s="49">
        <v>44652</v>
      </c>
      <c r="E11" s="49">
        <v>45016</v>
      </c>
      <c r="F11" s="47">
        <v>6024</v>
      </c>
      <c r="G11" s="47">
        <v>14589</v>
      </c>
      <c r="H11" s="47">
        <v>4172</v>
      </c>
      <c r="I11" s="47">
        <f t="shared" si="0"/>
        <v>24785</v>
      </c>
      <c r="J11" s="47">
        <v>34768</v>
      </c>
      <c r="K11" s="50">
        <f t="shared" si="1"/>
        <v>0.71286815462494246</v>
      </c>
      <c r="N11" s="47"/>
    </row>
    <row r="12" spans="1:14" x14ac:dyDescent="0.3">
      <c r="A12" s="19" t="s">
        <v>22</v>
      </c>
      <c r="B12" s="26">
        <v>6004642</v>
      </c>
      <c r="C12" s="26">
        <v>146010</v>
      </c>
      <c r="D12" s="55">
        <v>44652</v>
      </c>
      <c r="E12" s="55">
        <v>45016</v>
      </c>
      <c r="F12" s="47">
        <v>3958</v>
      </c>
      <c r="G12" s="47">
        <v>9571</v>
      </c>
      <c r="H12" s="47">
        <v>1769.04</v>
      </c>
      <c r="I12" s="47">
        <f t="shared" si="0"/>
        <v>15298.04</v>
      </c>
      <c r="J12" s="47">
        <v>26409</v>
      </c>
      <c r="K12" s="50">
        <f t="shared" si="1"/>
        <v>0.5792737324396986</v>
      </c>
      <c r="N12" s="47"/>
    </row>
    <row r="13" spans="1:14" x14ac:dyDescent="0.3">
      <c r="A13" s="27" t="s">
        <v>23</v>
      </c>
      <c r="B13" s="28">
        <v>6004675</v>
      </c>
      <c r="C13" s="28">
        <v>145449</v>
      </c>
      <c r="D13" s="49">
        <v>44652</v>
      </c>
      <c r="E13" s="49">
        <v>45016</v>
      </c>
      <c r="F13" s="51">
        <v>3677</v>
      </c>
      <c r="G13" s="51">
        <v>6474</v>
      </c>
      <c r="H13" s="51">
        <v>4071</v>
      </c>
      <c r="I13" s="51">
        <f t="shared" si="0"/>
        <v>14222</v>
      </c>
      <c r="J13" s="51">
        <v>22898</v>
      </c>
      <c r="K13" s="52">
        <f t="shared" si="1"/>
        <v>0.6211022796750808</v>
      </c>
      <c r="N13" s="47"/>
    </row>
    <row r="14" spans="1:14" x14ac:dyDescent="0.3">
      <c r="A14" s="19" t="s">
        <v>24</v>
      </c>
      <c r="B14" s="26">
        <v>6000046</v>
      </c>
      <c r="C14" s="26">
        <v>145724</v>
      </c>
      <c r="D14" s="49">
        <v>44652</v>
      </c>
      <c r="E14" s="49">
        <v>45016</v>
      </c>
      <c r="F14" s="53">
        <v>2193</v>
      </c>
      <c r="G14" s="53">
        <v>4037</v>
      </c>
      <c r="H14" s="53">
        <v>4731</v>
      </c>
      <c r="I14" s="53">
        <f t="shared" si="0"/>
        <v>10961</v>
      </c>
      <c r="J14" s="53">
        <v>27440</v>
      </c>
      <c r="K14" s="54">
        <f t="shared" si="1"/>
        <v>0.3994533527696793</v>
      </c>
      <c r="N14" s="47"/>
    </row>
    <row r="15" spans="1:14" x14ac:dyDescent="0.3">
      <c r="A15" s="19" t="s">
        <v>25</v>
      </c>
      <c r="B15" s="26">
        <v>6016869</v>
      </c>
      <c r="C15" s="26">
        <v>146183</v>
      </c>
      <c r="D15" s="49">
        <v>44652</v>
      </c>
      <c r="E15" s="49">
        <v>45016</v>
      </c>
      <c r="F15" s="53">
        <v>1488</v>
      </c>
      <c r="G15" s="53">
        <v>1525</v>
      </c>
      <c r="H15" s="53">
        <v>2027</v>
      </c>
      <c r="I15" s="53">
        <f t="shared" si="0"/>
        <v>5040</v>
      </c>
      <c r="J15" s="53">
        <v>13746</v>
      </c>
      <c r="K15" s="54">
        <f t="shared" si="1"/>
        <v>0.36665211697948497</v>
      </c>
      <c r="N15" s="47"/>
    </row>
    <row r="16" spans="1:14" x14ac:dyDescent="0.3">
      <c r="A16" s="19" t="s">
        <v>26</v>
      </c>
      <c r="B16" s="26">
        <v>6015507</v>
      </c>
      <c r="C16" s="26">
        <v>146182</v>
      </c>
      <c r="D16" s="49">
        <v>44652</v>
      </c>
      <c r="E16" s="49">
        <v>45016</v>
      </c>
      <c r="F16" s="53">
        <v>1875</v>
      </c>
      <c r="G16" s="53">
        <v>4924</v>
      </c>
      <c r="H16" s="53">
        <v>1352.4</v>
      </c>
      <c r="I16" s="53">
        <f t="shared" si="0"/>
        <v>8151.4</v>
      </c>
      <c r="J16" s="53">
        <v>17440</v>
      </c>
      <c r="K16" s="54">
        <f t="shared" si="1"/>
        <v>0.46739678899082565</v>
      </c>
      <c r="N16" s="47"/>
    </row>
    <row r="17" spans="1:14" x14ac:dyDescent="0.3">
      <c r="A17" s="39" t="s">
        <v>27</v>
      </c>
      <c r="B17" s="40">
        <v>6000103</v>
      </c>
      <c r="C17" s="40">
        <v>145142</v>
      </c>
      <c r="D17" s="55">
        <v>44652</v>
      </c>
      <c r="E17" s="55">
        <v>45016</v>
      </c>
      <c r="F17" s="56">
        <v>7197</v>
      </c>
      <c r="G17" s="56">
        <v>33295</v>
      </c>
      <c r="H17" s="56">
        <v>5144</v>
      </c>
      <c r="I17" s="56">
        <f t="shared" si="0"/>
        <v>45636</v>
      </c>
      <c r="J17" s="56">
        <v>60345</v>
      </c>
      <c r="K17" s="57">
        <f t="shared" si="1"/>
        <v>0.75625155356698981</v>
      </c>
      <c r="N17" s="47"/>
    </row>
    <row r="18" spans="1:14" x14ac:dyDescent="0.3">
      <c r="A18" s="27" t="s">
        <v>28</v>
      </c>
      <c r="B18" s="28">
        <v>6014757</v>
      </c>
      <c r="C18" s="28">
        <v>145998</v>
      </c>
      <c r="D18" s="49">
        <v>44652</v>
      </c>
      <c r="E18" s="49">
        <v>45016</v>
      </c>
      <c r="F18" s="51">
        <v>3410</v>
      </c>
      <c r="G18" s="51">
        <v>8859</v>
      </c>
      <c r="H18" s="51">
        <v>2473</v>
      </c>
      <c r="I18" s="51">
        <f t="shared" si="0"/>
        <v>14742</v>
      </c>
      <c r="J18" s="51">
        <v>25014</v>
      </c>
      <c r="K18" s="52">
        <f t="shared" si="1"/>
        <v>0.58934996402014872</v>
      </c>
      <c r="N18" s="47"/>
    </row>
    <row r="19" spans="1:14" x14ac:dyDescent="0.3">
      <c r="A19" s="19" t="s">
        <v>29</v>
      </c>
      <c r="B19" s="26">
        <v>6016950</v>
      </c>
      <c r="C19" s="26">
        <v>146186</v>
      </c>
      <c r="D19" s="49">
        <v>44652</v>
      </c>
      <c r="E19" s="49">
        <v>45016</v>
      </c>
      <c r="F19" s="53">
        <v>2719</v>
      </c>
      <c r="G19" s="53">
        <v>4123</v>
      </c>
      <c r="H19" s="53">
        <v>6133</v>
      </c>
      <c r="I19" s="53">
        <f t="shared" si="0"/>
        <v>12975</v>
      </c>
      <c r="J19" s="53">
        <v>36207</v>
      </c>
      <c r="K19" s="54">
        <f t="shared" si="1"/>
        <v>0.35835611898251718</v>
      </c>
      <c r="N19" s="47"/>
    </row>
    <row r="20" spans="1:14" x14ac:dyDescent="0.3">
      <c r="A20" s="19" t="s">
        <v>30</v>
      </c>
      <c r="B20" s="26">
        <v>6003735</v>
      </c>
      <c r="C20" s="26">
        <v>145557</v>
      </c>
      <c r="D20" s="49">
        <v>44652</v>
      </c>
      <c r="E20" s="49">
        <v>45016</v>
      </c>
      <c r="F20" s="53">
        <v>6336</v>
      </c>
      <c r="G20" s="53">
        <v>21994</v>
      </c>
      <c r="H20" s="53">
        <v>3832.08</v>
      </c>
      <c r="I20" s="53">
        <f t="shared" si="0"/>
        <v>32162.080000000002</v>
      </c>
      <c r="J20" s="53">
        <v>44776</v>
      </c>
      <c r="K20" s="54">
        <f t="shared" si="1"/>
        <v>0.71828836876898339</v>
      </c>
      <c r="N20" s="47"/>
    </row>
    <row r="21" spans="1:14" x14ac:dyDescent="0.3">
      <c r="A21" s="19" t="s">
        <v>31</v>
      </c>
      <c r="B21" s="26">
        <v>6013429</v>
      </c>
      <c r="C21" s="26">
        <v>145907</v>
      </c>
      <c r="D21" s="49">
        <v>44652</v>
      </c>
      <c r="E21" s="49">
        <v>45016</v>
      </c>
      <c r="F21" s="53">
        <v>918</v>
      </c>
      <c r="G21" s="53">
        <v>2817</v>
      </c>
      <c r="H21" s="53">
        <v>2341.92</v>
      </c>
      <c r="I21" s="53">
        <f t="shared" si="0"/>
        <v>6076.92</v>
      </c>
      <c r="J21" s="53">
        <v>22157</v>
      </c>
      <c r="K21" s="54">
        <f t="shared" si="1"/>
        <v>0.27426637180123664</v>
      </c>
      <c r="N21" s="47"/>
    </row>
    <row r="22" spans="1:14" x14ac:dyDescent="0.3">
      <c r="A22" s="39" t="s">
        <v>32</v>
      </c>
      <c r="B22" s="40">
        <v>6007033</v>
      </c>
      <c r="C22" s="40">
        <v>145582</v>
      </c>
      <c r="D22" s="55">
        <v>44652</v>
      </c>
      <c r="E22" s="55">
        <v>45016</v>
      </c>
      <c r="F22" s="56">
        <v>8277</v>
      </c>
      <c r="G22" s="56">
        <v>21890</v>
      </c>
      <c r="H22" s="56">
        <v>4614.12</v>
      </c>
      <c r="I22" s="56">
        <f t="shared" si="0"/>
        <v>34781.120000000003</v>
      </c>
      <c r="J22" s="56">
        <v>50924</v>
      </c>
      <c r="K22" s="57">
        <f t="shared" si="1"/>
        <v>0.68300054983897573</v>
      </c>
      <c r="N22" s="47"/>
    </row>
    <row r="23" spans="1:14" x14ac:dyDescent="0.3">
      <c r="A23" s="27" t="s">
        <v>33</v>
      </c>
      <c r="B23" s="28">
        <v>6014500</v>
      </c>
      <c r="C23" s="28">
        <v>145888</v>
      </c>
      <c r="D23" s="49">
        <v>44652</v>
      </c>
      <c r="E23" s="49">
        <v>45016</v>
      </c>
      <c r="F23" s="51">
        <v>9102</v>
      </c>
      <c r="G23" s="51">
        <v>29317</v>
      </c>
      <c r="H23" s="51">
        <v>10150</v>
      </c>
      <c r="I23" s="51">
        <f t="shared" si="0"/>
        <v>48569</v>
      </c>
      <c r="J23" s="51">
        <v>56588</v>
      </c>
      <c r="K23" s="52">
        <f t="shared" si="1"/>
        <v>0.85829151056761155</v>
      </c>
      <c r="N23" s="47"/>
    </row>
    <row r="24" spans="1:14" x14ac:dyDescent="0.3">
      <c r="A24" s="19" t="s">
        <v>34</v>
      </c>
      <c r="B24" s="26">
        <v>6014922</v>
      </c>
      <c r="C24" s="26">
        <v>145963</v>
      </c>
      <c r="D24" s="49">
        <v>44652</v>
      </c>
      <c r="E24" s="49">
        <v>45016</v>
      </c>
      <c r="F24" s="53">
        <v>6416</v>
      </c>
      <c r="G24" s="53">
        <v>22464</v>
      </c>
      <c r="H24" s="53">
        <v>4487</v>
      </c>
      <c r="I24" s="53">
        <f t="shared" si="0"/>
        <v>33367</v>
      </c>
      <c r="J24" s="53">
        <v>49913</v>
      </c>
      <c r="K24" s="54">
        <f t="shared" si="1"/>
        <v>0.66850319556027493</v>
      </c>
      <c r="N24" s="47"/>
    </row>
    <row r="25" spans="1:14" x14ac:dyDescent="0.3">
      <c r="A25" s="19" t="s">
        <v>35</v>
      </c>
      <c r="B25" s="26">
        <v>6016695</v>
      </c>
      <c r="C25" s="26">
        <v>146153</v>
      </c>
      <c r="D25" s="49">
        <v>44652</v>
      </c>
      <c r="E25" s="49">
        <v>45016</v>
      </c>
      <c r="F25" s="53">
        <v>2393</v>
      </c>
      <c r="G25" s="53">
        <v>3152</v>
      </c>
      <c r="H25" s="53">
        <v>1441.44</v>
      </c>
      <c r="I25" s="53">
        <f t="shared" si="0"/>
        <v>6986.4400000000005</v>
      </c>
      <c r="J25" s="53">
        <v>24952</v>
      </c>
      <c r="K25" s="54">
        <f t="shared" si="1"/>
        <v>0.27999519076627127</v>
      </c>
      <c r="N25" s="47"/>
    </row>
    <row r="26" spans="1:14" x14ac:dyDescent="0.3">
      <c r="A26" s="19" t="s">
        <v>36</v>
      </c>
      <c r="B26" s="26">
        <v>6006886</v>
      </c>
      <c r="C26" s="26">
        <v>145869</v>
      </c>
      <c r="D26" s="49">
        <v>44652</v>
      </c>
      <c r="E26" s="49">
        <v>45016</v>
      </c>
      <c r="F26" s="53">
        <v>350</v>
      </c>
      <c r="G26" s="53">
        <v>355</v>
      </c>
      <c r="H26" s="53">
        <v>435</v>
      </c>
      <c r="I26" s="53">
        <f t="shared" si="0"/>
        <v>1140</v>
      </c>
      <c r="J26" s="53">
        <v>9419</v>
      </c>
      <c r="K26" s="54">
        <f t="shared" si="1"/>
        <v>0.12103195668329972</v>
      </c>
      <c r="N26" s="47"/>
    </row>
    <row r="27" spans="1:14" x14ac:dyDescent="0.3">
      <c r="A27" s="39" t="s">
        <v>37</v>
      </c>
      <c r="B27" s="40">
        <v>6005193</v>
      </c>
      <c r="C27" s="40">
        <v>145450</v>
      </c>
      <c r="D27" s="55">
        <v>44652</v>
      </c>
      <c r="E27" s="55">
        <v>45016</v>
      </c>
      <c r="F27" s="56">
        <v>7413</v>
      </c>
      <c r="G27" s="56">
        <v>39775</v>
      </c>
      <c r="H27" s="56">
        <v>2523.36</v>
      </c>
      <c r="I27" s="56">
        <f t="shared" si="0"/>
        <v>49711.360000000001</v>
      </c>
      <c r="J27" s="56">
        <v>56687</v>
      </c>
      <c r="K27" s="57">
        <f t="shared" si="1"/>
        <v>0.8769446257519361</v>
      </c>
      <c r="N27" s="47"/>
    </row>
    <row r="28" spans="1:14" x14ac:dyDescent="0.3">
      <c r="A28" s="27" t="s">
        <v>38</v>
      </c>
      <c r="B28" s="28">
        <v>6009849</v>
      </c>
      <c r="C28" s="28">
        <v>145126</v>
      </c>
      <c r="D28" s="49">
        <v>44652</v>
      </c>
      <c r="E28" s="49">
        <v>45016</v>
      </c>
      <c r="F28" s="51">
        <v>7334</v>
      </c>
      <c r="G28" s="51">
        <v>10439</v>
      </c>
      <c r="H28" s="51">
        <v>2990</v>
      </c>
      <c r="I28" s="51">
        <f t="shared" si="0"/>
        <v>20763</v>
      </c>
      <c r="J28" s="51">
        <v>29602</v>
      </c>
      <c r="K28" s="52">
        <f t="shared" si="1"/>
        <v>0.7014053104519965</v>
      </c>
      <c r="N28" s="47"/>
    </row>
    <row r="29" spans="1:14" x14ac:dyDescent="0.3">
      <c r="A29" s="19" t="s">
        <v>39</v>
      </c>
      <c r="B29" s="26">
        <v>6005714</v>
      </c>
      <c r="C29" s="26">
        <v>145872</v>
      </c>
      <c r="D29" s="49">
        <v>44652</v>
      </c>
      <c r="E29" s="49">
        <v>45016</v>
      </c>
      <c r="F29" s="53">
        <v>10898</v>
      </c>
      <c r="G29" s="53">
        <v>25448</v>
      </c>
      <c r="H29" s="53">
        <v>10796</v>
      </c>
      <c r="I29" s="53">
        <f t="shared" si="0"/>
        <v>47142</v>
      </c>
      <c r="J29" s="53">
        <v>57126</v>
      </c>
      <c r="K29" s="54">
        <f t="shared" si="1"/>
        <v>0.82522844239050519</v>
      </c>
      <c r="N29" s="47"/>
    </row>
    <row r="30" spans="1:14" x14ac:dyDescent="0.3">
      <c r="A30" s="19" t="s">
        <v>40</v>
      </c>
      <c r="B30" s="26">
        <v>6014765</v>
      </c>
      <c r="C30" s="26">
        <v>145984</v>
      </c>
      <c r="D30" s="49">
        <v>44652</v>
      </c>
      <c r="E30" s="49">
        <v>45016</v>
      </c>
      <c r="F30" s="53">
        <v>1626</v>
      </c>
      <c r="G30" s="53">
        <v>3086</v>
      </c>
      <c r="H30" s="53">
        <v>1503</v>
      </c>
      <c r="I30" s="53">
        <f t="shared" si="0"/>
        <v>6215</v>
      </c>
      <c r="J30" s="53">
        <v>18618</v>
      </c>
      <c r="K30" s="54">
        <f t="shared" si="1"/>
        <v>0.33381673649156729</v>
      </c>
      <c r="N30" s="47"/>
    </row>
    <row r="31" spans="1:14" x14ac:dyDescent="0.3">
      <c r="A31" s="19" t="s">
        <v>41</v>
      </c>
      <c r="B31" s="26">
        <v>6014773</v>
      </c>
      <c r="C31" s="26">
        <v>146008</v>
      </c>
      <c r="D31" s="49">
        <v>44652</v>
      </c>
      <c r="E31" s="49">
        <v>45016</v>
      </c>
      <c r="F31" s="53">
        <v>2073</v>
      </c>
      <c r="G31" s="53">
        <v>6800</v>
      </c>
      <c r="H31" s="53">
        <v>1516.2</v>
      </c>
      <c r="I31" s="53">
        <f t="shared" si="0"/>
        <v>10389.200000000001</v>
      </c>
      <c r="J31" s="53">
        <v>27776</v>
      </c>
      <c r="K31" s="54">
        <f t="shared" si="1"/>
        <v>0.37403513824884793</v>
      </c>
      <c r="N31" s="47"/>
    </row>
    <row r="32" spans="1:14" x14ac:dyDescent="0.3">
      <c r="A32" s="39" t="s">
        <v>42</v>
      </c>
      <c r="B32" s="40">
        <v>6007165</v>
      </c>
      <c r="C32" s="40">
        <v>145259</v>
      </c>
      <c r="D32" s="55">
        <v>44652</v>
      </c>
      <c r="E32" s="55">
        <v>45016</v>
      </c>
      <c r="F32" s="56">
        <v>6363</v>
      </c>
      <c r="G32" s="56">
        <v>27520</v>
      </c>
      <c r="H32" s="56">
        <v>7521</v>
      </c>
      <c r="I32" s="56">
        <f t="shared" si="0"/>
        <v>41404</v>
      </c>
      <c r="J32" s="56">
        <v>48918</v>
      </c>
      <c r="K32" s="57">
        <f t="shared" si="1"/>
        <v>0.84639600964880002</v>
      </c>
      <c r="N32" s="47"/>
    </row>
    <row r="33" spans="1:14" x14ac:dyDescent="0.3">
      <c r="A33" s="27" t="s">
        <v>43</v>
      </c>
      <c r="B33" s="28">
        <v>6001366</v>
      </c>
      <c r="C33" s="28">
        <v>145403</v>
      </c>
      <c r="D33" s="49">
        <v>44652</v>
      </c>
      <c r="E33" s="49">
        <v>45016</v>
      </c>
      <c r="F33" s="51">
        <v>8979</v>
      </c>
      <c r="G33" s="51">
        <v>26573</v>
      </c>
      <c r="H33" s="51">
        <v>4887</v>
      </c>
      <c r="I33" s="51">
        <f t="shared" si="0"/>
        <v>40439</v>
      </c>
      <c r="J33" s="51">
        <v>52684</v>
      </c>
      <c r="K33" s="52">
        <f t="shared" si="1"/>
        <v>0.76757649381216309</v>
      </c>
      <c r="N33" s="47"/>
    </row>
    <row r="34" spans="1:14" x14ac:dyDescent="0.3">
      <c r="A34" s="19" t="s">
        <v>44</v>
      </c>
      <c r="B34" s="26">
        <v>6008304</v>
      </c>
      <c r="C34" s="26">
        <v>145453</v>
      </c>
      <c r="D34" s="49">
        <v>44652</v>
      </c>
      <c r="E34" s="49">
        <v>45016</v>
      </c>
      <c r="F34" s="53">
        <v>7820</v>
      </c>
      <c r="G34" s="53">
        <v>26222</v>
      </c>
      <c r="H34" s="53">
        <v>6770</v>
      </c>
      <c r="I34" s="53">
        <f t="shared" si="0"/>
        <v>40812</v>
      </c>
      <c r="J34" s="53">
        <v>46666</v>
      </c>
      <c r="K34" s="54">
        <f t="shared" si="1"/>
        <v>0.87455535079072555</v>
      </c>
      <c r="N34" s="47"/>
    </row>
    <row r="35" spans="1:14" x14ac:dyDescent="0.3">
      <c r="A35" s="19" t="s">
        <v>45</v>
      </c>
      <c r="B35" s="26">
        <v>6013353</v>
      </c>
      <c r="C35" s="26">
        <v>145736</v>
      </c>
      <c r="D35" s="49">
        <v>44652</v>
      </c>
      <c r="E35" s="49">
        <v>45016</v>
      </c>
      <c r="F35" s="53">
        <v>13043</v>
      </c>
      <c r="G35" s="53">
        <v>42723</v>
      </c>
      <c r="H35" s="53">
        <v>1961.4</v>
      </c>
      <c r="I35" s="53">
        <f t="shared" si="0"/>
        <v>57727.4</v>
      </c>
      <c r="J35" s="53">
        <v>63175</v>
      </c>
      <c r="K35" s="54">
        <f t="shared" si="1"/>
        <v>0.91376968737633557</v>
      </c>
      <c r="N35" s="47"/>
    </row>
    <row r="36" spans="1:14" x14ac:dyDescent="0.3">
      <c r="A36" s="19" t="s">
        <v>46</v>
      </c>
      <c r="B36" s="26">
        <v>6000459</v>
      </c>
      <c r="C36" s="26">
        <v>145379</v>
      </c>
      <c r="D36" s="49">
        <v>44652</v>
      </c>
      <c r="E36" s="49">
        <v>45016</v>
      </c>
      <c r="F36" s="53">
        <v>9983</v>
      </c>
      <c r="G36" s="53">
        <v>30822</v>
      </c>
      <c r="H36" s="53">
        <v>5401</v>
      </c>
      <c r="I36" s="53">
        <f t="shared" si="0"/>
        <v>46206</v>
      </c>
      <c r="J36" s="53">
        <v>57126</v>
      </c>
      <c r="K36" s="54">
        <f t="shared" si="1"/>
        <v>0.80884360886461504</v>
      </c>
      <c r="N36" s="47"/>
    </row>
    <row r="37" spans="1:14" x14ac:dyDescent="0.3">
      <c r="A37" s="39" t="s">
        <v>47</v>
      </c>
      <c r="B37" s="40">
        <v>6003529</v>
      </c>
      <c r="C37" s="40">
        <v>145886</v>
      </c>
      <c r="D37" s="55">
        <v>44652</v>
      </c>
      <c r="E37" s="55">
        <v>45016</v>
      </c>
      <c r="F37" s="56">
        <v>2609</v>
      </c>
      <c r="G37" s="56">
        <v>6656</v>
      </c>
      <c r="H37" s="56">
        <v>1304.52</v>
      </c>
      <c r="I37" s="56">
        <f t="shared" si="0"/>
        <v>10569.52</v>
      </c>
      <c r="J37" s="56">
        <v>16958</v>
      </c>
      <c r="K37" s="57">
        <f t="shared" si="1"/>
        <v>0.62327632975586744</v>
      </c>
      <c r="N37" s="47"/>
    </row>
    <row r="38" spans="1:14" x14ac:dyDescent="0.3">
      <c r="A38" s="27" t="s">
        <v>48</v>
      </c>
      <c r="B38" s="28">
        <v>6004014</v>
      </c>
      <c r="C38" s="28">
        <v>146052</v>
      </c>
      <c r="D38" s="49">
        <v>44652</v>
      </c>
      <c r="E38" s="49">
        <v>45016</v>
      </c>
      <c r="F38" s="51">
        <v>1946</v>
      </c>
      <c r="G38" s="51">
        <v>4948</v>
      </c>
      <c r="H38" s="51">
        <v>5.88</v>
      </c>
      <c r="I38" s="51">
        <f t="shared" si="0"/>
        <v>6899.88</v>
      </c>
      <c r="J38" s="51">
        <v>14878</v>
      </c>
      <c r="K38" s="52">
        <f t="shared" si="1"/>
        <v>0.46376394676703858</v>
      </c>
      <c r="N38" s="47"/>
    </row>
    <row r="39" spans="1:14" x14ac:dyDescent="0.3">
      <c r="A39" s="19" t="s">
        <v>49</v>
      </c>
      <c r="B39" s="26">
        <v>6000087</v>
      </c>
      <c r="C39" s="26">
        <v>146198</v>
      </c>
      <c r="D39" s="49">
        <v>44652</v>
      </c>
      <c r="E39" s="49">
        <v>45016</v>
      </c>
      <c r="F39" s="53">
        <v>3968</v>
      </c>
      <c r="G39" s="53">
        <v>38762</v>
      </c>
      <c r="H39" s="53">
        <v>2953</v>
      </c>
      <c r="I39" s="53">
        <f t="shared" si="0"/>
        <v>45683</v>
      </c>
      <c r="J39" s="53">
        <v>47717</v>
      </c>
      <c r="K39" s="54">
        <f t="shared" si="1"/>
        <v>0.95737368233543596</v>
      </c>
      <c r="N39" s="47"/>
    </row>
    <row r="40" spans="1:14" x14ac:dyDescent="0.3">
      <c r="A40" s="19" t="s">
        <v>50</v>
      </c>
      <c r="B40" s="26">
        <v>6003495</v>
      </c>
      <c r="C40" s="26">
        <v>145789</v>
      </c>
      <c r="D40" s="49">
        <v>44652</v>
      </c>
      <c r="E40" s="49">
        <v>45016</v>
      </c>
      <c r="F40" s="53">
        <v>3825</v>
      </c>
      <c r="G40" s="53">
        <v>6272</v>
      </c>
      <c r="H40" s="53">
        <v>958</v>
      </c>
      <c r="I40" s="53">
        <f t="shared" si="0"/>
        <v>11055</v>
      </c>
      <c r="J40" s="53">
        <v>20635</v>
      </c>
      <c r="K40" s="54">
        <f t="shared" si="1"/>
        <v>0.53574024715289559</v>
      </c>
      <c r="N40" s="47"/>
    </row>
    <row r="41" spans="1:14" x14ac:dyDescent="0.3">
      <c r="A41" s="19" t="s">
        <v>51</v>
      </c>
      <c r="B41" s="26">
        <v>6001515</v>
      </c>
      <c r="C41" s="26">
        <v>145770</v>
      </c>
      <c r="D41" s="49">
        <v>44652</v>
      </c>
      <c r="E41" s="49">
        <v>45016</v>
      </c>
      <c r="F41" s="53">
        <v>872</v>
      </c>
      <c r="G41" s="53">
        <v>6164</v>
      </c>
      <c r="H41" s="53">
        <v>106.68</v>
      </c>
      <c r="I41" s="53">
        <f t="shared" si="0"/>
        <v>7142.68</v>
      </c>
      <c r="J41" s="53">
        <v>19918</v>
      </c>
      <c r="K41" s="54">
        <f t="shared" si="1"/>
        <v>0.35860427753790541</v>
      </c>
      <c r="N41" s="47"/>
    </row>
    <row r="42" spans="1:14" x14ac:dyDescent="0.3">
      <c r="A42" s="39" t="s">
        <v>52</v>
      </c>
      <c r="B42" s="40">
        <v>6007637</v>
      </c>
      <c r="C42" s="40">
        <v>145920</v>
      </c>
      <c r="D42" s="55">
        <v>44652</v>
      </c>
      <c r="E42" s="55">
        <v>45016</v>
      </c>
      <c r="F42" s="56">
        <v>2863</v>
      </c>
      <c r="G42" s="56">
        <v>4826</v>
      </c>
      <c r="H42" s="56">
        <v>1750</v>
      </c>
      <c r="I42" s="56">
        <f t="shared" si="0"/>
        <v>9439</v>
      </c>
      <c r="J42" s="56">
        <v>19313</v>
      </c>
      <c r="K42" s="57">
        <f t="shared" si="1"/>
        <v>0.48873815564645573</v>
      </c>
      <c r="N42" s="47"/>
    </row>
    <row r="43" spans="1:14" x14ac:dyDescent="0.3">
      <c r="A43" s="27" t="s">
        <v>53</v>
      </c>
      <c r="B43" s="28">
        <v>6000129</v>
      </c>
      <c r="C43" s="28">
        <v>146066</v>
      </c>
      <c r="D43" s="49">
        <v>44652</v>
      </c>
      <c r="E43" s="49">
        <v>45016</v>
      </c>
      <c r="F43" s="51">
        <v>381</v>
      </c>
      <c r="G43" s="51">
        <v>3254</v>
      </c>
      <c r="H43" s="51">
        <v>48.72</v>
      </c>
      <c r="I43" s="51">
        <f t="shared" si="0"/>
        <v>3683.72</v>
      </c>
      <c r="J43" s="51">
        <v>11340</v>
      </c>
      <c r="K43" s="52">
        <f t="shared" si="1"/>
        <v>0.32484303350970017</v>
      </c>
      <c r="N43" s="47"/>
    </row>
    <row r="44" spans="1:14" x14ac:dyDescent="0.3">
      <c r="A44" s="19" t="s">
        <v>54</v>
      </c>
      <c r="B44" s="26">
        <v>6002877</v>
      </c>
      <c r="C44" s="26">
        <v>145121</v>
      </c>
      <c r="D44" s="49">
        <v>44652</v>
      </c>
      <c r="E44" s="49">
        <v>45016</v>
      </c>
      <c r="F44" s="53">
        <v>370</v>
      </c>
      <c r="G44" s="53">
        <v>142</v>
      </c>
      <c r="H44" s="53">
        <v>346.92</v>
      </c>
      <c r="I44" s="53">
        <f t="shared" si="0"/>
        <v>858.92000000000007</v>
      </c>
      <c r="J44" s="53">
        <v>15172</v>
      </c>
      <c r="K44" s="54">
        <f t="shared" si="1"/>
        <v>5.6612180332190884E-2</v>
      </c>
      <c r="N44" s="47"/>
    </row>
    <row r="45" spans="1:14" x14ac:dyDescent="0.3">
      <c r="A45" s="19" t="s">
        <v>55</v>
      </c>
      <c r="B45" s="26">
        <v>6000186</v>
      </c>
      <c r="C45" s="26">
        <v>145343</v>
      </c>
      <c r="D45" s="49">
        <v>44652</v>
      </c>
      <c r="E45" s="49">
        <v>45016</v>
      </c>
      <c r="F45" s="53">
        <v>5710</v>
      </c>
      <c r="G45" s="53">
        <v>32562</v>
      </c>
      <c r="H45" s="53">
        <v>5976</v>
      </c>
      <c r="I45" s="53">
        <f t="shared" si="0"/>
        <v>44248</v>
      </c>
      <c r="J45" s="53">
        <v>52490</v>
      </c>
      <c r="K45" s="54">
        <f t="shared" si="1"/>
        <v>0.84297961516479325</v>
      </c>
      <c r="N45" s="47"/>
    </row>
    <row r="46" spans="1:14" x14ac:dyDescent="0.3">
      <c r="A46" s="19" t="s">
        <v>56</v>
      </c>
      <c r="B46" s="26">
        <v>6001267</v>
      </c>
      <c r="C46" s="26">
        <v>145908</v>
      </c>
      <c r="D46" s="49">
        <v>44652</v>
      </c>
      <c r="E46" s="49">
        <v>45016</v>
      </c>
      <c r="F46" s="53">
        <v>5229</v>
      </c>
      <c r="G46" s="53">
        <v>20599</v>
      </c>
      <c r="H46" s="53">
        <v>5079</v>
      </c>
      <c r="I46" s="53">
        <f t="shared" si="0"/>
        <v>30907</v>
      </c>
      <c r="J46" s="53">
        <v>43928</v>
      </c>
      <c r="K46" s="54">
        <f t="shared" si="1"/>
        <v>0.70358313604079403</v>
      </c>
      <c r="N46" s="47"/>
    </row>
    <row r="47" spans="1:14" x14ac:dyDescent="0.3">
      <c r="A47" s="39" t="s">
        <v>57</v>
      </c>
      <c r="B47" s="40">
        <v>6001085</v>
      </c>
      <c r="C47" s="40">
        <v>146112</v>
      </c>
      <c r="D47" s="55">
        <v>44652</v>
      </c>
      <c r="E47" s="55">
        <v>45016</v>
      </c>
      <c r="F47" s="56">
        <v>3812</v>
      </c>
      <c r="G47" s="56">
        <v>14057</v>
      </c>
      <c r="H47" s="56">
        <v>2950.92</v>
      </c>
      <c r="I47" s="56">
        <f t="shared" si="0"/>
        <v>20819.919999999998</v>
      </c>
      <c r="J47" s="56">
        <v>26821</v>
      </c>
      <c r="K47" s="57">
        <f t="shared" si="1"/>
        <v>0.77625442750083884</v>
      </c>
      <c r="N47" s="47"/>
    </row>
    <row r="48" spans="1:14" x14ac:dyDescent="0.3">
      <c r="A48" s="27" t="s">
        <v>58</v>
      </c>
      <c r="B48" s="28">
        <v>6001150</v>
      </c>
      <c r="C48" s="28">
        <v>145918</v>
      </c>
      <c r="D48" s="49">
        <v>44652</v>
      </c>
      <c r="E48" s="49">
        <v>45016</v>
      </c>
      <c r="F48" s="51">
        <v>2052</v>
      </c>
      <c r="G48" s="51">
        <v>12274</v>
      </c>
      <c r="H48" s="51">
        <v>464.52</v>
      </c>
      <c r="I48" s="51">
        <f t="shared" si="0"/>
        <v>14790.52</v>
      </c>
      <c r="J48" s="51">
        <v>23037</v>
      </c>
      <c r="K48" s="52">
        <f t="shared" si="1"/>
        <v>0.64203325085731655</v>
      </c>
      <c r="N48" s="47"/>
    </row>
    <row r="49" spans="1:14" x14ac:dyDescent="0.3">
      <c r="A49" s="19" t="s">
        <v>59</v>
      </c>
      <c r="B49" s="26">
        <v>6007207</v>
      </c>
      <c r="C49" s="26">
        <v>145913</v>
      </c>
      <c r="D49" s="49">
        <v>44652</v>
      </c>
      <c r="E49" s="49">
        <v>45016</v>
      </c>
      <c r="F49" s="53">
        <v>2045</v>
      </c>
      <c r="G49" s="53">
        <v>8019</v>
      </c>
      <c r="H49" s="53">
        <v>914</v>
      </c>
      <c r="I49" s="53">
        <f t="shared" si="0"/>
        <v>10978</v>
      </c>
      <c r="J49" s="53">
        <v>19372</v>
      </c>
      <c r="K49" s="54">
        <f t="shared" si="1"/>
        <v>0.56669419781127406</v>
      </c>
      <c r="N49" s="47"/>
    </row>
    <row r="50" spans="1:14" x14ac:dyDescent="0.3">
      <c r="A50" s="19" t="s">
        <v>60</v>
      </c>
      <c r="B50" s="26">
        <v>6002489</v>
      </c>
      <c r="C50" s="26">
        <v>145160</v>
      </c>
      <c r="D50" s="49">
        <v>44652</v>
      </c>
      <c r="E50" s="49">
        <v>45016</v>
      </c>
      <c r="F50" s="53">
        <v>6347</v>
      </c>
      <c r="G50" s="53">
        <v>22247</v>
      </c>
      <c r="H50" s="53">
        <v>1744.68</v>
      </c>
      <c r="I50" s="53">
        <f t="shared" si="0"/>
        <v>30338.68</v>
      </c>
      <c r="J50" s="53">
        <v>35520</v>
      </c>
      <c r="K50" s="54">
        <f t="shared" si="1"/>
        <v>0.85412950450450453</v>
      </c>
      <c r="N50" s="47"/>
    </row>
    <row r="51" spans="1:14" x14ac:dyDescent="0.3">
      <c r="A51" s="19" t="s">
        <v>61</v>
      </c>
      <c r="B51" s="26">
        <v>6008064</v>
      </c>
      <c r="C51" s="26">
        <v>145180</v>
      </c>
      <c r="D51" s="49">
        <v>44652</v>
      </c>
      <c r="E51" s="49">
        <v>45016</v>
      </c>
      <c r="F51" s="53">
        <v>6126</v>
      </c>
      <c r="G51" s="53">
        <v>51210</v>
      </c>
      <c r="H51" s="53">
        <v>928.2</v>
      </c>
      <c r="I51" s="53">
        <f t="shared" si="0"/>
        <v>58264.2</v>
      </c>
      <c r="J51" s="53">
        <v>60040</v>
      </c>
      <c r="K51" s="54">
        <f t="shared" si="1"/>
        <v>0.97042305129913387</v>
      </c>
      <c r="N51" s="47"/>
    </row>
    <row r="52" spans="1:14" x14ac:dyDescent="0.3">
      <c r="A52" s="39" t="s">
        <v>62</v>
      </c>
      <c r="B52" s="40">
        <v>6002547</v>
      </c>
      <c r="C52" s="40">
        <v>145877</v>
      </c>
      <c r="D52" s="55">
        <v>44652</v>
      </c>
      <c r="E52" s="55">
        <v>45016</v>
      </c>
      <c r="F52" s="56">
        <v>3501</v>
      </c>
      <c r="G52" s="56">
        <v>20020</v>
      </c>
      <c r="H52" s="56">
        <v>1228.92</v>
      </c>
      <c r="I52" s="56">
        <f t="shared" si="0"/>
        <v>24749.919999999998</v>
      </c>
      <c r="J52" s="56">
        <v>28582</v>
      </c>
      <c r="K52" s="57">
        <f t="shared" si="1"/>
        <v>0.86592680708137981</v>
      </c>
      <c r="N52" s="47"/>
    </row>
    <row r="53" spans="1:14" x14ac:dyDescent="0.3">
      <c r="A53" s="27" t="s">
        <v>63</v>
      </c>
      <c r="B53" s="28">
        <v>6005847</v>
      </c>
      <c r="C53" s="28">
        <v>145740</v>
      </c>
      <c r="D53" s="49">
        <v>44652</v>
      </c>
      <c r="E53" s="49">
        <v>45016</v>
      </c>
      <c r="F53" s="51">
        <v>5489</v>
      </c>
      <c r="G53" s="51">
        <v>19038</v>
      </c>
      <c r="H53" s="51">
        <v>3240</v>
      </c>
      <c r="I53" s="51">
        <f t="shared" si="0"/>
        <v>27767</v>
      </c>
      <c r="J53" s="51">
        <v>32817</v>
      </c>
      <c r="K53" s="52">
        <f t="shared" si="1"/>
        <v>0.84611634213974463</v>
      </c>
      <c r="N53" s="47"/>
    </row>
    <row r="54" spans="1:14" x14ac:dyDescent="0.3">
      <c r="A54" s="19" t="s">
        <v>64</v>
      </c>
      <c r="B54" s="26">
        <v>6006845</v>
      </c>
      <c r="C54" s="26">
        <v>146058</v>
      </c>
      <c r="D54" s="49">
        <v>44652</v>
      </c>
      <c r="E54" s="49">
        <v>45016</v>
      </c>
      <c r="F54" s="53">
        <v>1940</v>
      </c>
      <c r="G54" s="53">
        <v>11631</v>
      </c>
      <c r="H54" s="53">
        <v>3397</v>
      </c>
      <c r="I54" s="53">
        <f t="shared" si="0"/>
        <v>16968</v>
      </c>
      <c r="J54" s="53">
        <v>19318</v>
      </c>
      <c r="K54" s="54">
        <f t="shared" si="1"/>
        <v>0.87835179625220006</v>
      </c>
      <c r="N54" s="47"/>
    </row>
    <row r="55" spans="1:14" x14ac:dyDescent="0.3">
      <c r="A55" s="19" t="s">
        <v>65</v>
      </c>
      <c r="B55" s="26">
        <v>6009815</v>
      </c>
      <c r="C55" s="26">
        <v>146000</v>
      </c>
      <c r="D55" s="49">
        <v>44652</v>
      </c>
      <c r="E55" s="49">
        <v>45016</v>
      </c>
      <c r="F55" s="53">
        <v>3108</v>
      </c>
      <c r="G55" s="53">
        <v>16974</v>
      </c>
      <c r="H55" s="53">
        <v>666.96</v>
      </c>
      <c r="I55" s="53">
        <f t="shared" si="0"/>
        <v>20748.96</v>
      </c>
      <c r="J55" s="53">
        <v>25659</v>
      </c>
      <c r="K55" s="54">
        <f t="shared" si="1"/>
        <v>0.80864258155033319</v>
      </c>
      <c r="N55" s="47"/>
    </row>
    <row r="56" spans="1:14" x14ac:dyDescent="0.3">
      <c r="A56" s="19" t="s">
        <v>66</v>
      </c>
      <c r="B56" s="26">
        <v>6015333</v>
      </c>
      <c r="C56" s="26">
        <v>145969</v>
      </c>
      <c r="D56" s="49">
        <v>44652</v>
      </c>
      <c r="E56" s="49">
        <v>45016</v>
      </c>
      <c r="F56" s="53">
        <v>11696</v>
      </c>
      <c r="G56" s="53">
        <v>43667</v>
      </c>
      <c r="H56" s="53">
        <v>5349.12</v>
      </c>
      <c r="I56" s="53">
        <f t="shared" si="0"/>
        <v>60712.12</v>
      </c>
      <c r="J56" s="53">
        <v>70513</v>
      </c>
      <c r="K56" s="54">
        <f t="shared" si="1"/>
        <v>0.86100605562094934</v>
      </c>
      <c r="N56" s="47"/>
    </row>
    <row r="57" spans="1:14" x14ac:dyDescent="0.3">
      <c r="A57" s="39" t="s">
        <v>67</v>
      </c>
      <c r="B57" s="40">
        <v>6003628</v>
      </c>
      <c r="C57" s="40">
        <v>145758</v>
      </c>
      <c r="D57" s="55">
        <v>44652</v>
      </c>
      <c r="E57" s="55">
        <v>45016</v>
      </c>
      <c r="F57" s="56">
        <v>6386</v>
      </c>
      <c r="G57" s="56">
        <v>30112</v>
      </c>
      <c r="H57" s="56">
        <v>1784.16</v>
      </c>
      <c r="I57" s="56">
        <f t="shared" si="0"/>
        <v>38282.160000000003</v>
      </c>
      <c r="J57" s="56">
        <v>43445</v>
      </c>
      <c r="K57" s="57">
        <f t="shared" si="1"/>
        <v>0.88116377028426751</v>
      </c>
      <c r="N57" s="47"/>
    </row>
    <row r="58" spans="1:14" x14ac:dyDescent="0.3">
      <c r="A58" s="27" t="s">
        <v>68</v>
      </c>
      <c r="B58" s="28">
        <v>6007280</v>
      </c>
      <c r="C58" s="28">
        <v>145936</v>
      </c>
      <c r="D58" s="49">
        <v>44652</v>
      </c>
      <c r="E58" s="49">
        <v>45016</v>
      </c>
      <c r="F58" s="51">
        <v>3883</v>
      </c>
      <c r="G58" s="51">
        <v>20231</v>
      </c>
      <c r="H58" s="51">
        <v>1296</v>
      </c>
      <c r="I58" s="51">
        <f t="shared" si="0"/>
        <v>25410</v>
      </c>
      <c r="J58" s="51">
        <v>33329</v>
      </c>
      <c r="K58" s="52">
        <f t="shared" si="1"/>
        <v>0.76239911188454501</v>
      </c>
      <c r="N58" s="47"/>
    </row>
    <row r="59" spans="1:14" x14ac:dyDescent="0.3">
      <c r="A59" s="19" t="s">
        <v>69</v>
      </c>
      <c r="B59" s="26">
        <v>6014617</v>
      </c>
      <c r="C59" s="26">
        <v>146001</v>
      </c>
      <c r="D59" s="49">
        <v>44652</v>
      </c>
      <c r="E59" s="49">
        <v>45016</v>
      </c>
      <c r="F59" s="53">
        <v>12312</v>
      </c>
      <c r="G59" s="53">
        <v>42258</v>
      </c>
      <c r="H59" s="53">
        <v>4705</v>
      </c>
      <c r="I59" s="53">
        <f t="shared" si="0"/>
        <v>59275</v>
      </c>
      <c r="J59" s="53">
        <v>69756</v>
      </c>
      <c r="K59" s="54">
        <f t="shared" si="1"/>
        <v>0.84974769195481392</v>
      </c>
      <c r="N59" s="47"/>
    </row>
    <row r="60" spans="1:14" x14ac:dyDescent="0.3">
      <c r="A60" s="19" t="s">
        <v>70</v>
      </c>
      <c r="B60" s="26">
        <v>6008650</v>
      </c>
      <c r="C60" s="26">
        <v>145928</v>
      </c>
      <c r="D60" s="49">
        <v>44652</v>
      </c>
      <c r="E60" s="49">
        <v>45016</v>
      </c>
      <c r="F60" s="53">
        <v>3212</v>
      </c>
      <c r="G60" s="53">
        <v>19968</v>
      </c>
      <c r="H60" s="53">
        <v>1489.32</v>
      </c>
      <c r="I60" s="53">
        <f t="shared" si="0"/>
        <v>24669.32</v>
      </c>
      <c r="J60" s="53">
        <v>28826</v>
      </c>
      <c r="K60" s="54">
        <f t="shared" si="1"/>
        <v>0.85580101297439815</v>
      </c>
      <c r="N60" s="47"/>
    </row>
    <row r="61" spans="1:14" x14ac:dyDescent="0.3">
      <c r="A61" s="19" t="s">
        <v>71</v>
      </c>
      <c r="B61" s="26">
        <v>6000095</v>
      </c>
      <c r="C61" s="26" t="s">
        <v>72</v>
      </c>
      <c r="D61" s="49">
        <v>44652</v>
      </c>
      <c r="E61" s="49">
        <v>45016</v>
      </c>
      <c r="F61" s="53">
        <v>3218</v>
      </c>
      <c r="G61" s="53">
        <v>14811</v>
      </c>
      <c r="H61" s="53">
        <v>3677</v>
      </c>
      <c r="I61" s="53">
        <f t="shared" si="0"/>
        <v>21706</v>
      </c>
      <c r="J61" s="53">
        <v>22564</v>
      </c>
      <c r="K61" s="54">
        <f t="shared" si="1"/>
        <v>0.96197482715830529</v>
      </c>
      <c r="N61" s="47"/>
    </row>
    <row r="62" spans="1:14" x14ac:dyDescent="0.3">
      <c r="A62" s="39" t="s">
        <v>73</v>
      </c>
      <c r="B62" s="40">
        <v>6008015</v>
      </c>
      <c r="C62" s="40">
        <v>145295</v>
      </c>
      <c r="D62" s="55">
        <v>44652</v>
      </c>
      <c r="E62" s="55">
        <v>45016</v>
      </c>
      <c r="F62" s="56">
        <v>3239</v>
      </c>
      <c r="G62" s="56">
        <v>9725</v>
      </c>
      <c r="H62" s="56">
        <v>8263</v>
      </c>
      <c r="I62" s="56">
        <f t="shared" si="0"/>
        <v>21227</v>
      </c>
      <c r="J62" s="56">
        <v>25942</v>
      </c>
      <c r="K62" s="57">
        <f t="shared" si="1"/>
        <v>0.8182484002775422</v>
      </c>
      <c r="N62" s="47"/>
    </row>
    <row r="63" spans="1:14" x14ac:dyDescent="0.3">
      <c r="A63" s="27" t="s">
        <v>74</v>
      </c>
      <c r="B63" s="28">
        <v>6003768</v>
      </c>
      <c r="C63" s="28">
        <v>145785</v>
      </c>
      <c r="D63" s="49">
        <v>44652</v>
      </c>
      <c r="E63" s="49">
        <v>45016</v>
      </c>
      <c r="F63" s="51">
        <v>2765</v>
      </c>
      <c r="G63" s="51">
        <v>9080</v>
      </c>
      <c r="H63" s="51">
        <v>1092</v>
      </c>
      <c r="I63" s="51">
        <f t="shared" si="0"/>
        <v>12937</v>
      </c>
      <c r="J63" s="51">
        <v>17440</v>
      </c>
      <c r="K63" s="52">
        <f t="shared" si="1"/>
        <v>0.7418004587155963</v>
      </c>
      <c r="N63" s="47"/>
    </row>
    <row r="64" spans="1:14" x14ac:dyDescent="0.3">
      <c r="A64" s="19" t="s">
        <v>75</v>
      </c>
      <c r="B64" s="26">
        <v>6001077</v>
      </c>
      <c r="C64" s="26">
        <v>145947</v>
      </c>
      <c r="D64" s="49">
        <v>44652</v>
      </c>
      <c r="E64" s="49">
        <v>45016</v>
      </c>
      <c r="F64" s="53">
        <v>3430</v>
      </c>
      <c r="G64" s="53">
        <v>24678</v>
      </c>
      <c r="H64" s="53">
        <v>771.12</v>
      </c>
      <c r="I64" s="53">
        <f t="shared" si="0"/>
        <v>28879.119999999999</v>
      </c>
      <c r="J64" s="53">
        <v>30267</v>
      </c>
      <c r="K64" s="54">
        <f t="shared" si="1"/>
        <v>0.95414543892688408</v>
      </c>
      <c r="N64" s="47"/>
    </row>
    <row r="65" spans="1:14" x14ac:dyDescent="0.3">
      <c r="A65" s="19" t="s">
        <v>76</v>
      </c>
      <c r="B65" s="26">
        <v>6006399</v>
      </c>
      <c r="C65" s="26">
        <v>145248</v>
      </c>
      <c r="D65" s="49">
        <v>44652</v>
      </c>
      <c r="E65" s="49">
        <v>45016</v>
      </c>
      <c r="F65" s="53">
        <v>3473</v>
      </c>
      <c r="G65" s="53">
        <v>19264</v>
      </c>
      <c r="H65" s="53">
        <v>883.68</v>
      </c>
      <c r="I65" s="53">
        <f t="shared" si="0"/>
        <v>23620.68</v>
      </c>
      <c r="J65" s="53">
        <v>29456</v>
      </c>
      <c r="K65" s="54">
        <f t="shared" si="1"/>
        <v>0.80189706681151551</v>
      </c>
      <c r="N65" s="47"/>
    </row>
    <row r="66" spans="1:14" x14ac:dyDescent="0.3">
      <c r="A66" s="19" t="s">
        <v>77</v>
      </c>
      <c r="B66" s="26">
        <v>6002059</v>
      </c>
      <c r="C66" s="26">
        <v>145197</v>
      </c>
      <c r="D66" s="49">
        <v>44652</v>
      </c>
      <c r="E66" s="49">
        <v>45016</v>
      </c>
      <c r="F66" s="53">
        <v>6056</v>
      </c>
      <c r="G66" s="53">
        <v>28889</v>
      </c>
      <c r="H66" s="53">
        <v>2556</v>
      </c>
      <c r="I66" s="53">
        <f t="shared" si="0"/>
        <v>37501</v>
      </c>
      <c r="J66" s="53">
        <v>46092</v>
      </c>
      <c r="K66" s="54">
        <f t="shared" si="1"/>
        <v>0.81361190662153948</v>
      </c>
      <c r="N66" s="47"/>
    </row>
    <row r="67" spans="1:14" x14ac:dyDescent="0.3">
      <c r="A67" s="39" t="s">
        <v>78</v>
      </c>
      <c r="B67" s="40">
        <v>6004147</v>
      </c>
      <c r="C67" s="40">
        <v>145811</v>
      </c>
      <c r="D67" s="55">
        <v>44652</v>
      </c>
      <c r="E67" s="55">
        <v>45016</v>
      </c>
      <c r="F67" s="56">
        <v>3885</v>
      </c>
      <c r="G67" s="56">
        <v>19081</v>
      </c>
      <c r="H67" s="56">
        <v>2510</v>
      </c>
      <c r="I67" s="56">
        <f t="shared" si="0"/>
        <v>25476</v>
      </c>
      <c r="J67" s="56">
        <v>27855</v>
      </c>
      <c r="K67" s="57">
        <f t="shared" si="1"/>
        <v>0.91459343026386641</v>
      </c>
      <c r="N67" s="47"/>
    </row>
    <row r="68" spans="1:14" x14ac:dyDescent="0.3">
      <c r="A68" s="27" t="s">
        <v>79</v>
      </c>
      <c r="B68" s="28">
        <v>6007520</v>
      </c>
      <c r="C68" s="28">
        <v>145658</v>
      </c>
      <c r="D68" s="49">
        <v>44652</v>
      </c>
      <c r="E68" s="49">
        <v>45016</v>
      </c>
      <c r="F68" s="51">
        <v>2683</v>
      </c>
      <c r="G68" s="51">
        <v>11837</v>
      </c>
      <c r="H68" s="51">
        <v>3420</v>
      </c>
      <c r="I68" s="51">
        <f t="shared" si="0"/>
        <v>17940</v>
      </c>
      <c r="J68" s="51">
        <v>21759</v>
      </c>
      <c r="K68" s="52">
        <f t="shared" si="1"/>
        <v>0.82448641941265688</v>
      </c>
      <c r="N68" s="47"/>
    </row>
    <row r="69" spans="1:14" x14ac:dyDescent="0.3">
      <c r="A69" s="19" t="s">
        <v>80</v>
      </c>
      <c r="B69" s="26">
        <v>6001945</v>
      </c>
      <c r="C69" s="26">
        <v>145437</v>
      </c>
      <c r="D69" s="49">
        <v>44652</v>
      </c>
      <c r="E69" s="49">
        <v>45016</v>
      </c>
      <c r="F69" s="53">
        <v>2894</v>
      </c>
      <c r="G69" s="53">
        <v>9934</v>
      </c>
      <c r="H69" s="53">
        <v>1606</v>
      </c>
      <c r="I69" s="53">
        <f t="shared" si="0"/>
        <v>14434</v>
      </c>
      <c r="J69" s="53">
        <v>20784</v>
      </c>
      <c r="K69" s="54">
        <f t="shared" si="1"/>
        <v>0.69447652040030794</v>
      </c>
      <c r="N69" s="47"/>
    </row>
    <row r="70" spans="1:14" x14ac:dyDescent="0.3">
      <c r="A70" s="19" t="s">
        <v>81</v>
      </c>
      <c r="B70" s="26">
        <v>6008783</v>
      </c>
      <c r="C70" s="26">
        <v>145486</v>
      </c>
      <c r="D70" s="49">
        <v>44652</v>
      </c>
      <c r="E70" s="49">
        <v>45016</v>
      </c>
      <c r="F70" s="53">
        <v>4408</v>
      </c>
      <c r="G70" s="53">
        <v>16499</v>
      </c>
      <c r="H70" s="53">
        <v>1352</v>
      </c>
      <c r="I70" s="53">
        <f t="shared" si="0"/>
        <v>22259</v>
      </c>
      <c r="J70" s="53">
        <v>30143</v>
      </c>
      <c r="K70" s="54">
        <f t="shared" si="1"/>
        <v>0.73844673721925491</v>
      </c>
      <c r="N70" s="47"/>
    </row>
    <row r="71" spans="1:14" x14ac:dyDescent="0.3">
      <c r="A71" s="19" t="s">
        <v>82</v>
      </c>
      <c r="B71" s="26">
        <v>6002661</v>
      </c>
      <c r="C71" s="26" t="s">
        <v>83</v>
      </c>
      <c r="D71" s="49">
        <v>44652</v>
      </c>
      <c r="E71" s="49">
        <v>45016</v>
      </c>
      <c r="F71" s="53">
        <v>3236</v>
      </c>
      <c r="G71" s="53">
        <v>16803</v>
      </c>
      <c r="H71" s="53">
        <v>1248.24</v>
      </c>
      <c r="I71" s="53">
        <f t="shared" si="0"/>
        <v>21287.24</v>
      </c>
      <c r="J71" s="53">
        <v>22439</v>
      </c>
      <c r="K71" s="54">
        <f t="shared" si="1"/>
        <v>0.94867150942555378</v>
      </c>
      <c r="N71" s="47"/>
    </row>
    <row r="72" spans="1:14" x14ac:dyDescent="0.3">
      <c r="A72" s="39" t="s">
        <v>84</v>
      </c>
      <c r="B72" s="40">
        <v>6004204</v>
      </c>
      <c r="C72" s="40">
        <v>145857</v>
      </c>
      <c r="D72" s="55">
        <v>44652</v>
      </c>
      <c r="E72" s="55">
        <v>45016</v>
      </c>
      <c r="F72" s="56">
        <v>2633</v>
      </c>
      <c r="G72" s="56">
        <v>11688</v>
      </c>
      <c r="H72" s="56">
        <v>474</v>
      </c>
      <c r="I72" s="56">
        <f t="shared" si="0"/>
        <v>14795</v>
      </c>
      <c r="J72" s="56">
        <v>17988</v>
      </c>
      <c r="K72" s="57">
        <f t="shared" si="1"/>
        <v>0.82249277295975098</v>
      </c>
      <c r="N72" s="47"/>
    </row>
    <row r="73" spans="1:14" x14ac:dyDescent="0.3">
      <c r="A73" s="27" t="s">
        <v>85</v>
      </c>
      <c r="B73" s="28">
        <v>6006308</v>
      </c>
      <c r="C73" s="28">
        <v>145413</v>
      </c>
      <c r="D73" s="49">
        <v>44652</v>
      </c>
      <c r="E73" s="49">
        <v>45016</v>
      </c>
      <c r="F73" s="51">
        <v>2040</v>
      </c>
      <c r="G73" s="51">
        <v>20307</v>
      </c>
      <c r="H73" s="51">
        <v>1460</v>
      </c>
      <c r="I73" s="51">
        <f t="shared" ref="I73:I137" si="2">SUM(F73:H73)</f>
        <v>23807</v>
      </c>
      <c r="J73" s="51">
        <v>27307</v>
      </c>
      <c r="K73" s="52">
        <f t="shared" ref="K73:K137" si="3">I73/J73</f>
        <v>0.87182773647782619</v>
      </c>
      <c r="N73" s="47"/>
    </row>
    <row r="74" spans="1:14" x14ac:dyDescent="0.3">
      <c r="A74" s="19" t="s">
        <v>86</v>
      </c>
      <c r="B74" s="26">
        <v>6001713</v>
      </c>
      <c r="C74" s="26">
        <v>145830</v>
      </c>
      <c r="D74" s="49">
        <v>44652</v>
      </c>
      <c r="E74" s="49">
        <v>45016</v>
      </c>
      <c r="F74" s="53">
        <v>4676</v>
      </c>
      <c r="G74" s="53">
        <v>60991</v>
      </c>
      <c r="H74" s="53">
        <v>2149.56</v>
      </c>
      <c r="I74" s="53">
        <f t="shared" si="2"/>
        <v>67816.56</v>
      </c>
      <c r="J74" s="53">
        <v>73248</v>
      </c>
      <c r="K74" s="54">
        <f t="shared" si="3"/>
        <v>0.92584862385321098</v>
      </c>
      <c r="N74" s="47"/>
    </row>
    <row r="75" spans="1:14" x14ac:dyDescent="0.3">
      <c r="A75" s="19" t="s">
        <v>87</v>
      </c>
      <c r="B75" s="26">
        <v>6003453</v>
      </c>
      <c r="C75" s="26">
        <v>145832</v>
      </c>
      <c r="D75" s="49">
        <v>44652</v>
      </c>
      <c r="E75" s="49">
        <v>45016</v>
      </c>
      <c r="F75" s="53">
        <v>3722</v>
      </c>
      <c r="G75" s="53">
        <v>34562</v>
      </c>
      <c r="H75" s="53">
        <v>1611</v>
      </c>
      <c r="I75" s="53">
        <f t="shared" si="2"/>
        <v>39895</v>
      </c>
      <c r="J75" s="53">
        <v>43234</v>
      </c>
      <c r="K75" s="54">
        <f t="shared" si="3"/>
        <v>0.92276911689873709</v>
      </c>
      <c r="N75" s="47"/>
    </row>
    <row r="76" spans="1:14" x14ac:dyDescent="0.3">
      <c r="A76" s="19" t="s">
        <v>88</v>
      </c>
      <c r="B76" s="26">
        <v>6008312</v>
      </c>
      <c r="C76" s="26">
        <v>145316</v>
      </c>
      <c r="D76" s="49">
        <v>44652</v>
      </c>
      <c r="E76" s="49">
        <v>45016</v>
      </c>
      <c r="F76" s="53">
        <v>4231</v>
      </c>
      <c r="G76" s="53">
        <v>45621</v>
      </c>
      <c r="H76" s="53">
        <v>3008</v>
      </c>
      <c r="I76" s="53">
        <f t="shared" si="2"/>
        <v>52860</v>
      </c>
      <c r="J76" s="53">
        <v>57041</v>
      </c>
      <c r="K76" s="54">
        <f t="shared" si="3"/>
        <v>0.92670184604056727</v>
      </c>
      <c r="N76" s="47"/>
    </row>
    <row r="77" spans="1:14" x14ac:dyDescent="0.3">
      <c r="A77" s="39" t="s">
        <v>89</v>
      </c>
      <c r="B77" s="40">
        <v>6000384</v>
      </c>
      <c r="C77" s="40">
        <v>145704</v>
      </c>
      <c r="D77" s="55">
        <v>44652</v>
      </c>
      <c r="E77" s="55">
        <v>45016</v>
      </c>
      <c r="F77" s="56">
        <v>224</v>
      </c>
      <c r="G77" s="56">
        <v>1304</v>
      </c>
      <c r="H77" s="56">
        <v>728</v>
      </c>
      <c r="I77" s="56">
        <f t="shared" si="2"/>
        <v>2256</v>
      </c>
      <c r="J77" s="56">
        <v>15826</v>
      </c>
      <c r="K77" s="57">
        <f t="shared" si="3"/>
        <v>0.14255023379249337</v>
      </c>
      <c r="N77" s="47"/>
    </row>
    <row r="78" spans="1:14" x14ac:dyDescent="0.3">
      <c r="A78" s="27" t="s">
        <v>89</v>
      </c>
      <c r="B78" s="28">
        <v>6002885</v>
      </c>
      <c r="C78" s="28">
        <v>145673</v>
      </c>
      <c r="D78" s="49">
        <v>44652</v>
      </c>
      <c r="E78" s="49">
        <v>45016</v>
      </c>
      <c r="F78" s="51">
        <v>1319</v>
      </c>
      <c r="G78" s="51">
        <v>699</v>
      </c>
      <c r="H78" s="51">
        <v>2432</v>
      </c>
      <c r="I78" s="51">
        <f t="shared" si="2"/>
        <v>4450</v>
      </c>
      <c r="J78" s="51">
        <v>27591</v>
      </c>
      <c r="K78" s="52">
        <f t="shared" si="3"/>
        <v>0.16128447682215216</v>
      </c>
      <c r="N78" s="47"/>
    </row>
    <row r="79" spans="1:14" x14ac:dyDescent="0.3">
      <c r="A79" s="19" t="s">
        <v>90</v>
      </c>
      <c r="B79" s="26">
        <v>6000400</v>
      </c>
      <c r="C79" s="26">
        <v>145436</v>
      </c>
      <c r="D79" s="49">
        <v>44652</v>
      </c>
      <c r="E79" s="49">
        <v>45016</v>
      </c>
      <c r="F79" s="53">
        <v>956</v>
      </c>
      <c r="G79" s="53">
        <v>2407</v>
      </c>
      <c r="H79" s="53">
        <v>423</v>
      </c>
      <c r="I79" s="53">
        <f t="shared" si="2"/>
        <v>3786</v>
      </c>
      <c r="J79" s="53">
        <v>34001</v>
      </c>
      <c r="K79" s="54">
        <f t="shared" si="3"/>
        <v>0.11134966618628864</v>
      </c>
      <c r="N79" s="47"/>
    </row>
    <row r="80" spans="1:14" x14ac:dyDescent="0.3">
      <c r="A80" s="19" t="s">
        <v>91</v>
      </c>
      <c r="B80" s="26">
        <v>6000426</v>
      </c>
      <c r="C80" s="26">
        <v>145933</v>
      </c>
      <c r="D80" s="49">
        <v>44652</v>
      </c>
      <c r="E80" s="49">
        <v>45016</v>
      </c>
      <c r="F80" s="53">
        <v>219</v>
      </c>
      <c r="G80" s="53">
        <v>572</v>
      </c>
      <c r="H80" s="53">
        <v>1489</v>
      </c>
      <c r="I80" s="53">
        <f t="shared" si="2"/>
        <v>2280</v>
      </c>
      <c r="J80" s="53">
        <v>21791</v>
      </c>
      <c r="K80" s="54">
        <f t="shared" si="3"/>
        <v>0.1046303519801753</v>
      </c>
      <c r="N80" s="47"/>
    </row>
    <row r="81" spans="1:14" x14ac:dyDescent="0.3">
      <c r="A81" s="19" t="s">
        <v>92</v>
      </c>
      <c r="B81" s="26">
        <v>6008155</v>
      </c>
      <c r="C81" s="26">
        <v>146169</v>
      </c>
      <c r="D81" s="49">
        <v>44652</v>
      </c>
      <c r="E81" s="49">
        <v>45016</v>
      </c>
      <c r="F81" s="53">
        <v>4290</v>
      </c>
      <c r="G81" s="53">
        <v>20900</v>
      </c>
      <c r="H81" s="53">
        <v>4310.88</v>
      </c>
      <c r="I81" s="53">
        <f t="shared" si="2"/>
        <v>29500.880000000001</v>
      </c>
      <c r="J81" s="53">
        <v>31958</v>
      </c>
      <c r="K81" s="54">
        <f t="shared" si="3"/>
        <v>0.92311408723950183</v>
      </c>
      <c r="N81" s="47"/>
    </row>
    <row r="82" spans="1:14" x14ac:dyDescent="0.3">
      <c r="A82" s="39" t="s">
        <v>93</v>
      </c>
      <c r="B82" s="40">
        <v>6001010</v>
      </c>
      <c r="C82" s="40">
        <v>145371</v>
      </c>
      <c r="D82" s="55">
        <v>44652</v>
      </c>
      <c r="E82" s="55">
        <v>45016</v>
      </c>
      <c r="F82" s="56">
        <v>3262</v>
      </c>
      <c r="G82" s="56">
        <v>21668</v>
      </c>
      <c r="H82" s="56">
        <v>1891</v>
      </c>
      <c r="I82" s="56">
        <f t="shared" si="2"/>
        <v>26821</v>
      </c>
      <c r="J82" s="56">
        <v>30473</v>
      </c>
      <c r="K82" s="57">
        <f t="shared" si="3"/>
        <v>0.88015620385259086</v>
      </c>
      <c r="N82" s="47"/>
    </row>
    <row r="83" spans="1:14" x14ac:dyDescent="0.3">
      <c r="A83" s="27" t="s">
        <v>94</v>
      </c>
      <c r="B83" s="28">
        <v>6002364</v>
      </c>
      <c r="C83" s="28">
        <v>145753</v>
      </c>
      <c r="D83" s="49">
        <v>44652</v>
      </c>
      <c r="E83" s="49">
        <v>45016</v>
      </c>
      <c r="F83" s="51">
        <v>5175</v>
      </c>
      <c r="G83" s="51">
        <v>16161</v>
      </c>
      <c r="H83" s="51">
        <v>5821.2</v>
      </c>
      <c r="I83" s="51">
        <f t="shared" si="2"/>
        <v>27157.200000000001</v>
      </c>
      <c r="J83" s="51">
        <v>40355</v>
      </c>
      <c r="K83" s="52">
        <f t="shared" si="3"/>
        <v>0.67295750216825678</v>
      </c>
      <c r="N83" s="47"/>
    </row>
    <row r="84" spans="1:14" x14ac:dyDescent="0.3">
      <c r="A84" s="19" t="s">
        <v>95</v>
      </c>
      <c r="B84" s="26">
        <v>6009823</v>
      </c>
      <c r="C84" s="26">
        <v>146050</v>
      </c>
      <c r="D84" s="49">
        <v>44652</v>
      </c>
      <c r="E84" s="49">
        <v>45016</v>
      </c>
      <c r="F84" s="53">
        <v>1649</v>
      </c>
      <c r="G84" s="53">
        <v>11616</v>
      </c>
      <c r="H84" s="53">
        <v>4190</v>
      </c>
      <c r="I84" s="53">
        <f t="shared" si="2"/>
        <v>17455</v>
      </c>
      <c r="J84" s="53">
        <v>21608</v>
      </c>
      <c r="K84" s="54">
        <f t="shared" si="3"/>
        <v>0.80780266567937797</v>
      </c>
      <c r="N84" s="47"/>
    </row>
    <row r="85" spans="1:14" x14ac:dyDescent="0.3">
      <c r="A85" s="19" t="s">
        <v>96</v>
      </c>
      <c r="B85" s="26">
        <v>6006175</v>
      </c>
      <c r="C85" s="26">
        <v>145358</v>
      </c>
      <c r="D85" s="49">
        <v>44652</v>
      </c>
      <c r="E85" s="49">
        <v>45016</v>
      </c>
      <c r="F85" s="53">
        <v>5435</v>
      </c>
      <c r="G85" s="53">
        <v>15279</v>
      </c>
      <c r="H85" s="53">
        <v>3993</v>
      </c>
      <c r="I85" s="53">
        <f t="shared" si="2"/>
        <v>24707</v>
      </c>
      <c r="J85" s="53">
        <v>31601</v>
      </c>
      <c r="K85" s="54">
        <f t="shared" si="3"/>
        <v>0.78184234676117847</v>
      </c>
      <c r="N85" s="47"/>
    </row>
    <row r="86" spans="1:14" x14ac:dyDescent="0.3">
      <c r="A86" s="19" t="s">
        <v>97</v>
      </c>
      <c r="B86" s="26">
        <v>6000517</v>
      </c>
      <c r="C86" s="26">
        <v>146023</v>
      </c>
      <c r="D86" s="49">
        <v>44652</v>
      </c>
      <c r="E86" s="49">
        <v>45016</v>
      </c>
      <c r="F86" s="53">
        <v>1049</v>
      </c>
      <c r="G86" s="53">
        <v>1414</v>
      </c>
      <c r="H86" s="53">
        <v>2604</v>
      </c>
      <c r="I86" s="53">
        <f t="shared" si="2"/>
        <v>5067</v>
      </c>
      <c r="J86" s="53">
        <v>10060</v>
      </c>
      <c r="K86" s="54">
        <f t="shared" si="3"/>
        <v>0.50367793240556658</v>
      </c>
      <c r="N86" s="47"/>
    </row>
    <row r="87" spans="1:14" x14ac:dyDescent="0.3">
      <c r="A87" s="39" t="s">
        <v>98</v>
      </c>
      <c r="B87" s="40">
        <v>6016489</v>
      </c>
      <c r="C87" s="40">
        <v>146187</v>
      </c>
      <c r="D87" s="55">
        <v>44652</v>
      </c>
      <c r="E87" s="55">
        <v>45016</v>
      </c>
      <c r="F87" s="56">
        <v>1954</v>
      </c>
      <c r="G87" s="56">
        <v>7941</v>
      </c>
      <c r="H87" s="56">
        <v>5622.12</v>
      </c>
      <c r="I87" s="56">
        <f t="shared" si="2"/>
        <v>15517.119999999999</v>
      </c>
      <c r="J87" s="56">
        <v>21906</v>
      </c>
      <c r="K87" s="57">
        <f t="shared" si="3"/>
        <v>0.70835022368300915</v>
      </c>
      <c r="N87" s="47"/>
    </row>
    <row r="88" spans="1:14" x14ac:dyDescent="0.3">
      <c r="A88" s="27" t="s">
        <v>99</v>
      </c>
      <c r="B88" s="28">
        <v>6016729</v>
      </c>
      <c r="C88" s="28">
        <v>146170</v>
      </c>
      <c r="D88" s="49">
        <v>44652</v>
      </c>
      <c r="E88" s="49">
        <v>45016</v>
      </c>
      <c r="F88" s="51">
        <v>2790</v>
      </c>
      <c r="G88" s="51">
        <v>8362</v>
      </c>
      <c r="H88" s="51">
        <v>2156.2800000000002</v>
      </c>
      <c r="I88" s="51">
        <f t="shared" si="2"/>
        <v>13308.28</v>
      </c>
      <c r="J88" s="51">
        <v>21298</v>
      </c>
      <c r="K88" s="52">
        <f t="shared" si="3"/>
        <v>0.62486055028641185</v>
      </c>
      <c r="N88" s="47"/>
    </row>
    <row r="89" spans="1:14" x14ac:dyDescent="0.3">
      <c r="A89" s="19" t="s">
        <v>100</v>
      </c>
      <c r="B89" s="26">
        <v>6008205</v>
      </c>
      <c r="C89" s="26" t="s">
        <v>101</v>
      </c>
      <c r="D89" s="49">
        <v>44652</v>
      </c>
      <c r="E89" s="49">
        <v>45016</v>
      </c>
      <c r="F89" s="53">
        <v>1299</v>
      </c>
      <c r="G89" s="53">
        <v>7481</v>
      </c>
      <c r="H89" s="53">
        <v>709</v>
      </c>
      <c r="I89" s="53">
        <f t="shared" si="2"/>
        <v>9489</v>
      </c>
      <c r="J89" s="53">
        <v>10575</v>
      </c>
      <c r="K89" s="54">
        <f t="shared" si="3"/>
        <v>0.8973049645390071</v>
      </c>
      <c r="N89" s="47"/>
    </row>
    <row r="90" spans="1:14" x14ac:dyDescent="0.3">
      <c r="A90" s="19" t="s">
        <v>102</v>
      </c>
      <c r="B90" s="26">
        <v>6016273</v>
      </c>
      <c r="C90" s="26">
        <v>146125</v>
      </c>
      <c r="D90" s="49">
        <v>44652</v>
      </c>
      <c r="E90" s="49">
        <v>45016</v>
      </c>
      <c r="F90" s="53">
        <v>0</v>
      </c>
      <c r="G90" s="53">
        <v>1195</v>
      </c>
      <c r="H90" s="53">
        <v>99.12</v>
      </c>
      <c r="I90" s="53">
        <f t="shared" si="2"/>
        <v>1294.1199999999999</v>
      </c>
      <c r="J90" s="53">
        <v>18743</v>
      </c>
      <c r="K90" s="54">
        <f t="shared" si="3"/>
        <v>6.9045510323854239E-2</v>
      </c>
      <c r="N90" s="47"/>
    </row>
    <row r="91" spans="1:14" x14ac:dyDescent="0.3">
      <c r="A91" s="19" t="s">
        <v>103</v>
      </c>
      <c r="B91" s="26">
        <v>6006662</v>
      </c>
      <c r="C91" s="26">
        <v>145634</v>
      </c>
      <c r="D91" s="49">
        <v>44652</v>
      </c>
      <c r="E91" s="49">
        <v>45016</v>
      </c>
      <c r="F91" s="53">
        <v>11596</v>
      </c>
      <c r="G91" s="53">
        <v>29382</v>
      </c>
      <c r="H91" s="53">
        <v>4445</v>
      </c>
      <c r="I91" s="53">
        <f t="shared" si="2"/>
        <v>45423</v>
      </c>
      <c r="J91" s="53">
        <v>52834</v>
      </c>
      <c r="K91" s="54">
        <f t="shared" si="3"/>
        <v>0.85973047658704627</v>
      </c>
      <c r="N91" s="47"/>
    </row>
    <row r="92" spans="1:14" x14ac:dyDescent="0.3">
      <c r="A92" s="39" t="s">
        <v>104</v>
      </c>
      <c r="B92" s="40">
        <v>6003834</v>
      </c>
      <c r="C92" s="40">
        <v>145479</v>
      </c>
      <c r="D92" s="55">
        <v>44652</v>
      </c>
      <c r="E92" s="55">
        <v>45016</v>
      </c>
      <c r="F92" s="56">
        <v>6089</v>
      </c>
      <c r="G92" s="56">
        <v>41541</v>
      </c>
      <c r="H92" s="56">
        <v>2178.12</v>
      </c>
      <c r="I92" s="56">
        <f t="shared" si="2"/>
        <v>49808.12</v>
      </c>
      <c r="J92" s="56">
        <v>55540</v>
      </c>
      <c r="K92" s="57">
        <f t="shared" si="3"/>
        <v>0.89679726323370546</v>
      </c>
      <c r="N92" s="47"/>
    </row>
    <row r="93" spans="1:14" x14ac:dyDescent="0.3">
      <c r="A93" s="27" t="s">
        <v>105</v>
      </c>
      <c r="B93" s="28">
        <v>6007181</v>
      </c>
      <c r="C93" s="28">
        <v>145136</v>
      </c>
      <c r="D93" s="49">
        <v>44652</v>
      </c>
      <c r="E93" s="49">
        <v>45016</v>
      </c>
      <c r="F93" s="51">
        <v>5156</v>
      </c>
      <c r="G93" s="51">
        <v>7222</v>
      </c>
      <c r="H93" s="51">
        <v>2250.36</v>
      </c>
      <c r="I93" s="51">
        <f t="shared" si="2"/>
        <v>14628.36</v>
      </c>
      <c r="J93" s="51">
        <v>20047</v>
      </c>
      <c r="K93" s="52">
        <f t="shared" si="3"/>
        <v>0.72970319748590817</v>
      </c>
      <c r="N93" s="47"/>
    </row>
    <row r="94" spans="1:14" x14ac:dyDescent="0.3">
      <c r="A94" s="19" t="s">
        <v>106</v>
      </c>
      <c r="B94" s="26">
        <v>6002067</v>
      </c>
      <c r="C94" s="26">
        <v>145834</v>
      </c>
      <c r="D94" s="49">
        <v>44652</v>
      </c>
      <c r="E94" s="49">
        <v>45016</v>
      </c>
      <c r="F94" s="53">
        <v>3207</v>
      </c>
      <c r="G94" s="53">
        <v>44459</v>
      </c>
      <c r="H94" s="53">
        <v>7899</v>
      </c>
      <c r="I94" s="53">
        <f t="shared" si="2"/>
        <v>55565</v>
      </c>
      <c r="J94" s="53">
        <v>59420</v>
      </c>
      <c r="K94" s="54">
        <f t="shared" si="3"/>
        <v>0.9351228542578256</v>
      </c>
      <c r="N94" s="47"/>
    </row>
    <row r="95" spans="1:14" x14ac:dyDescent="0.3">
      <c r="A95" s="19" t="s">
        <v>107</v>
      </c>
      <c r="B95" s="26">
        <v>6001317</v>
      </c>
      <c r="C95" s="26">
        <v>145581</v>
      </c>
      <c r="D95" s="49">
        <v>44652</v>
      </c>
      <c r="E95" s="49">
        <v>45016</v>
      </c>
      <c r="F95" s="53">
        <v>5303</v>
      </c>
      <c r="G95" s="53">
        <v>18166</v>
      </c>
      <c r="H95" s="53">
        <v>176</v>
      </c>
      <c r="I95" s="53">
        <f t="shared" si="2"/>
        <v>23645</v>
      </c>
      <c r="J95" s="53">
        <v>29774</v>
      </c>
      <c r="K95" s="54">
        <f t="shared" si="3"/>
        <v>0.79414925774165379</v>
      </c>
      <c r="N95" s="47"/>
    </row>
    <row r="96" spans="1:14" x14ac:dyDescent="0.3">
      <c r="A96" s="19" t="s">
        <v>108</v>
      </c>
      <c r="B96" s="26">
        <v>6007322</v>
      </c>
      <c r="C96" s="26">
        <v>145734</v>
      </c>
      <c r="D96" s="49">
        <v>44652</v>
      </c>
      <c r="E96" s="49">
        <v>45016</v>
      </c>
      <c r="F96" s="53">
        <v>9266</v>
      </c>
      <c r="G96" s="53">
        <v>10782</v>
      </c>
      <c r="H96" s="53">
        <v>5816.16</v>
      </c>
      <c r="I96" s="53">
        <f t="shared" si="2"/>
        <v>25864.16</v>
      </c>
      <c r="J96" s="53">
        <v>46929</v>
      </c>
      <c r="K96" s="54">
        <f t="shared" si="3"/>
        <v>0.55113384048243086</v>
      </c>
      <c r="N96" s="47"/>
    </row>
    <row r="97" spans="1:14" x14ac:dyDescent="0.3">
      <c r="A97" s="39" t="s">
        <v>109</v>
      </c>
      <c r="B97" s="40">
        <v>6014344</v>
      </c>
      <c r="C97" s="40">
        <v>145868</v>
      </c>
      <c r="D97" s="55">
        <v>44652</v>
      </c>
      <c r="E97" s="55">
        <v>45016</v>
      </c>
      <c r="F97" s="56">
        <v>16260</v>
      </c>
      <c r="G97" s="56">
        <v>25675</v>
      </c>
      <c r="H97" s="56">
        <v>5556</v>
      </c>
      <c r="I97" s="56">
        <f t="shared" si="2"/>
        <v>47491</v>
      </c>
      <c r="J97" s="56">
        <v>61456</v>
      </c>
      <c r="K97" s="57">
        <f t="shared" si="3"/>
        <v>0.77276425410049465</v>
      </c>
      <c r="N97" s="47"/>
    </row>
    <row r="98" spans="1:14" x14ac:dyDescent="0.3">
      <c r="A98" s="27" t="s">
        <v>110</v>
      </c>
      <c r="B98" s="28">
        <v>6012827</v>
      </c>
      <c r="C98" s="28">
        <v>145699</v>
      </c>
      <c r="D98" s="49">
        <v>44652</v>
      </c>
      <c r="E98" s="49">
        <v>45016</v>
      </c>
      <c r="F98" s="51">
        <v>3713</v>
      </c>
      <c r="G98" s="51">
        <v>9017</v>
      </c>
      <c r="H98" s="51">
        <v>7239.12</v>
      </c>
      <c r="I98" s="51">
        <f t="shared" si="2"/>
        <v>19969.12</v>
      </c>
      <c r="J98" s="51">
        <v>31056</v>
      </c>
      <c r="K98" s="52">
        <f t="shared" si="3"/>
        <v>0.64300360638845955</v>
      </c>
      <c r="N98" s="47"/>
    </row>
    <row r="99" spans="1:14" x14ac:dyDescent="0.3">
      <c r="A99" s="19" t="s">
        <v>111</v>
      </c>
      <c r="B99" s="26">
        <v>6009096</v>
      </c>
      <c r="C99" s="26">
        <v>145667</v>
      </c>
      <c r="D99" s="49">
        <v>44652</v>
      </c>
      <c r="E99" s="49">
        <v>45016</v>
      </c>
      <c r="F99" s="53">
        <v>5554</v>
      </c>
      <c r="G99" s="53">
        <v>12493</v>
      </c>
      <c r="H99" s="53">
        <v>8055</v>
      </c>
      <c r="I99" s="53">
        <f t="shared" si="2"/>
        <v>26102</v>
      </c>
      <c r="J99" s="53">
        <v>47618</v>
      </c>
      <c r="K99" s="54">
        <f t="shared" si="3"/>
        <v>0.54815405938930661</v>
      </c>
      <c r="N99" s="47"/>
    </row>
    <row r="100" spans="1:14" x14ac:dyDescent="0.3">
      <c r="A100" s="19" t="s">
        <v>112</v>
      </c>
      <c r="B100" s="26">
        <v>6011340</v>
      </c>
      <c r="C100" s="26">
        <v>145601</v>
      </c>
      <c r="D100" s="49">
        <v>44652</v>
      </c>
      <c r="E100" s="49">
        <v>45016</v>
      </c>
      <c r="F100" s="53">
        <v>3230</v>
      </c>
      <c r="G100" s="53">
        <v>7559</v>
      </c>
      <c r="H100" s="53">
        <v>587</v>
      </c>
      <c r="I100" s="53">
        <f t="shared" si="2"/>
        <v>11376</v>
      </c>
      <c r="J100" s="53">
        <v>22211</v>
      </c>
      <c r="K100" s="54">
        <f t="shared" si="3"/>
        <v>0.51217865021836029</v>
      </c>
      <c r="N100" s="47"/>
    </row>
    <row r="101" spans="1:14" x14ac:dyDescent="0.3">
      <c r="A101" s="19" t="s">
        <v>113</v>
      </c>
      <c r="B101" s="26">
        <v>6016810</v>
      </c>
      <c r="C101" s="26">
        <v>146181</v>
      </c>
      <c r="D101" s="49">
        <v>44652</v>
      </c>
      <c r="E101" s="49">
        <v>45016</v>
      </c>
      <c r="F101" s="53">
        <v>565</v>
      </c>
      <c r="G101" s="53">
        <v>860</v>
      </c>
      <c r="H101" s="53">
        <v>734</v>
      </c>
      <c r="I101" s="53">
        <f t="shared" si="2"/>
        <v>2159</v>
      </c>
      <c r="J101" s="53">
        <v>26128</v>
      </c>
      <c r="K101" s="54">
        <f t="shared" si="3"/>
        <v>8.2631659522351505E-2</v>
      </c>
      <c r="N101" s="47"/>
    </row>
    <row r="102" spans="1:14" x14ac:dyDescent="0.3">
      <c r="A102" s="39" t="s">
        <v>114</v>
      </c>
      <c r="B102" s="40">
        <v>6000657</v>
      </c>
      <c r="C102" s="40">
        <v>145796</v>
      </c>
      <c r="D102" s="55">
        <v>44652</v>
      </c>
      <c r="E102" s="55">
        <v>45016</v>
      </c>
      <c r="F102" s="56">
        <v>2243</v>
      </c>
      <c r="G102" s="56">
        <v>45708</v>
      </c>
      <c r="H102" s="56">
        <v>1685</v>
      </c>
      <c r="I102" s="56">
        <f t="shared" si="2"/>
        <v>49636</v>
      </c>
      <c r="J102" s="56">
        <v>54899</v>
      </c>
      <c r="K102" s="57">
        <f t="shared" si="3"/>
        <v>0.9041330443177471</v>
      </c>
      <c r="N102" s="47"/>
    </row>
    <row r="103" spans="1:14" x14ac:dyDescent="0.3">
      <c r="A103" s="27" t="s">
        <v>115</v>
      </c>
      <c r="B103" s="28">
        <v>6000731</v>
      </c>
      <c r="C103" s="28">
        <v>146051</v>
      </c>
      <c r="D103" s="49">
        <v>44652</v>
      </c>
      <c r="E103" s="49">
        <v>45016</v>
      </c>
      <c r="F103" s="51">
        <v>1927</v>
      </c>
      <c r="G103" s="51">
        <v>1404</v>
      </c>
      <c r="H103" s="51">
        <v>6277.32</v>
      </c>
      <c r="I103" s="51">
        <f t="shared" si="2"/>
        <v>9608.32</v>
      </c>
      <c r="J103" s="51">
        <v>18692</v>
      </c>
      <c r="K103" s="52">
        <f t="shared" si="3"/>
        <v>0.51403381125615233</v>
      </c>
      <c r="N103" s="47"/>
    </row>
    <row r="104" spans="1:14" x14ac:dyDescent="0.3">
      <c r="A104" s="19" t="s">
        <v>116</v>
      </c>
      <c r="B104" s="26">
        <v>6008171</v>
      </c>
      <c r="C104" s="26" t="s">
        <v>117</v>
      </c>
      <c r="D104" s="49">
        <v>44652</v>
      </c>
      <c r="E104" s="49">
        <v>45016</v>
      </c>
      <c r="F104" s="53">
        <v>818</v>
      </c>
      <c r="G104" s="53">
        <v>6595</v>
      </c>
      <c r="H104" s="53">
        <v>1698</v>
      </c>
      <c r="I104" s="53">
        <f t="shared" si="2"/>
        <v>9111</v>
      </c>
      <c r="J104" s="53">
        <v>10743</v>
      </c>
      <c r="K104" s="54">
        <f t="shared" si="3"/>
        <v>0.8480871265009774</v>
      </c>
      <c r="N104" s="47"/>
    </row>
    <row r="105" spans="1:14" x14ac:dyDescent="0.3">
      <c r="A105" s="19" t="s">
        <v>118</v>
      </c>
      <c r="B105" s="26">
        <v>6001176</v>
      </c>
      <c r="C105" s="26">
        <v>145776</v>
      </c>
      <c r="D105" s="49">
        <v>44652</v>
      </c>
      <c r="E105" s="49">
        <v>45016</v>
      </c>
      <c r="F105" s="53">
        <v>4650</v>
      </c>
      <c r="G105" s="53">
        <v>19755</v>
      </c>
      <c r="H105" s="53">
        <v>240</v>
      </c>
      <c r="I105" s="53">
        <f t="shared" si="2"/>
        <v>24645</v>
      </c>
      <c r="J105" s="53">
        <v>32347</v>
      </c>
      <c r="K105" s="54">
        <f t="shared" si="3"/>
        <v>0.76189445698210034</v>
      </c>
      <c r="N105" s="47"/>
    </row>
    <row r="106" spans="1:14" x14ac:dyDescent="0.3">
      <c r="A106" s="19" t="s">
        <v>119</v>
      </c>
      <c r="B106" s="26">
        <v>6000806</v>
      </c>
      <c r="C106" s="26">
        <v>145538</v>
      </c>
      <c r="D106" s="49">
        <v>44652</v>
      </c>
      <c r="E106" s="49">
        <v>45016</v>
      </c>
      <c r="F106" s="53">
        <v>4256</v>
      </c>
      <c r="G106" s="53">
        <v>9181</v>
      </c>
      <c r="H106" s="53">
        <v>6614</v>
      </c>
      <c r="I106" s="53">
        <f t="shared" si="2"/>
        <v>20051</v>
      </c>
      <c r="J106" s="53">
        <v>34859</v>
      </c>
      <c r="K106" s="54">
        <f t="shared" si="3"/>
        <v>0.57520296049800623</v>
      </c>
      <c r="N106" s="47"/>
    </row>
    <row r="107" spans="1:14" x14ac:dyDescent="0.3">
      <c r="A107" s="39" t="s">
        <v>120</v>
      </c>
      <c r="B107" s="40">
        <v>6000822</v>
      </c>
      <c r="C107" s="40">
        <v>145549</v>
      </c>
      <c r="D107" s="55">
        <v>44652</v>
      </c>
      <c r="E107" s="55">
        <v>45016</v>
      </c>
      <c r="F107" s="56">
        <v>8449</v>
      </c>
      <c r="G107" s="56">
        <v>37753</v>
      </c>
      <c r="H107" s="56">
        <v>8462</v>
      </c>
      <c r="I107" s="56">
        <f t="shared" si="2"/>
        <v>54664</v>
      </c>
      <c r="J107" s="56">
        <v>61382</v>
      </c>
      <c r="K107" s="57">
        <f t="shared" si="3"/>
        <v>0.89055423414030177</v>
      </c>
      <c r="N107" s="47"/>
    </row>
    <row r="108" spans="1:14" x14ac:dyDescent="0.3">
      <c r="A108" s="27" t="s">
        <v>121</v>
      </c>
      <c r="B108" s="28">
        <v>6000889</v>
      </c>
      <c r="C108" s="28">
        <v>145198</v>
      </c>
      <c r="D108" s="49">
        <v>44652</v>
      </c>
      <c r="E108" s="49">
        <v>45016</v>
      </c>
      <c r="F108" s="51">
        <v>8935</v>
      </c>
      <c r="G108" s="51">
        <v>21651</v>
      </c>
      <c r="H108" s="51">
        <v>8903</v>
      </c>
      <c r="I108" s="51">
        <f t="shared" si="2"/>
        <v>39489</v>
      </c>
      <c r="J108" s="51">
        <v>54004</v>
      </c>
      <c r="K108" s="52">
        <f t="shared" si="3"/>
        <v>0.73122361306569883</v>
      </c>
      <c r="N108" s="47"/>
    </row>
    <row r="109" spans="1:14" x14ac:dyDescent="0.3">
      <c r="A109" s="19" t="s">
        <v>122</v>
      </c>
      <c r="B109" s="26">
        <v>6012975</v>
      </c>
      <c r="C109" s="26">
        <v>145701</v>
      </c>
      <c r="D109" s="49">
        <v>44652</v>
      </c>
      <c r="E109" s="49">
        <v>45016</v>
      </c>
      <c r="F109" s="53">
        <v>6921</v>
      </c>
      <c r="G109" s="53">
        <v>12763</v>
      </c>
      <c r="H109" s="53">
        <v>12722</v>
      </c>
      <c r="I109" s="53">
        <f t="shared" si="2"/>
        <v>32406</v>
      </c>
      <c r="J109" s="53">
        <v>43490</v>
      </c>
      <c r="K109" s="54">
        <f t="shared" si="3"/>
        <v>0.74513681306047364</v>
      </c>
      <c r="N109" s="47"/>
    </row>
    <row r="110" spans="1:14" x14ac:dyDescent="0.3">
      <c r="A110" s="19" t="s">
        <v>123</v>
      </c>
      <c r="B110" s="26">
        <v>6014369</v>
      </c>
      <c r="C110" s="26">
        <v>145835</v>
      </c>
      <c r="D110" s="49">
        <v>44652</v>
      </c>
      <c r="E110" s="49">
        <v>45016</v>
      </c>
      <c r="F110" s="53">
        <v>12635</v>
      </c>
      <c r="G110" s="53">
        <v>21745</v>
      </c>
      <c r="H110" s="53">
        <v>12081</v>
      </c>
      <c r="I110" s="53">
        <f t="shared" si="2"/>
        <v>46461</v>
      </c>
      <c r="J110" s="53">
        <v>62819</v>
      </c>
      <c r="K110" s="54">
        <f t="shared" si="3"/>
        <v>0.73960107610754711</v>
      </c>
      <c r="N110" s="47"/>
    </row>
    <row r="111" spans="1:14" x14ac:dyDescent="0.3">
      <c r="A111" s="19" t="s">
        <v>124</v>
      </c>
      <c r="B111" s="26">
        <v>6000855</v>
      </c>
      <c r="C111" s="26">
        <v>145948</v>
      </c>
      <c r="D111" s="49">
        <v>44652</v>
      </c>
      <c r="E111" s="49">
        <v>45016</v>
      </c>
      <c r="F111" s="53">
        <v>1748</v>
      </c>
      <c r="G111" s="53">
        <v>5589</v>
      </c>
      <c r="H111" s="53">
        <v>537</v>
      </c>
      <c r="I111" s="53">
        <f t="shared" si="2"/>
        <v>7874</v>
      </c>
      <c r="J111" s="53">
        <v>11945</v>
      </c>
      <c r="K111" s="54">
        <f t="shared" si="3"/>
        <v>0.65918794474675602</v>
      </c>
      <c r="N111" s="47"/>
    </row>
    <row r="112" spans="1:14" x14ac:dyDescent="0.3">
      <c r="A112" s="39" t="s">
        <v>125</v>
      </c>
      <c r="B112" s="40">
        <v>6005391</v>
      </c>
      <c r="C112" s="40">
        <v>146121</v>
      </c>
      <c r="D112" s="55">
        <v>44652</v>
      </c>
      <c r="E112" s="55">
        <v>45016</v>
      </c>
      <c r="F112" s="56">
        <v>1215</v>
      </c>
      <c r="G112" s="56">
        <v>7320</v>
      </c>
      <c r="H112" s="56">
        <v>1267</v>
      </c>
      <c r="I112" s="56">
        <f t="shared" si="2"/>
        <v>9802</v>
      </c>
      <c r="J112" s="56">
        <v>12353</v>
      </c>
      <c r="K112" s="57">
        <f t="shared" si="3"/>
        <v>0.79349145956447831</v>
      </c>
      <c r="N112" s="47"/>
    </row>
    <row r="113" spans="1:14" x14ac:dyDescent="0.3">
      <c r="A113" s="27" t="s">
        <v>126</v>
      </c>
      <c r="B113" s="28">
        <v>6010110</v>
      </c>
      <c r="C113" s="28">
        <v>146013</v>
      </c>
      <c r="D113" s="49">
        <v>44652</v>
      </c>
      <c r="E113" s="49">
        <v>45016</v>
      </c>
      <c r="F113" s="51">
        <v>3559</v>
      </c>
      <c r="G113" s="51">
        <v>7167</v>
      </c>
      <c r="H113" s="51">
        <v>1126</v>
      </c>
      <c r="I113" s="51">
        <f t="shared" si="2"/>
        <v>11852</v>
      </c>
      <c r="J113" s="51">
        <v>13207</v>
      </c>
      <c r="K113" s="52">
        <f t="shared" si="3"/>
        <v>0.8974028924055425</v>
      </c>
      <c r="N113" s="47"/>
    </row>
    <row r="114" spans="1:14" x14ac:dyDescent="0.3">
      <c r="A114" s="19" t="s">
        <v>127</v>
      </c>
      <c r="B114" s="26">
        <v>6014872</v>
      </c>
      <c r="C114" s="26">
        <v>145958</v>
      </c>
      <c r="D114" s="49">
        <v>44652</v>
      </c>
      <c r="E114" s="49">
        <v>45016</v>
      </c>
      <c r="F114" s="53">
        <v>3082</v>
      </c>
      <c r="G114" s="53">
        <v>10756</v>
      </c>
      <c r="H114" s="53">
        <v>986.16</v>
      </c>
      <c r="I114" s="53">
        <f t="shared" si="2"/>
        <v>14824.16</v>
      </c>
      <c r="J114" s="53">
        <v>27792</v>
      </c>
      <c r="K114" s="54">
        <f t="shared" si="3"/>
        <v>0.53339666090961424</v>
      </c>
      <c r="N114" s="47"/>
    </row>
    <row r="115" spans="1:14" x14ac:dyDescent="0.3">
      <c r="A115" s="19" t="s">
        <v>128</v>
      </c>
      <c r="B115" s="26">
        <v>6006688</v>
      </c>
      <c r="C115" s="26">
        <v>145844</v>
      </c>
      <c r="D115" s="49">
        <v>44652</v>
      </c>
      <c r="E115" s="49">
        <v>45016</v>
      </c>
      <c r="F115" s="53">
        <v>5480</v>
      </c>
      <c r="G115" s="53">
        <v>6735</v>
      </c>
      <c r="H115" s="53">
        <v>5028</v>
      </c>
      <c r="I115" s="53">
        <f t="shared" si="2"/>
        <v>17243</v>
      </c>
      <c r="J115" s="53">
        <v>27039</v>
      </c>
      <c r="K115" s="54">
        <f t="shared" si="3"/>
        <v>0.63770849513665451</v>
      </c>
      <c r="N115" s="47"/>
    </row>
    <row r="116" spans="1:14" x14ac:dyDescent="0.3">
      <c r="A116" s="19" t="s">
        <v>129</v>
      </c>
      <c r="B116" s="26">
        <v>6000962</v>
      </c>
      <c r="C116" s="26" t="s">
        <v>130</v>
      </c>
      <c r="D116" s="49">
        <v>44652</v>
      </c>
      <c r="E116" s="49">
        <v>45016</v>
      </c>
      <c r="F116" s="53">
        <v>1912</v>
      </c>
      <c r="G116" s="53">
        <v>17843</v>
      </c>
      <c r="H116" s="53">
        <v>460</v>
      </c>
      <c r="I116" s="53">
        <f t="shared" si="2"/>
        <v>20215</v>
      </c>
      <c r="J116" s="53">
        <v>26838</v>
      </c>
      <c r="K116" s="54">
        <f t="shared" si="3"/>
        <v>0.75322304195543632</v>
      </c>
      <c r="N116" s="47"/>
    </row>
    <row r="117" spans="1:14" x14ac:dyDescent="0.3">
      <c r="A117" s="39" t="s">
        <v>131</v>
      </c>
      <c r="B117" s="40">
        <v>6000988</v>
      </c>
      <c r="C117" s="40">
        <v>145532</v>
      </c>
      <c r="D117" s="55">
        <v>44652</v>
      </c>
      <c r="E117" s="55">
        <v>45016</v>
      </c>
      <c r="F117" s="56">
        <v>6379</v>
      </c>
      <c r="G117" s="56">
        <v>27402</v>
      </c>
      <c r="H117" s="56">
        <v>519.96</v>
      </c>
      <c r="I117" s="56">
        <f t="shared" si="2"/>
        <v>34300.959999999999</v>
      </c>
      <c r="J117" s="56">
        <v>45369</v>
      </c>
      <c r="K117" s="57">
        <f t="shared" si="3"/>
        <v>0.75604399479821016</v>
      </c>
      <c r="N117" s="47"/>
    </row>
    <row r="118" spans="1:14" x14ac:dyDescent="0.3">
      <c r="A118" s="27" t="s">
        <v>132</v>
      </c>
      <c r="B118" s="28">
        <v>6000996</v>
      </c>
      <c r="C118" s="28">
        <v>145610</v>
      </c>
      <c r="D118" s="49">
        <v>44652</v>
      </c>
      <c r="E118" s="49">
        <v>45016</v>
      </c>
      <c r="F118" s="51">
        <v>3602</v>
      </c>
      <c r="G118" s="51">
        <v>7801</v>
      </c>
      <c r="H118" s="51">
        <v>1118.8800000000001</v>
      </c>
      <c r="I118" s="51">
        <f t="shared" si="2"/>
        <v>12521.880000000001</v>
      </c>
      <c r="J118" s="51">
        <v>15679</v>
      </c>
      <c r="K118" s="52">
        <f t="shared" si="3"/>
        <v>0.79864021940174768</v>
      </c>
      <c r="N118" s="47"/>
    </row>
    <row r="119" spans="1:14" x14ac:dyDescent="0.3">
      <c r="A119" s="19" t="s">
        <v>133</v>
      </c>
      <c r="B119" s="26">
        <v>6001093</v>
      </c>
      <c r="C119" s="26">
        <v>145527</v>
      </c>
      <c r="D119" s="49">
        <v>44652</v>
      </c>
      <c r="E119" s="49">
        <v>45016</v>
      </c>
      <c r="F119" s="53">
        <v>558</v>
      </c>
      <c r="G119" s="53">
        <v>3342</v>
      </c>
      <c r="H119" s="53">
        <v>2579</v>
      </c>
      <c r="I119" s="53">
        <f t="shared" si="2"/>
        <v>6479</v>
      </c>
      <c r="J119" s="53">
        <v>25735</v>
      </c>
      <c r="K119" s="54">
        <f t="shared" si="3"/>
        <v>0.25175830580920927</v>
      </c>
      <c r="N119" s="47"/>
    </row>
    <row r="120" spans="1:14" x14ac:dyDescent="0.3">
      <c r="A120" s="19" t="s">
        <v>134</v>
      </c>
      <c r="B120" s="26">
        <v>6001101</v>
      </c>
      <c r="C120" s="26">
        <v>145410</v>
      </c>
      <c r="D120" s="49">
        <v>44652</v>
      </c>
      <c r="E120" s="49">
        <v>45016</v>
      </c>
      <c r="F120" s="53">
        <v>1153</v>
      </c>
      <c r="G120" s="53">
        <v>1877</v>
      </c>
      <c r="H120" s="53">
        <v>1782</v>
      </c>
      <c r="I120" s="53">
        <f t="shared" si="2"/>
        <v>4812</v>
      </c>
      <c r="J120" s="53">
        <v>11464</v>
      </c>
      <c r="K120" s="54">
        <f t="shared" si="3"/>
        <v>0.41974877878576411</v>
      </c>
      <c r="N120" s="47"/>
    </row>
    <row r="121" spans="1:14" x14ac:dyDescent="0.3">
      <c r="A121" s="19" t="s">
        <v>135</v>
      </c>
      <c r="B121" s="26">
        <v>6005474</v>
      </c>
      <c r="C121" s="26">
        <v>145668</v>
      </c>
      <c r="D121" s="49">
        <v>44652</v>
      </c>
      <c r="E121" s="49">
        <v>45016</v>
      </c>
      <c r="F121" s="53">
        <v>3528</v>
      </c>
      <c r="G121" s="53">
        <v>25970</v>
      </c>
      <c r="H121" s="53">
        <v>1307.8800000000001</v>
      </c>
      <c r="I121" s="53">
        <f t="shared" si="2"/>
        <v>30805.88</v>
      </c>
      <c r="J121" s="53">
        <v>38296</v>
      </c>
      <c r="K121" s="54">
        <f t="shared" si="3"/>
        <v>0.80441508251514526</v>
      </c>
      <c r="N121" s="47"/>
    </row>
    <row r="122" spans="1:14" x14ac:dyDescent="0.3">
      <c r="A122" s="39" t="s">
        <v>136</v>
      </c>
      <c r="B122" s="40">
        <v>6007983</v>
      </c>
      <c r="C122" s="40">
        <v>145613</v>
      </c>
      <c r="D122" s="55">
        <v>44652</v>
      </c>
      <c r="E122" s="55">
        <v>45016</v>
      </c>
      <c r="F122" s="56">
        <v>3488</v>
      </c>
      <c r="G122" s="56">
        <v>33761</v>
      </c>
      <c r="H122" s="56">
        <v>1581</v>
      </c>
      <c r="I122" s="56">
        <f t="shared" si="2"/>
        <v>38830</v>
      </c>
      <c r="J122" s="56">
        <v>42910</v>
      </c>
      <c r="K122" s="57">
        <f t="shared" si="3"/>
        <v>0.90491726870193423</v>
      </c>
      <c r="N122" s="47"/>
    </row>
    <row r="123" spans="1:14" x14ac:dyDescent="0.3">
      <c r="A123" s="27" t="s">
        <v>137</v>
      </c>
      <c r="B123" s="28">
        <v>6007991</v>
      </c>
      <c r="C123" s="28">
        <v>145898</v>
      </c>
      <c r="D123" s="49">
        <v>44652</v>
      </c>
      <c r="E123" s="49">
        <v>45016</v>
      </c>
      <c r="F123" s="51">
        <v>2233</v>
      </c>
      <c r="G123" s="51">
        <v>27478</v>
      </c>
      <c r="H123" s="51">
        <v>2119</v>
      </c>
      <c r="I123" s="51">
        <f t="shared" si="2"/>
        <v>31830</v>
      </c>
      <c r="J123" s="51">
        <v>33868</v>
      </c>
      <c r="K123" s="52">
        <f t="shared" si="3"/>
        <v>0.93982520373213652</v>
      </c>
      <c r="N123" s="47"/>
    </row>
    <row r="124" spans="1:14" x14ac:dyDescent="0.3">
      <c r="A124" s="19" t="s">
        <v>138</v>
      </c>
      <c r="B124" s="26">
        <v>6000954</v>
      </c>
      <c r="C124" s="26">
        <v>145864</v>
      </c>
      <c r="D124" s="49">
        <v>44652</v>
      </c>
      <c r="E124" s="49">
        <v>45016</v>
      </c>
      <c r="F124" s="53">
        <v>5821</v>
      </c>
      <c r="G124" s="53">
        <v>81223</v>
      </c>
      <c r="H124" s="53">
        <v>2736</v>
      </c>
      <c r="I124" s="53">
        <f t="shared" si="2"/>
        <v>89780</v>
      </c>
      <c r="J124" s="53">
        <v>95250</v>
      </c>
      <c r="K124" s="54">
        <f t="shared" si="3"/>
        <v>0.94257217847769026</v>
      </c>
      <c r="N124" s="47"/>
    </row>
    <row r="125" spans="1:14" x14ac:dyDescent="0.3">
      <c r="A125" s="19" t="s">
        <v>139</v>
      </c>
      <c r="B125" s="26">
        <v>6003503</v>
      </c>
      <c r="C125" s="26">
        <v>146067</v>
      </c>
      <c r="D125" s="49">
        <v>44652</v>
      </c>
      <c r="E125" s="49">
        <v>45016</v>
      </c>
      <c r="F125" s="53">
        <v>5428</v>
      </c>
      <c r="G125" s="53">
        <v>12787</v>
      </c>
      <c r="H125" s="53">
        <v>5187</v>
      </c>
      <c r="I125" s="53">
        <f t="shared" si="2"/>
        <v>23402</v>
      </c>
      <c r="J125" s="53">
        <v>32593</v>
      </c>
      <c r="K125" s="54">
        <f t="shared" si="3"/>
        <v>0.71800693400423399</v>
      </c>
      <c r="N125" s="47"/>
    </row>
    <row r="126" spans="1:14" x14ac:dyDescent="0.3">
      <c r="A126" s="19" t="s">
        <v>140</v>
      </c>
      <c r="B126" s="26">
        <v>6010086</v>
      </c>
      <c r="C126" s="26">
        <v>145650</v>
      </c>
      <c r="D126" s="49">
        <v>44652</v>
      </c>
      <c r="E126" s="49">
        <v>45016</v>
      </c>
      <c r="F126" s="53">
        <v>4376</v>
      </c>
      <c r="G126" s="53">
        <v>19365</v>
      </c>
      <c r="H126" s="53">
        <v>2865.24</v>
      </c>
      <c r="I126" s="53">
        <f t="shared" si="2"/>
        <v>26606.239999999998</v>
      </c>
      <c r="J126" s="53">
        <v>47425</v>
      </c>
      <c r="K126" s="54">
        <f t="shared" si="3"/>
        <v>0.56101718502899312</v>
      </c>
      <c r="N126" s="47"/>
    </row>
    <row r="127" spans="1:14" x14ac:dyDescent="0.3">
      <c r="A127" s="39" t="s">
        <v>141</v>
      </c>
      <c r="B127" s="40">
        <v>6001283</v>
      </c>
      <c r="C127" s="40">
        <v>145735</v>
      </c>
      <c r="D127" s="55">
        <v>44652</v>
      </c>
      <c r="E127" s="55">
        <v>45016</v>
      </c>
      <c r="F127" s="56">
        <v>6377</v>
      </c>
      <c r="G127" s="56">
        <v>71286</v>
      </c>
      <c r="H127" s="56">
        <v>2364</v>
      </c>
      <c r="I127" s="56">
        <f t="shared" si="2"/>
        <v>80027</v>
      </c>
      <c r="J127" s="56">
        <v>86517</v>
      </c>
      <c r="K127" s="57">
        <f t="shared" si="3"/>
        <v>0.92498584093299585</v>
      </c>
      <c r="N127" s="47"/>
    </row>
    <row r="128" spans="1:14" x14ac:dyDescent="0.3">
      <c r="A128" s="27" t="s">
        <v>142</v>
      </c>
      <c r="B128" s="28">
        <v>6009930</v>
      </c>
      <c r="C128" s="28">
        <v>145405</v>
      </c>
      <c r="D128" s="49">
        <v>44652</v>
      </c>
      <c r="E128" s="49">
        <v>45016</v>
      </c>
      <c r="F128" s="51">
        <v>10449</v>
      </c>
      <c r="G128" s="51">
        <v>31835</v>
      </c>
      <c r="H128" s="51">
        <v>4791</v>
      </c>
      <c r="I128" s="51">
        <f t="shared" si="2"/>
        <v>47075</v>
      </c>
      <c r="J128" s="51">
        <v>60277</v>
      </c>
      <c r="K128" s="52">
        <f t="shared" si="3"/>
        <v>0.78097781906863317</v>
      </c>
      <c r="N128" s="47"/>
    </row>
    <row r="129" spans="1:14" x14ac:dyDescent="0.3">
      <c r="A129" s="19" t="s">
        <v>143</v>
      </c>
      <c r="B129" s="26">
        <v>6001143</v>
      </c>
      <c r="C129" s="26">
        <v>145784</v>
      </c>
      <c r="D129" s="49">
        <v>44652</v>
      </c>
      <c r="E129" s="49">
        <v>45016</v>
      </c>
      <c r="F129" s="53">
        <v>7689</v>
      </c>
      <c r="G129" s="53">
        <v>48494</v>
      </c>
      <c r="H129" s="53">
        <v>12100</v>
      </c>
      <c r="I129" s="53">
        <f t="shared" si="2"/>
        <v>68283</v>
      </c>
      <c r="J129" s="53">
        <v>75832</v>
      </c>
      <c r="K129" s="54">
        <f t="shared" si="3"/>
        <v>0.9004509969406056</v>
      </c>
      <c r="N129" s="47"/>
    </row>
    <row r="130" spans="1:14" x14ac:dyDescent="0.3">
      <c r="A130" s="19" t="s">
        <v>144</v>
      </c>
      <c r="B130" s="26">
        <v>6016794</v>
      </c>
      <c r="C130" s="26">
        <v>146160</v>
      </c>
      <c r="D130" s="49">
        <v>44652</v>
      </c>
      <c r="E130" s="49">
        <v>45016</v>
      </c>
      <c r="F130" s="53">
        <v>1440</v>
      </c>
      <c r="G130" s="53">
        <v>1264</v>
      </c>
      <c r="H130" s="53">
        <v>607.32000000000005</v>
      </c>
      <c r="I130" s="53">
        <f>SUM(F130:H130)</f>
        <v>3311.32</v>
      </c>
      <c r="J130" s="53">
        <v>21572</v>
      </c>
      <c r="K130" s="54">
        <f>I130/J130</f>
        <v>0.15350083441498238</v>
      </c>
      <c r="N130" s="47"/>
    </row>
    <row r="131" spans="1:14" x14ac:dyDescent="0.3">
      <c r="A131" s="19" t="s">
        <v>145</v>
      </c>
      <c r="B131" s="26">
        <v>6001168</v>
      </c>
      <c r="C131" s="26">
        <v>145208</v>
      </c>
      <c r="D131" s="49">
        <v>44652</v>
      </c>
      <c r="E131" s="49">
        <v>45016</v>
      </c>
      <c r="F131" s="53">
        <v>8991</v>
      </c>
      <c r="G131" s="53">
        <v>15742</v>
      </c>
      <c r="H131" s="53">
        <v>8945</v>
      </c>
      <c r="I131" s="53">
        <f t="shared" si="2"/>
        <v>33678</v>
      </c>
      <c r="J131" s="53">
        <v>43634</v>
      </c>
      <c r="K131" s="54">
        <f t="shared" si="3"/>
        <v>0.77182930742081868</v>
      </c>
      <c r="N131" s="47"/>
    </row>
    <row r="132" spans="1:14" x14ac:dyDescent="0.3">
      <c r="A132" s="39" t="s">
        <v>146</v>
      </c>
      <c r="B132" s="40">
        <v>6000353</v>
      </c>
      <c r="C132" s="40">
        <v>145420</v>
      </c>
      <c r="D132" s="49">
        <v>44652</v>
      </c>
      <c r="E132" s="49">
        <v>45016</v>
      </c>
      <c r="F132" s="56">
        <v>7919</v>
      </c>
      <c r="G132" s="56">
        <v>21612</v>
      </c>
      <c r="H132" s="56">
        <v>20182</v>
      </c>
      <c r="I132" s="56">
        <f t="shared" si="2"/>
        <v>49713</v>
      </c>
      <c r="J132" s="56">
        <v>62022</v>
      </c>
      <c r="K132" s="57">
        <f t="shared" si="3"/>
        <v>0.8015381638773339</v>
      </c>
      <c r="N132" s="47"/>
    </row>
    <row r="133" spans="1:14" x14ac:dyDescent="0.3">
      <c r="A133" s="27" t="s">
        <v>147</v>
      </c>
      <c r="B133" s="28">
        <v>6001242</v>
      </c>
      <c r="C133" s="28">
        <v>145285</v>
      </c>
      <c r="D133" s="49">
        <v>44652</v>
      </c>
      <c r="E133" s="49">
        <v>45016</v>
      </c>
      <c r="F133" s="51">
        <v>3293</v>
      </c>
      <c r="G133" s="51">
        <v>15287</v>
      </c>
      <c r="H133" s="51">
        <v>388.92</v>
      </c>
      <c r="I133" s="51">
        <f t="shared" si="2"/>
        <v>18968.919999999998</v>
      </c>
      <c r="J133" s="51">
        <v>28142</v>
      </c>
      <c r="K133" s="52">
        <f t="shared" si="3"/>
        <v>0.67404306730154206</v>
      </c>
      <c r="N133" s="47"/>
    </row>
    <row r="134" spans="1:14" x14ac:dyDescent="0.3">
      <c r="A134" s="19" t="s">
        <v>148</v>
      </c>
      <c r="B134" s="26">
        <v>6001127</v>
      </c>
      <c r="C134" s="26">
        <v>145211</v>
      </c>
      <c r="D134" s="49">
        <v>44652</v>
      </c>
      <c r="E134" s="49">
        <v>45016</v>
      </c>
      <c r="F134" s="53">
        <v>6848</v>
      </c>
      <c r="G134" s="53">
        <v>15221</v>
      </c>
      <c r="H134" s="53">
        <v>4748.5200000000004</v>
      </c>
      <c r="I134" s="53">
        <f t="shared" si="2"/>
        <v>26817.52</v>
      </c>
      <c r="J134" s="53">
        <v>31824</v>
      </c>
      <c r="K134" s="54">
        <f t="shared" si="3"/>
        <v>0.84268225238813477</v>
      </c>
      <c r="N134" s="47"/>
    </row>
    <row r="135" spans="1:14" x14ac:dyDescent="0.3">
      <c r="A135" s="19" t="s">
        <v>149</v>
      </c>
      <c r="B135" s="26">
        <v>6001259</v>
      </c>
      <c r="C135" s="26">
        <v>145219</v>
      </c>
      <c r="D135" s="49">
        <v>44652</v>
      </c>
      <c r="E135" s="49">
        <v>45016</v>
      </c>
      <c r="F135" s="53">
        <v>1753</v>
      </c>
      <c r="G135" s="53">
        <v>2219</v>
      </c>
      <c r="H135" s="53">
        <v>2939.16</v>
      </c>
      <c r="I135" s="53">
        <f t="shared" si="2"/>
        <v>6911.16</v>
      </c>
      <c r="J135" s="53">
        <v>37090</v>
      </c>
      <c r="K135" s="54">
        <f t="shared" si="3"/>
        <v>0.18633486114855755</v>
      </c>
      <c r="N135" s="47"/>
    </row>
    <row r="136" spans="1:14" x14ac:dyDescent="0.3">
      <c r="A136" s="19" t="s">
        <v>150</v>
      </c>
      <c r="B136" s="26">
        <v>6014674</v>
      </c>
      <c r="C136" s="26">
        <v>145910</v>
      </c>
      <c r="D136" s="49">
        <v>44652</v>
      </c>
      <c r="E136" s="49">
        <v>45016</v>
      </c>
      <c r="F136" s="53">
        <v>3392</v>
      </c>
      <c r="G136" s="53">
        <v>9095</v>
      </c>
      <c r="H136" s="53">
        <v>1106.28</v>
      </c>
      <c r="I136" s="53">
        <f t="shared" si="2"/>
        <v>13593.28</v>
      </c>
      <c r="J136" s="53">
        <v>21944</v>
      </c>
      <c r="K136" s="54">
        <f t="shared" si="3"/>
        <v>0.61945315348158958</v>
      </c>
      <c r="N136" s="47"/>
    </row>
    <row r="137" spans="1:14" x14ac:dyDescent="0.3">
      <c r="A137" s="39" t="s">
        <v>151</v>
      </c>
      <c r="B137" s="40">
        <v>6001333</v>
      </c>
      <c r="C137" s="40">
        <v>145625</v>
      </c>
      <c r="D137" s="55">
        <v>44652</v>
      </c>
      <c r="E137" s="55">
        <v>45016</v>
      </c>
      <c r="F137" s="56">
        <v>5357</v>
      </c>
      <c r="G137" s="56">
        <v>66605</v>
      </c>
      <c r="H137" s="56">
        <v>355.32</v>
      </c>
      <c r="I137" s="56">
        <f t="shared" si="2"/>
        <v>72317.320000000007</v>
      </c>
      <c r="J137" s="56">
        <v>77805</v>
      </c>
      <c r="K137" s="57">
        <f t="shared" si="3"/>
        <v>0.92946880020564238</v>
      </c>
      <c r="N137" s="47"/>
    </row>
    <row r="138" spans="1:14" x14ac:dyDescent="0.3">
      <c r="A138" s="27" t="s">
        <v>152</v>
      </c>
      <c r="B138" s="28">
        <v>6014401</v>
      </c>
      <c r="C138" s="28">
        <v>145846</v>
      </c>
      <c r="D138" s="49">
        <v>44652</v>
      </c>
      <c r="E138" s="49">
        <v>45016</v>
      </c>
      <c r="F138" s="51">
        <v>7467</v>
      </c>
      <c r="G138" s="51">
        <v>8920</v>
      </c>
      <c r="H138" s="51">
        <v>6748</v>
      </c>
      <c r="I138" s="51">
        <f t="shared" ref="I138:I201" si="4">SUM(F138:H138)</f>
        <v>23135</v>
      </c>
      <c r="J138" s="51">
        <v>32806</v>
      </c>
      <c r="K138" s="52">
        <f t="shared" ref="K138:K201" si="5">I138/J138</f>
        <v>0.70520636468938613</v>
      </c>
      <c r="N138" s="47"/>
    </row>
    <row r="139" spans="1:14" x14ac:dyDescent="0.3">
      <c r="A139" s="19" t="s">
        <v>153</v>
      </c>
      <c r="B139" s="26">
        <v>6009336</v>
      </c>
      <c r="C139" s="26">
        <v>145454</v>
      </c>
      <c r="D139" s="49">
        <v>44652</v>
      </c>
      <c r="E139" s="49">
        <v>45016</v>
      </c>
      <c r="F139" s="53">
        <v>2316</v>
      </c>
      <c r="G139" s="53">
        <v>13610</v>
      </c>
      <c r="H139" s="53">
        <v>1017</v>
      </c>
      <c r="I139" s="53">
        <f t="shared" si="4"/>
        <v>16943</v>
      </c>
      <c r="J139" s="53">
        <v>25321</v>
      </c>
      <c r="K139" s="54">
        <f t="shared" si="5"/>
        <v>0.66912839145373404</v>
      </c>
      <c r="N139" s="47"/>
    </row>
    <row r="140" spans="1:14" x14ac:dyDescent="0.3">
      <c r="A140" s="19" t="s">
        <v>154</v>
      </c>
      <c r="B140" s="26">
        <v>6001465</v>
      </c>
      <c r="C140" s="26">
        <v>145679</v>
      </c>
      <c r="D140" s="49">
        <v>44652</v>
      </c>
      <c r="E140" s="49">
        <v>45016</v>
      </c>
      <c r="F140" s="53">
        <v>9076</v>
      </c>
      <c r="G140" s="53">
        <v>40924</v>
      </c>
      <c r="H140" s="53">
        <v>6432</v>
      </c>
      <c r="I140" s="53">
        <f t="shared" si="4"/>
        <v>56432</v>
      </c>
      <c r="J140" s="53">
        <v>65339</v>
      </c>
      <c r="K140" s="54">
        <f t="shared" si="5"/>
        <v>0.86368019100384152</v>
      </c>
      <c r="N140" s="47"/>
    </row>
    <row r="141" spans="1:14" x14ac:dyDescent="0.3">
      <c r="A141" s="19" t="s">
        <v>155</v>
      </c>
      <c r="B141" s="26">
        <v>6001473</v>
      </c>
      <c r="C141" s="26">
        <v>145729</v>
      </c>
      <c r="D141" s="49">
        <v>44652</v>
      </c>
      <c r="E141" s="49">
        <v>45016</v>
      </c>
      <c r="F141" s="53">
        <v>3722</v>
      </c>
      <c r="G141" s="53">
        <v>11303</v>
      </c>
      <c r="H141" s="53">
        <v>1250.76</v>
      </c>
      <c r="I141" s="53">
        <f t="shared" si="4"/>
        <v>16275.76</v>
      </c>
      <c r="J141" s="53">
        <v>26513</v>
      </c>
      <c r="K141" s="54">
        <f t="shared" si="5"/>
        <v>0.61387847471051937</v>
      </c>
      <c r="N141" s="47"/>
    </row>
    <row r="142" spans="1:14" x14ac:dyDescent="0.3">
      <c r="A142" s="39" t="s">
        <v>156</v>
      </c>
      <c r="B142" s="40">
        <v>6016539</v>
      </c>
      <c r="C142" s="40">
        <v>146124</v>
      </c>
      <c r="D142" s="55">
        <v>44652</v>
      </c>
      <c r="E142" s="55">
        <v>45016</v>
      </c>
      <c r="F142" s="56">
        <v>1452</v>
      </c>
      <c r="G142" s="56">
        <v>9288</v>
      </c>
      <c r="H142" s="56">
        <v>63</v>
      </c>
      <c r="I142" s="56">
        <f t="shared" si="4"/>
        <v>10803</v>
      </c>
      <c r="J142" s="56">
        <v>16346</v>
      </c>
      <c r="K142" s="57">
        <f t="shared" si="5"/>
        <v>0.66089563195888901</v>
      </c>
      <c r="N142" s="47"/>
    </row>
    <row r="143" spans="1:14" x14ac:dyDescent="0.3">
      <c r="A143" s="27" t="s">
        <v>157</v>
      </c>
      <c r="B143" s="28">
        <v>6014658</v>
      </c>
      <c r="C143" s="28">
        <v>145891</v>
      </c>
      <c r="D143" s="49">
        <v>44652</v>
      </c>
      <c r="E143" s="49">
        <v>45016</v>
      </c>
      <c r="F143" s="51">
        <v>4393</v>
      </c>
      <c r="G143" s="51">
        <v>11916</v>
      </c>
      <c r="H143" s="51">
        <v>9294</v>
      </c>
      <c r="I143" s="51">
        <f t="shared" si="4"/>
        <v>25603</v>
      </c>
      <c r="J143" s="51">
        <v>32973</v>
      </c>
      <c r="K143" s="52">
        <f t="shared" si="5"/>
        <v>0.77648378976738541</v>
      </c>
      <c r="N143" s="47"/>
    </row>
    <row r="144" spans="1:14" x14ac:dyDescent="0.3">
      <c r="A144" s="19" t="s">
        <v>158</v>
      </c>
      <c r="B144" s="26">
        <v>6001507</v>
      </c>
      <c r="C144" s="26">
        <v>145323</v>
      </c>
      <c r="D144" s="49">
        <v>44652</v>
      </c>
      <c r="E144" s="49">
        <v>45016</v>
      </c>
      <c r="F144" s="53">
        <v>5222</v>
      </c>
      <c r="G144" s="53">
        <v>10527</v>
      </c>
      <c r="H144" s="53">
        <v>59.64</v>
      </c>
      <c r="I144" s="53">
        <f t="shared" si="4"/>
        <v>15808.64</v>
      </c>
      <c r="J144" s="53">
        <v>25591</v>
      </c>
      <c r="K144" s="54">
        <f t="shared" si="5"/>
        <v>0.61774217498339257</v>
      </c>
      <c r="N144" s="47"/>
    </row>
    <row r="145" spans="1:14" x14ac:dyDescent="0.3">
      <c r="A145" s="19" t="s">
        <v>159</v>
      </c>
      <c r="B145" s="26">
        <v>6000970</v>
      </c>
      <c r="C145" s="26">
        <v>146117</v>
      </c>
      <c r="D145" s="49">
        <v>44652</v>
      </c>
      <c r="E145" s="49">
        <v>45016</v>
      </c>
      <c r="F145" s="53">
        <v>1054</v>
      </c>
      <c r="G145" s="53">
        <v>3445</v>
      </c>
      <c r="H145" s="53">
        <v>5088.72</v>
      </c>
      <c r="I145" s="53">
        <f t="shared" si="4"/>
        <v>9587.7200000000012</v>
      </c>
      <c r="J145" s="53">
        <v>14746</v>
      </c>
      <c r="K145" s="54">
        <f t="shared" si="5"/>
        <v>0.6501912383019125</v>
      </c>
      <c r="N145" s="47"/>
    </row>
    <row r="146" spans="1:14" x14ac:dyDescent="0.3">
      <c r="A146" s="19" t="s">
        <v>160</v>
      </c>
      <c r="B146" s="26">
        <v>6010227</v>
      </c>
      <c r="C146" s="26">
        <v>145585</v>
      </c>
      <c r="D146" s="49">
        <v>44652</v>
      </c>
      <c r="E146" s="49">
        <v>45016</v>
      </c>
      <c r="F146" s="53">
        <v>4611</v>
      </c>
      <c r="G146" s="53">
        <v>19163</v>
      </c>
      <c r="H146" s="53">
        <v>515</v>
      </c>
      <c r="I146" s="53">
        <f t="shared" si="4"/>
        <v>24289</v>
      </c>
      <c r="J146" s="53">
        <v>30168</v>
      </c>
      <c r="K146" s="54">
        <f t="shared" si="5"/>
        <v>0.80512463537523205</v>
      </c>
      <c r="N146" s="47"/>
    </row>
    <row r="147" spans="1:14" x14ac:dyDescent="0.3">
      <c r="A147" s="39" t="s">
        <v>161</v>
      </c>
      <c r="B147" s="40">
        <v>6002869</v>
      </c>
      <c r="C147" s="40">
        <v>145571</v>
      </c>
      <c r="D147" s="55">
        <v>44652</v>
      </c>
      <c r="E147" s="55">
        <v>45016</v>
      </c>
      <c r="F147" s="56">
        <v>5895</v>
      </c>
      <c r="G147" s="56">
        <v>13339</v>
      </c>
      <c r="H147" s="56">
        <v>3220</v>
      </c>
      <c r="I147" s="56">
        <f t="shared" si="4"/>
        <v>22454</v>
      </c>
      <c r="J147" s="56">
        <v>35466</v>
      </c>
      <c r="K147" s="57">
        <f t="shared" si="5"/>
        <v>0.63311340438730046</v>
      </c>
      <c r="N147" s="47"/>
    </row>
    <row r="148" spans="1:14" x14ac:dyDescent="0.3">
      <c r="A148" s="27" t="s">
        <v>162</v>
      </c>
      <c r="B148" s="28">
        <v>6012587</v>
      </c>
      <c r="C148" s="28">
        <v>145680</v>
      </c>
      <c r="D148" s="49">
        <v>44652</v>
      </c>
      <c r="E148" s="49">
        <v>45016</v>
      </c>
      <c r="F148" s="51">
        <v>9223</v>
      </c>
      <c r="G148" s="51">
        <v>10818</v>
      </c>
      <c r="H148" s="51">
        <v>7475</v>
      </c>
      <c r="I148" s="51">
        <f t="shared" si="4"/>
        <v>27516</v>
      </c>
      <c r="J148" s="51">
        <v>36711</v>
      </c>
      <c r="K148" s="52">
        <f t="shared" si="5"/>
        <v>0.74953011358993216</v>
      </c>
      <c r="N148" s="47"/>
    </row>
    <row r="149" spans="1:14" x14ac:dyDescent="0.3">
      <c r="A149" s="19" t="s">
        <v>163</v>
      </c>
      <c r="B149" s="26">
        <v>6001523</v>
      </c>
      <c r="C149" s="26">
        <v>146062</v>
      </c>
      <c r="D149" s="49">
        <v>44652</v>
      </c>
      <c r="E149" s="49">
        <v>45016</v>
      </c>
      <c r="F149" s="53">
        <v>6967</v>
      </c>
      <c r="G149" s="53">
        <v>18398</v>
      </c>
      <c r="H149" s="53">
        <v>6123</v>
      </c>
      <c r="I149" s="53">
        <f t="shared" si="4"/>
        <v>31488</v>
      </c>
      <c r="J149" s="53">
        <v>34354</v>
      </c>
      <c r="K149" s="54">
        <f t="shared" si="5"/>
        <v>0.91657448914245798</v>
      </c>
      <c r="N149" s="47"/>
    </row>
    <row r="150" spans="1:14" x14ac:dyDescent="0.3">
      <c r="A150" s="19" t="s">
        <v>164</v>
      </c>
      <c r="B150" s="26">
        <v>6001564</v>
      </c>
      <c r="C150" s="26">
        <v>145853</v>
      </c>
      <c r="D150" s="49">
        <v>44652</v>
      </c>
      <c r="E150" s="49">
        <v>45016</v>
      </c>
      <c r="F150" s="53">
        <v>1673</v>
      </c>
      <c r="G150" s="53">
        <v>5992</v>
      </c>
      <c r="H150" s="53">
        <v>1696</v>
      </c>
      <c r="I150" s="53">
        <f t="shared" si="4"/>
        <v>9361</v>
      </c>
      <c r="J150" s="53">
        <v>37798</v>
      </c>
      <c r="K150" s="54">
        <f t="shared" si="5"/>
        <v>0.24765860627546432</v>
      </c>
      <c r="N150" s="47"/>
    </row>
    <row r="151" spans="1:14" x14ac:dyDescent="0.3">
      <c r="A151" s="19" t="s">
        <v>165</v>
      </c>
      <c r="B151" s="26">
        <v>6001580</v>
      </c>
      <c r="C151" s="26">
        <v>145648</v>
      </c>
      <c r="D151" s="49">
        <v>44652</v>
      </c>
      <c r="E151" s="49">
        <v>45016</v>
      </c>
      <c r="F151" s="53">
        <v>7663</v>
      </c>
      <c r="G151" s="53">
        <v>51066</v>
      </c>
      <c r="H151" s="53">
        <v>2330</v>
      </c>
      <c r="I151" s="53">
        <f t="shared" si="4"/>
        <v>61059</v>
      </c>
      <c r="J151" s="53">
        <v>71596</v>
      </c>
      <c r="K151" s="54">
        <f t="shared" si="5"/>
        <v>0.85282697357394266</v>
      </c>
      <c r="N151" s="47"/>
    </row>
    <row r="152" spans="1:14" x14ac:dyDescent="0.3">
      <c r="A152" s="39" t="s">
        <v>166</v>
      </c>
      <c r="B152" s="40">
        <v>6012355</v>
      </c>
      <c r="C152" s="40">
        <v>145666</v>
      </c>
      <c r="D152" s="55">
        <v>44652</v>
      </c>
      <c r="E152" s="55">
        <v>45016</v>
      </c>
      <c r="F152" s="56">
        <v>2760</v>
      </c>
      <c r="G152" s="56">
        <v>8875</v>
      </c>
      <c r="H152" s="56">
        <v>105</v>
      </c>
      <c r="I152" s="56">
        <f t="shared" si="4"/>
        <v>11740</v>
      </c>
      <c r="J152" s="56">
        <v>24551</v>
      </c>
      <c r="K152" s="57">
        <f t="shared" si="5"/>
        <v>0.47818826117062441</v>
      </c>
      <c r="N152" s="47"/>
    </row>
    <row r="153" spans="1:14" x14ac:dyDescent="0.3">
      <c r="A153" s="27" t="s">
        <v>167</v>
      </c>
      <c r="B153" s="28">
        <v>6008601</v>
      </c>
      <c r="C153" s="28">
        <v>145670</v>
      </c>
      <c r="D153" s="49">
        <v>44652</v>
      </c>
      <c r="E153" s="49">
        <v>45016</v>
      </c>
      <c r="F153" s="51">
        <v>7133</v>
      </c>
      <c r="G153" s="51">
        <v>47964</v>
      </c>
      <c r="H153" s="51">
        <v>6701</v>
      </c>
      <c r="I153" s="51">
        <f t="shared" si="4"/>
        <v>61798</v>
      </c>
      <c r="J153" s="51">
        <v>67274</v>
      </c>
      <c r="K153" s="52">
        <f t="shared" si="5"/>
        <v>0.91860153997086547</v>
      </c>
      <c r="N153" s="47"/>
    </row>
    <row r="154" spans="1:14" x14ac:dyDescent="0.3">
      <c r="A154" s="19" t="s">
        <v>168</v>
      </c>
      <c r="B154" s="26">
        <v>6001457</v>
      </c>
      <c r="C154" s="26">
        <v>145439</v>
      </c>
      <c r="D154" s="49">
        <v>44652</v>
      </c>
      <c r="E154" s="49">
        <v>45016</v>
      </c>
      <c r="F154" s="53">
        <v>7357</v>
      </c>
      <c r="G154" s="53">
        <v>10116</v>
      </c>
      <c r="H154" s="53">
        <v>10802</v>
      </c>
      <c r="I154" s="53">
        <f t="shared" si="4"/>
        <v>28275</v>
      </c>
      <c r="J154" s="53">
        <v>41513</v>
      </c>
      <c r="K154" s="54">
        <f t="shared" si="5"/>
        <v>0.68111194083780979</v>
      </c>
      <c r="N154" s="47"/>
    </row>
    <row r="155" spans="1:14" x14ac:dyDescent="0.3">
      <c r="A155" s="19" t="s">
        <v>169</v>
      </c>
      <c r="B155" s="26">
        <v>6001358</v>
      </c>
      <c r="C155" s="26">
        <v>145636</v>
      </c>
      <c r="D155" s="49">
        <v>44652</v>
      </c>
      <c r="E155" s="49">
        <v>45016</v>
      </c>
      <c r="F155" s="53">
        <v>1998</v>
      </c>
      <c r="G155" s="53">
        <v>7196</v>
      </c>
      <c r="H155" s="53">
        <v>6866</v>
      </c>
      <c r="I155" s="53">
        <f t="shared" si="4"/>
        <v>16060</v>
      </c>
      <c r="J155" s="53">
        <v>21935</v>
      </c>
      <c r="K155" s="54">
        <f t="shared" si="5"/>
        <v>0.73216320948256208</v>
      </c>
      <c r="N155" s="47"/>
    </row>
    <row r="156" spans="1:14" x14ac:dyDescent="0.3">
      <c r="A156" s="19" t="s">
        <v>170</v>
      </c>
      <c r="B156" s="26">
        <v>6010367</v>
      </c>
      <c r="C156" s="26">
        <v>145614</v>
      </c>
      <c r="D156" s="49">
        <v>44652</v>
      </c>
      <c r="E156" s="49">
        <v>45016</v>
      </c>
      <c r="F156" s="53">
        <v>5042</v>
      </c>
      <c r="G156" s="53">
        <v>12417</v>
      </c>
      <c r="H156" s="53">
        <v>8579</v>
      </c>
      <c r="I156" s="53">
        <f t="shared" si="4"/>
        <v>26038</v>
      </c>
      <c r="J156" s="53">
        <v>38873</v>
      </c>
      <c r="K156" s="54">
        <f t="shared" si="5"/>
        <v>0.66982224165873483</v>
      </c>
      <c r="N156" s="47"/>
    </row>
    <row r="157" spans="1:14" x14ac:dyDescent="0.3">
      <c r="A157" s="39" t="s">
        <v>171</v>
      </c>
      <c r="B157" s="40">
        <v>6001697</v>
      </c>
      <c r="C157" s="40">
        <v>145639</v>
      </c>
      <c r="D157" s="55">
        <v>44652</v>
      </c>
      <c r="E157" s="55">
        <v>45016</v>
      </c>
      <c r="F157" s="56">
        <v>5616</v>
      </c>
      <c r="G157" s="56">
        <v>46820</v>
      </c>
      <c r="H157" s="56">
        <v>5124</v>
      </c>
      <c r="I157" s="56">
        <f t="shared" si="4"/>
        <v>57560</v>
      </c>
      <c r="J157" s="56">
        <v>67953</v>
      </c>
      <c r="K157" s="57">
        <f t="shared" si="5"/>
        <v>0.84705605344870716</v>
      </c>
      <c r="N157" s="47"/>
    </row>
    <row r="158" spans="1:14" x14ac:dyDescent="0.3">
      <c r="A158" s="19" t="s">
        <v>172</v>
      </c>
      <c r="B158" s="26">
        <v>6001770</v>
      </c>
      <c r="C158" s="26">
        <v>146131</v>
      </c>
      <c r="D158" s="49">
        <v>44652</v>
      </c>
      <c r="E158" s="49">
        <v>45016</v>
      </c>
      <c r="F158" s="53">
        <v>892</v>
      </c>
      <c r="G158" s="53">
        <v>3366</v>
      </c>
      <c r="H158" s="53">
        <v>1394.4</v>
      </c>
      <c r="I158" s="53">
        <f t="shared" si="4"/>
        <v>5652.4</v>
      </c>
      <c r="J158" s="53">
        <v>7938</v>
      </c>
      <c r="K158" s="54">
        <f t="shared" si="5"/>
        <v>0.71206853111615009</v>
      </c>
      <c r="N158" s="47"/>
    </row>
    <row r="159" spans="1:14" x14ac:dyDescent="0.3">
      <c r="A159" s="19" t="s">
        <v>173</v>
      </c>
      <c r="B159" s="26">
        <v>6000277</v>
      </c>
      <c r="C159" s="26">
        <v>145004</v>
      </c>
      <c r="D159" s="49">
        <v>44652</v>
      </c>
      <c r="E159" s="49">
        <v>45016</v>
      </c>
      <c r="F159" s="53">
        <v>2970</v>
      </c>
      <c r="G159" s="53">
        <v>9338</v>
      </c>
      <c r="H159" s="53">
        <v>2513</v>
      </c>
      <c r="I159" s="53">
        <f t="shared" si="4"/>
        <v>14821</v>
      </c>
      <c r="J159" s="53">
        <v>27808</v>
      </c>
      <c r="K159" s="54">
        <f t="shared" si="5"/>
        <v>0.53297612197928657</v>
      </c>
      <c r="N159" s="47"/>
    </row>
    <row r="160" spans="1:14" x14ac:dyDescent="0.3">
      <c r="A160" s="19" t="s">
        <v>174</v>
      </c>
      <c r="B160" s="26">
        <v>6000269</v>
      </c>
      <c r="C160" s="26">
        <v>145043</v>
      </c>
      <c r="D160" s="49">
        <v>44652</v>
      </c>
      <c r="E160" s="49">
        <v>45016</v>
      </c>
      <c r="F160" s="53">
        <v>3629</v>
      </c>
      <c r="G160" s="53">
        <v>13235</v>
      </c>
      <c r="H160" s="53">
        <v>8732</v>
      </c>
      <c r="I160" s="53">
        <f t="shared" si="4"/>
        <v>25596</v>
      </c>
      <c r="J160" s="53">
        <v>32269</v>
      </c>
      <c r="K160" s="54">
        <f t="shared" si="5"/>
        <v>0.79320710279215345</v>
      </c>
      <c r="N160" s="47"/>
    </row>
    <row r="161" spans="1:14" x14ac:dyDescent="0.3">
      <c r="A161" s="39" t="s">
        <v>175</v>
      </c>
      <c r="B161" s="40">
        <v>6006563</v>
      </c>
      <c r="C161" s="40">
        <v>145932</v>
      </c>
      <c r="D161" s="55">
        <v>44652</v>
      </c>
      <c r="E161" s="55">
        <v>45016</v>
      </c>
      <c r="F161" s="56">
        <v>3002</v>
      </c>
      <c r="G161" s="56">
        <v>5337</v>
      </c>
      <c r="H161" s="56">
        <v>1786</v>
      </c>
      <c r="I161" s="56">
        <f t="shared" si="4"/>
        <v>10125</v>
      </c>
      <c r="J161" s="56">
        <v>20432</v>
      </c>
      <c r="K161" s="57">
        <f t="shared" si="5"/>
        <v>0.4955462020360219</v>
      </c>
      <c r="N161" s="47"/>
    </row>
    <row r="162" spans="1:14" x14ac:dyDescent="0.3">
      <c r="A162" s="27" t="s">
        <v>176</v>
      </c>
      <c r="B162" s="28">
        <v>6015168</v>
      </c>
      <c r="C162" s="28">
        <v>145982</v>
      </c>
      <c r="D162" s="49">
        <v>44652</v>
      </c>
      <c r="E162" s="49">
        <v>45016</v>
      </c>
      <c r="F162" s="51">
        <v>14081</v>
      </c>
      <c r="G162" s="51">
        <v>11727</v>
      </c>
      <c r="H162" s="51">
        <v>5820</v>
      </c>
      <c r="I162" s="51">
        <f t="shared" si="4"/>
        <v>31628</v>
      </c>
      <c r="J162" s="51">
        <v>49763</v>
      </c>
      <c r="K162" s="52">
        <f t="shared" si="5"/>
        <v>0.63557261419126665</v>
      </c>
      <c r="N162" s="47"/>
    </row>
    <row r="163" spans="1:14" x14ac:dyDescent="0.3">
      <c r="A163" s="19" t="s">
        <v>177</v>
      </c>
      <c r="B163" s="26">
        <v>6008635</v>
      </c>
      <c r="C163" s="26">
        <v>145468</v>
      </c>
      <c r="D163" s="49">
        <v>44652</v>
      </c>
      <c r="E163" s="49">
        <v>45016</v>
      </c>
      <c r="F163" s="53">
        <v>4648</v>
      </c>
      <c r="G163" s="53">
        <v>15302</v>
      </c>
      <c r="H163" s="53">
        <v>3027</v>
      </c>
      <c r="I163" s="53">
        <f t="shared" si="4"/>
        <v>22977</v>
      </c>
      <c r="J163" s="53">
        <v>34888</v>
      </c>
      <c r="K163" s="54">
        <f t="shared" si="5"/>
        <v>0.65859321256592529</v>
      </c>
      <c r="N163" s="47"/>
    </row>
    <row r="164" spans="1:14" x14ac:dyDescent="0.3">
      <c r="A164" s="19" t="s">
        <v>178</v>
      </c>
      <c r="B164" s="26">
        <v>6009179</v>
      </c>
      <c r="C164" s="26">
        <v>145278</v>
      </c>
      <c r="D164" s="49">
        <v>44652</v>
      </c>
      <c r="E164" s="49">
        <v>45016</v>
      </c>
      <c r="F164" s="53">
        <v>3674</v>
      </c>
      <c r="G164" s="53">
        <v>9341</v>
      </c>
      <c r="H164" s="53">
        <v>8714</v>
      </c>
      <c r="I164" s="53">
        <f t="shared" si="4"/>
        <v>21729</v>
      </c>
      <c r="J164" s="53">
        <v>31861</v>
      </c>
      <c r="K164" s="54">
        <f t="shared" si="5"/>
        <v>0.68199365996045325</v>
      </c>
      <c r="N164" s="47"/>
    </row>
    <row r="165" spans="1:14" x14ac:dyDescent="0.3">
      <c r="A165" s="19" t="s">
        <v>179</v>
      </c>
      <c r="B165" s="26">
        <v>6009948</v>
      </c>
      <c r="C165" s="26">
        <v>145850</v>
      </c>
      <c r="D165" s="49">
        <v>44652</v>
      </c>
      <c r="E165" s="49">
        <v>45016</v>
      </c>
      <c r="F165" s="53">
        <v>5902</v>
      </c>
      <c r="G165" s="53">
        <v>82447</v>
      </c>
      <c r="H165" s="53">
        <v>14876</v>
      </c>
      <c r="I165" s="53">
        <f t="shared" si="4"/>
        <v>103225</v>
      </c>
      <c r="J165" s="53">
        <v>114027</v>
      </c>
      <c r="K165" s="54">
        <f t="shared" si="5"/>
        <v>0.90526805054943127</v>
      </c>
      <c r="N165" s="47"/>
    </row>
    <row r="166" spans="1:14" x14ac:dyDescent="0.3">
      <c r="A166" s="39" t="s">
        <v>180</v>
      </c>
      <c r="B166" s="40">
        <v>6005144</v>
      </c>
      <c r="C166" s="40">
        <v>145434</v>
      </c>
      <c r="D166" s="55">
        <v>44652</v>
      </c>
      <c r="E166" s="55">
        <v>45016</v>
      </c>
      <c r="F166" s="56">
        <v>4136</v>
      </c>
      <c r="G166" s="56">
        <v>20670</v>
      </c>
      <c r="H166" s="56">
        <v>959</v>
      </c>
      <c r="I166" s="56">
        <f t="shared" si="4"/>
        <v>25765</v>
      </c>
      <c r="J166" s="56">
        <v>29575</v>
      </c>
      <c r="K166" s="57">
        <f t="shared" si="5"/>
        <v>0.87117497886728656</v>
      </c>
      <c r="N166" s="47"/>
    </row>
    <row r="167" spans="1:14" x14ac:dyDescent="0.3">
      <c r="A167" s="27" t="s">
        <v>181</v>
      </c>
      <c r="B167" s="28">
        <v>6001796</v>
      </c>
      <c r="C167" s="28">
        <v>145507</v>
      </c>
      <c r="D167" s="49">
        <v>44652</v>
      </c>
      <c r="E167" s="49">
        <v>45016</v>
      </c>
      <c r="F167" s="51">
        <v>7549</v>
      </c>
      <c r="G167" s="51">
        <v>62966</v>
      </c>
      <c r="H167" s="51">
        <v>9169</v>
      </c>
      <c r="I167" s="51">
        <f t="shared" si="4"/>
        <v>79684</v>
      </c>
      <c r="J167" s="51">
        <v>87260</v>
      </c>
      <c r="K167" s="52">
        <f t="shared" si="5"/>
        <v>0.91317900527160212</v>
      </c>
      <c r="N167" s="47"/>
    </row>
    <row r="168" spans="1:14" x14ac:dyDescent="0.3">
      <c r="A168" s="19" t="s">
        <v>182</v>
      </c>
      <c r="B168" s="26">
        <v>6001887</v>
      </c>
      <c r="C168" s="26">
        <v>146025</v>
      </c>
      <c r="D168" s="49">
        <v>44652</v>
      </c>
      <c r="E168" s="49">
        <v>45016</v>
      </c>
      <c r="F168" s="53">
        <v>1379</v>
      </c>
      <c r="G168" s="53">
        <v>4573</v>
      </c>
      <c r="H168" s="53">
        <v>0</v>
      </c>
      <c r="I168" s="53">
        <f t="shared" si="4"/>
        <v>5952</v>
      </c>
      <c r="J168" s="53">
        <v>8820</v>
      </c>
      <c r="K168" s="54">
        <f t="shared" si="5"/>
        <v>0.67482993197278907</v>
      </c>
      <c r="N168" s="47"/>
    </row>
    <row r="169" spans="1:14" x14ac:dyDescent="0.3">
      <c r="A169" s="19" t="s">
        <v>183</v>
      </c>
      <c r="B169" s="26">
        <v>6007496</v>
      </c>
      <c r="C169" s="26">
        <v>145438</v>
      </c>
      <c r="D169" s="49">
        <v>44652</v>
      </c>
      <c r="E169" s="49">
        <v>45016</v>
      </c>
      <c r="F169" s="53">
        <v>2814</v>
      </c>
      <c r="G169" s="53">
        <v>9745</v>
      </c>
      <c r="H169" s="53">
        <v>6668</v>
      </c>
      <c r="I169" s="53">
        <f t="shared" si="4"/>
        <v>19227</v>
      </c>
      <c r="J169" s="53">
        <v>21211</v>
      </c>
      <c r="K169" s="54">
        <f t="shared" si="5"/>
        <v>0.90646362736316066</v>
      </c>
      <c r="N169" s="47"/>
    </row>
    <row r="170" spans="1:14" x14ac:dyDescent="0.3">
      <c r="A170" s="19" t="s">
        <v>184</v>
      </c>
      <c r="B170" s="26">
        <v>6001952</v>
      </c>
      <c r="C170" s="26">
        <v>145183</v>
      </c>
      <c r="D170" s="49">
        <v>44652</v>
      </c>
      <c r="E170" s="49">
        <v>45016</v>
      </c>
      <c r="F170" s="53">
        <v>1540</v>
      </c>
      <c r="G170" s="53">
        <v>5049</v>
      </c>
      <c r="H170" s="53">
        <v>2882</v>
      </c>
      <c r="I170" s="53">
        <f t="shared" si="4"/>
        <v>9471</v>
      </c>
      <c r="J170" s="53">
        <v>18499</v>
      </c>
      <c r="K170" s="54">
        <f t="shared" si="5"/>
        <v>0.51197362019568626</v>
      </c>
      <c r="N170" s="47"/>
    </row>
    <row r="171" spans="1:14" x14ac:dyDescent="0.3">
      <c r="A171" s="39" t="s">
        <v>185</v>
      </c>
      <c r="B171" s="40">
        <v>6002026</v>
      </c>
      <c r="C171" s="40">
        <v>146164</v>
      </c>
      <c r="D171" s="55">
        <v>44652</v>
      </c>
      <c r="E171" s="55">
        <v>45016</v>
      </c>
      <c r="F171" s="56">
        <v>4786</v>
      </c>
      <c r="G171" s="56">
        <v>34503</v>
      </c>
      <c r="H171" s="56">
        <v>4879</v>
      </c>
      <c r="I171" s="56">
        <f t="shared" si="4"/>
        <v>44168</v>
      </c>
      <c r="J171" s="56">
        <v>46762</v>
      </c>
      <c r="K171" s="57">
        <f t="shared" si="5"/>
        <v>0.94452760788674561</v>
      </c>
      <c r="N171" s="47"/>
    </row>
    <row r="172" spans="1:14" x14ac:dyDescent="0.3">
      <c r="A172" s="27" t="s">
        <v>186</v>
      </c>
      <c r="B172" s="28">
        <v>6016711</v>
      </c>
      <c r="C172" s="28">
        <v>146154</v>
      </c>
      <c r="D172" s="49">
        <v>44652</v>
      </c>
      <c r="E172" s="49">
        <v>45016</v>
      </c>
      <c r="F172" s="51">
        <v>423</v>
      </c>
      <c r="G172" s="51">
        <v>0</v>
      </c>
      <c r="H172" s="51">
        <v>153</v>
      </c>
      <c r="I172" s="51">
        <f t="shared" si="4"/>
        <v>576</v>
      </c>
      <c r="J172" s="51">
        <v>15660</v>
      </c>
      <c r="K172" s="52">
        <f t="shared" si="5"/>
        <v>3.6781609195402298E-2</v>
      </c>
      <c r="N172" s="47"/>
    </row>
    <row r="173" spans="1:14" x14ac:dyDescent="0.3">
      <c r="A173" s="19" t="s">
        <v>187</v>
      </c>
      <c r="B173" s="26">
        <v>6002075</v>
      </c>
      <c r="C173" s="26">
        <v>145730</v>
      </c>
      <c r="D173" s="49">
        <v>44652</v>
      </c>
      <c r="E173" s="49">
        <v>45016</v>
      </c>
      <c r="F173" s="53">
        <v>6601</v>
      </c>
      <c r="G173" s="53">
        <v>34013</v>
      </c>
      <c r="H173" s="53">
        <v>8234</v>
      </c>
      <c r="I173" s="53">
        <f t="shared" si="4"/>
        <v>48848</v>
      </c>
      <c r="J173" s="53">
        <v>57054</v>
      </c>
      <c r="K173" s="54">
        <f t="shared" si="5"/>
        <v>0.85617134644371995</v>
      </c>
      <c r="N173" s="47"/>
    </row>
    <row r="174" spans="1:14" x14ac:dyDescent="0.3">
      <c r="A174" s="19" t="s">
        <v>188</v>
      </c>
      <c r="B174" s="26">
        <v>6003420</v>
      </c>
      <c r="C174" s="26">
        <v>145239</v>
      </c>
      <c r="D174" s="49">
        <v>44652</v>
      </c>
      <c r="E174" s="49">
        <v>45016</v>
      </c>
      <c r="F174" s="53">
        <v>1455</v>
      </c>
      <c r="G174" s="53">
        <v>8076</v>
      </c>
      <c r="H174" s="53">
        <v>917.28</v>
      </c>
      <c r="I174" s="53">
        <f t="shared" si="4"/>
        <v>10448.280000000001</v>
      </c>
      <c r="J174" s="53">
        <v>15271</v>
      </c>
      <c r="K174" s="54">
        <f t="shared" si="5"/>
        <v>0.68419095016698317</v>
      </c>
      <c r="N174" s="47"/>
    </row>
    <row r="175" spans="1:14" x14ac:dyDescent="0.3">
      <c r="A175" s="19" t="s">
        <v>189</v>
      </c>
      <c r="B175" s="26">
        <v>6015200</v>
      </c>
      <c r="C175" s="26">
        <v>145993</v>
      </c>
      <c r="D175" s="49">
        <v>44652</v>
      </c>
      <c r="E175" s="49">
        <v>45016</v>
      </c>
      <c r="F175" s="53">
        <v>2804</v>
      </c>
      <c r="G175" s="53">
        <v>3394</v>
      </c>
      <c r="H175" s="53">
        <v>5025</v>
      </c>
      <c r="I175" s="53">
        <f t="shared" si="4"/>
        <v>11223</v>
      </c>
      <c r="J175" s="53">
        <v>25931</v>
      </c>
      <c r="K175" s="54">
        <f t="shared" si="5"/>
        <v>0.43280243723728357</v>
      </c>
      <c r="N175" s="47"/>
    </row>
    <row r="176" spans="1:14" x14ac:dyDescent="0.3">
      <c r="A176" s="39" t="s">
        <v>190</v>
      </c>
      <c r="B176" s="40">
        <v>6002141</v>
      </c>
      <c r="C176" s="40">
        <v>145708</v>
      </c>
      <c r="D176" s="55">
        <v>44652</v>
      </c>
      <c r="E176" s="55">
        <v>45016</v>
      </c>
      <c r="F176" s="56">
        <v>2084</v>
      </c>
      <c r="G176" s="56">
        <v>3968</v>
      </c>
      <c r="H176" s="56">
        <v>1803</v>
      </c>
      <c r="I176" s="56">
        <f t="shared" si="4"/>
        <v>7855</v>
      </c>
      <c r="J176" s="56">
        <v>27768</v>
      </c>
      <c r="K176" s="57">
        <f t="shared" si="5"/>
        <v>0.28287957360991067</v>
      </c>
      <c r="N176" s="47"/>
    </row>
    <row r="177" spans="1:14" x14ac:dyDescent="0.3">
      <c r="A177" s="27" t="s">
        <v>191</v>
      </c>
      <c r="B177" s="28">
        <v>6002190</v>
      </c>
      <c r="C177" s="28">
        <v>145798</v>
      </c>
      <c r="D177" s="49">
        <v>44652</v>
      </c>
      <c r="E177" s="49">
        <v>45016</v>
      </c>
      <c r="F177" s="51">
        <v>5176</v>
      </c>
      <c r="G177" s="51">
        <v>37608</v>
      </c>
      <c r="H177" s="51">
        <v>6717</v>
      </c>
      <c r="I177" s="51">
        <f t="shared" si="4"/>
        <v>49501</v>
      </c>
      <c r="J177" s="51">
        <v>53773</v>
      </c>
      <c r="K177" s="52">
        <f t="shared" si="5"/>
        <v>0.92055492533427552</v>
      </c>
      <c r="N177" s="47"/>
    </row>
    <row r="178" spans="1:14" x14ac:dyDescent="0.3">
      <c r="A178" s="19" t="s">
        <v>192</v>
      </c>
      <c r="B178" s="26">
        <v>6005631</v>
      </c>
      <c r="C178" s="26">
        <v>146080</v>
      </c>
      <c r="D178" s="49">
        <v>44652</v>
      </c>
      <c r="E178" s="49">
        <v>45016</v>
      </c>
      <c r="F178" s="53">
        <v>1117</v>
      </c>
      <c r="G178" s="53">
        <v>12027</v>
      </c>
      <c r="H178" s="53">
        <v>388.08</v>
      </c>
      <c r="I178" s="53">
        <f t="shared" si="4"/>
        <v>13532.08</v>
      </c>
      <c r="J178" s="53">
        <v>15628</v>
      </c>
      <c r="K178" s="54">
        <f t="shared" si="5"/>
        <v>0.86588686972101359</v>
      </c>
      <c r="N178" s="47"/>
    </row>
    <row r="179" spans="1:14" x14ac:dyDescent="0.3">
      <c r="A179" s="19" t="s">
        <v>193</v>
      </c>
      <c r="B179" s="26">
        <v>6011753</v>
      </c>
      <c r="C179" s="26">
        <v>145606</v>
      </c>
      <c r="D179" s="49">
        <v>44652</v>
      </c>
      <c r="E179" s="49">
        <v>45016</v>
      </c>
      <c r="F179" s="53">
        <v>662</v>
      </c>
      <c r="G179" s="53">
        <v>802</v>
      </c>
      <c r="H179" s="53">
        <v>697</v>
      </c>
      <c r="I179" s="53">
        <f t="shared" si="4"/>
        <v>2161</v>
      </c>
      <c r="J179" s="53">
        <v>20857</v>
      </c>
      <c r="K179" s="54">
        <f t="shared" si="5"/>
        <v>0.10361029870067603</v>
      </c>
      <c r="N179" s="47"/>
    </row>
    <row r="180" spans="1:14" x14ac:dyDescent="0.3">
      <c r="A180" s="19" t="s">
        <v>194</v>
      </c>
      <c r="B180" s="26">
        <v>6002273</v>
      </c>
      <c r="C180" s="26" t="s">
        <v>195</v>
      </c>
      <c r="D180" s="49">
        <v>44652</v>
      </c>
      <c r="E180" s="49">
        <v>45016</v>
      </c>
      <c r="F180" s="53">
        <v>3242</v>
      </c>
      <c r="G180" s="53">
        <v>23156</v>
      </c>
      <c r="H180" s="53">
        <v>8339</v>
      </c>
      <c r="I180" s="53">
        <f t="shared" si="4"/>
        <v>34737</v>
      </c>
      <c r="J180" s="53">
        <v>36303</v>
      </c>
      <c r="K180" s="54">
        <f t="shared" si="5"/>
        <v>0.95686306916783737</v>
      </c>
      <c r="N180" s="47"/>
    </row>
    <row r="181" spans="1:14" x14ac:dyDescent="0.3">
      <c r="A181" s="39" t="s">
        <v>196</v>
      </c>
      <c r="B181" s="40">
        <v>6010136</v>
      </c>
      <c r="C181" s="40">
        <v>145222</v>
      </c>
      <c r="D181" s="55">
        <v>44652</v>
      </c>
      <c r="E181" s="55">
        <v>45016</v>
      </c>
      <c r="F181" s="56">
        <v>2902</v>
      </c>
      <c r="G181" s="56">
        <v>16621</v>
      </c>
      <c r="H181" s="56">
        <v>636</v>
      </c>
      <c r="I181" s="56">
        <f t="shared" si="4"/>
        <v>20159</v>
      </c>
      <c r="J181" s="56">
        <v>23636</v>
      </c>
      <c r="K181" s="57">
        <f t="shared" si="5"/>
        <v>0.85289389067524113</v>
      </c>
      <c r="N181" s="47"/>
    </row>
    <row r="182" spans="1:14" x14ac:dyDescent="0.3">
      <c r="A182" s="27" t="s">
        <v>197</v>
      </c>
      <c r="B182" s="28">
        <v>6002299</v>
      </c>
      <c r="C182" s="28">
        <v>145257</v>
      </c>
      <c r="D182" s="49">
        <v>44652</v>
      </c>
      <c r="E182" s="49">
        <v>45016</v>
      </c>
      <c r="F182" s="51">
        <v>4259</v>
      </c>
      <c r="G182" s="51">
        <v>3862</v>
      </c>
      <c r="H182" s="51">
        <v>8399</v>
      </c>
      <c r="I182" s="51">
        <f t="shared" si="4"/>
        <v>16520</v>
      </c>
      <c r="J182" s="51">
        <v>25859</v>
      </c>
      <c r="K182" s="52">
        <f t="shared" si="5"/>
        <v>0.63884914343168719</v>
      </c>
      <c r="N182" s="47"/>
    </row>
    <row r="183" spans="1:14" x14ac:dyDescent="0.3">
      <c r="A183" s="19" t="s">
        <v>198</v>
      </c>
      <c r="B183" s="26">
        <v>6002307</v>
      </c>
      <c r="C183" s="26">
        <v>146113</v>
      </c>
      <c r="D183" s="49">
        <v>44652</v>
      </c>
      <c r="E183" s="49">
        <v>45016</v>
      </c>
      <c r="F183" s="53">
        <v>1160</v>
      </c>
      <c r="G183" s="53">
        <v>5985</v>
      </c>
      <c r="H183" s="53">
        <v>105.84</v>
      </c>
      <c r="I183" s="53">
        <f t="shared" si="4"/>
        <v>7250.84</v>
      </c>
      <c r="J183" s="53">
        <v>12695</v>
      </c>
      <c r="K183" s="54">
        <f t="shared" si="5"/>
        <v>0.57115714848365495</v>
      </c>
      <c r="N183" s="47"/>
    </row>
    <row r="184" spans="1:14" x14ac:dyDescent="0.3">
      <c r="A184" s="19" t="s">
        <v>199</v>
      </c>
      <c r="B184" s="26">
        <v>6003081</v>
      </c>
      <c r="C184" s="26" t="s">
        <v>200</v>
      </c>
      <c r="D184" s="49">
        <v>44652</v>
      </c>
      <c r="E184" s="49">
        <v>45016</v>
      </c>
      <c r="F184" s="53">
        <v>2070</v>
      </c>
      <c r="G184" s="53">
        <v>8212</v>
      </c>
      <c r="H184" s="53">
        <v>1327</v>
      </c>
      <c r="I184" s="53">
        <f t="shared" si="4"/>
        <v>11609</v>
      </c>
      <c r="J184" s="53">
        <v>12503</v>
      </c>
      <c r="K184" s="54">
        <f t="shared" si="5"/>
        <v>0.92849716068143651</v>
      </c>
      <c r="N184" s="47"/>
    </row>
    <row r="185" spans="1:14" x14ac:dyDescent="0.3">
      <c r="A185" s="19" t="s">
        <v>201</v>
      </c>
      <c r="B185" s="26">
        <v>6005276</v>
      </c>
      <c r="C185" s="26">
        <v>145906</v>
      </c>
      <c r="D185" s="49">
        <v>44652</v>
      </c>
      <c r="E185" s="49">
        <v>45016</v>
      </c>
      <c r="F185" s="53">
        <v>3553</v>
      </c>
      <c r="G185" s="53">
        <v>4383</v>
      </c>
      <c r="H185" s="53">
        <v>8945</v>
      </c>
      <c r="I185" s="53">
        <f t="shared" si="4"/>
        <v>16881</v>
      </c>
      <c r="J185" s="53">
        <v>26075</v>
      </c>
      <c r="K185" s="54">
        <f t="shared" si="5"/>
        <v>0.64740172579098754</v>
      </c>
      <c r="N185" s="47"/>
    </row>
    <row r="186" spans="1:14" x14ac:dyDescent="0.3">
      <c r="A186" s="39" t="s">
        <v>202</v>
      </c>
      <c r="B186" s="40">
        <v>6002521</v>
      </c>
      <c r="C186" s="40">
        <v>145122</v>
      </c>
      <c r="D186" s="55">
        <v>44652</v>
      </c>
      <c r="E186" s="55">
        <v>45016</v>
      </c>
      <c r="F186" s="56">
        <v>2016</v>
      </c>
      <c r="G186" s="56">
        <v>10822</v>
      </c>
      <c r="H186" s="56">
        <v>1531.32</v>
      </c>
      <c r="I186" s="56">
        <f t="shared" si="4"/>
        <v>14369.32</v>
      </c>
      <c r="J186" s="56">
        <v>30810</v>
      </c>
      <c r="K186" s="57">
        <f t="shared" si="5"/>
        <v>0.46638493995456021</v>
      </c>
      <c r="N186" s="47"/>
    </row>
    <row r="187" spans="1:14" x14ac:dyDescent="0.3">
      <c r="A187" s="27" t="s">
        <v>203</v>
      </c>
      <c r="B187" s="28">
        <v>6002539</v>
      </c>
      <c r="C187" s="28">
        <v>145247</v>
      </c>
      <c r="D187" s="49">
        <v>44652</v>
      </c>
      <c r="E187" s="49">
        <v>45016</v>
      </c>
      <c r="F187" s="51">
        <v>1878</v>
      </c>
      <c r="G187" s="51">
        <v>14664</v>
      </c>
      <c r="H187" s="51">
        <v>439.32</v>
      </c>
      <c r="I187" s="51">
        <f t="shared" si="4"/>
        <v>16981.32</v>
      </c>
      <c r="J187" s="51">
        <v>22943</v>
      </c>
      <c r="K187" s="52">
        <f t="shared" si="5"/>
        <v>0.74015255197663776</v>
      </c>
      <c r="N187" s="47"/>
    </row>
    <row r="188" spans="1:14" x14ac:dyDescent="0.3">
      <c r="A188" s="19" t="s">
        <v>204</v>
      </c>
      <c r="B188" s="26">
        <v>6014666</v>
      </c>
      <c r="C188" s="26">
        <v>145980</v>
      </c>
      <c r="D188" s="49">
        <v>44652</v>
      </c>
      <c r="E188" s="49">
        <v>45016</v>
      </c>
      <c r="F188" s="53">
        <v>5064</v>
      </c>
      <c r="G188" s="53">
        <v>14469</v>
      </c>
      <c r="H188" s="53">
        <v>2922.36</v>
      </c>
      <c r="I188" s="53">
        <f t="shared" si="4"/>
        <v>22455.360000000001</v>
      </c>
      <c r="J188" s="53">
        <v>34897</v>
      </c>
      <c r="K188" s="54">
        <f t="shared" si="5"/>
        <v>0.64347537037567704</v>
      </c>
      <c r="N188" s="47"/>
    </row>
    <row r="189" spans="1:14" x14ac:dyDescent="0.3">
      <c r="A189" s="19" t="s">
        <v>205</v>
      </c>
      <c r="B189" s="26">
        <v>6002943</v>
      </c>
      <c r="C189" s="26">
        <v>145008</v>
      </c>
      <c r="D189" s="49">
        <v>44652</v>
      </c>
      <c r="E189" s="49">
        <v>45016</v>
      </c>
      <c r="F189" s="53">
        <v>3133</v>
      </c>
      <c r="G189" s="53">
        <v>12627</v>
      </c>
      <c r="H189" s="53">
        <v>170.52</v>
      </c>
      <c r="I189" s="53">
        <f t="shared" si="4"/>
        <v>15930.52</v>
      </c>
      <c r="J189" s="53">
        <v>24356</v>
      </c>
      <c r="K189" s="54">
        <f t="shared" si="5"/>
        <v>0.65406963376580718</v>
      </c>
      <c r="N189" s="47"/>
    </row>
    <row r="190" spans="1:14" x14ac:dyDescent="0.3">
      <c r="A190" s="19" t="s">
        <v>206</v>
      </c>
      <c r="B190" s="26">
        <v>6003222</v>
      </c>
      <c r="C190" s="26">
        <v>146069</v>
      </c>
      <c r="D190" s="49">
        <v>44652</v>
      </c>
      <c r="E190" s="49">
        <v>45016</v>
      </c>
      <c r="F190" s="53">
        <v>0</v>
      </c>
      <c r="G190" s="53">
        <v>0</v>
      </c>
      <c r="H190" s="53">
        <v>36.96</v>
      </c>
      <c r="I190" s="53">
        <f t="shared" si="4"/>
        <v>36.96</v>
      </c>
      <c r="J190" s="53">
        <v>10818</v>
      </c>
      <c r="K190" s="54">
        <f t="shared" si="5"/>
        <v>3.4165280088740988E-3</v>
      </c>
      <c r="N190" s="47"/>
    </row>
    <row r="191" spans="1:14" x14ac:dyDescent="0.3">
      <c r="A191" s="39" t="s">
        <v>207</v>
      </c>
      <c r="B191" s="40">
        <v>6007025</v>
      </c>
      <c r="C191" s="40">
        <v>145851</v>
      </c>
      <c r="D191" s="55">
        <v>44652</v>
      </c>
      <c r="E191" s="55">
        <v>45016</v>
      </c>
      <c r="F191" s="56">
        <v>1998</v>
      </c>
      <c r="G191" s="56">
        <v>9604</v>
      </c>
      <c r="H191" s="56">
        <v>762.72</v>
      </c>
      <c r="I191" s="56">
        <f t="shared" si="4"/>
        <v>12364.72</v>
      </c>
      <c r="J191" s="56">
        <v>17854</v>
      </c>
      <c r="K191" s="57">
        <f t="shared" si="5"/>
        <v>0.69254620813263135</v>
      </c>
      <c r="N191" s="47"/>
    </row>
    <row r="192" spans="1:14" x14ac:dyDescent="0.3">
      <c r="A192" s="27" t="s">
        <v>208</v>
      </c>
      <c r="B192" s="28">
        <v>6009237</v>
      </c>
      <c r="C192" s="28">
        <v>146039</v>
      </c>
      <c r="D192" s="49">
        <v>44652</v>
      </c>
      <c r="E192" s="49">
        <v>45016</v>
      </c>
      <c r="F192" s="51">
        <v>4260</v>
      </c>
      <c r="G192" s="51">
        <v>5462</v>
      </c>
      <c r="H192" s="51">
        <v>2896.32</v>
      </c>
      <c r="I192" s="51">
        <f t="shared" si="4"/>
        <v>12618.32</v>
      </c>
      <c r="J192" s="51">
        <v>17827</v>
      </c>
      <c r="K192" s="52">
        <f t="shared" si="5"/>
        <v>0.70782072137768548</v>
      </c>
      <c r="N192" s="47"/>
    </row>
    <row r="193" spans="1:14" x14ac:dyDescent="0.3">
      <c r="A193" s="19" t="s">
        <v>209</v>
      </c>
      <c r="B193" s="26">
        <v>6002679</v>
      </c>
      <c r="C193" s="26">
        <v>145384</v>
      </c>
      <c r="D193" s="49">
        <v>44652</v>
      </c>
      <c r="E193" s="49">
        <v>45016</v>
      </c>
      <c r="F193" s="53">
        <v>1393</v>
      </c>
      <c r="G193" s="53">
        <v>4297</v>
      </c>
      <c r="H193" s="53">
        <v>2178.12</v>
      </c>
      <c r="I193" s="53">
        <f t="shared" si="4"/>
        <v>7868.12</v>
      </c>
      <c r="J193" s="53">
        <v>21240</v>
      </c>
      <c r="K193" s="54">
        <f t="shared" si="5"/>
        <v>0.37043879472693031</v>
      </c>
      <c r="N193" s="47"/>
    </row>
    <row r="194" spans="1:14" x14ac:dyDescent="0.3">
      <c r="A194" s="19" t="s">
        <v>210</v>
      </c>
      <c r="B194" s="26">
        <v>6002729</v>
      </c>
      <c r="C194" s="26">
        <v>145555</v>
      </c>
      <c r="D194" s="49">
        <v>44652</v>
      </c>
      <c r="E194" s="49">
        <v>45016</v>
      </c>
      <c r="F194" s="53">
        <v>4281</v>
      </c>
      <c r="G194" s="53">
        <v>8169</v>
      </c>
      <c r="H194" s="53">
        <v>8471</v>
      </c>
      <c r="I194" s="53">
        <f t="shared" si="4"/>
        <v>20921</v>
      </c>
      <c r="J194" s="53">
        <v>22543</v>
      </c>
      <c r="K194" s="54">
        <f t="shared" si="5"/>
        <v>0.92804861819633588</v>
      </c>
      <c r="N194" s="47"/>
    </row>
    <row r="195" spans="1:14" x14ac:dyDescent="0.3">
      <c r="A195" s="19" t="s">
        <v>211</v>
      </c>
      <c r="B195" s="26">
        <v>6009559</v>
      </c>
      <c r="C195" s="26">
        <v>145514</v>
      </c>
      <c r="D195" s="49">
        <v>44652</v>
      </c>
      <c r="E195" s="49">
        <v>45016</v>
      </c>
      <c r="F195" s="53">
        <v>1915</v>
      </c>
      <c r="G195" s="53">
        <v>7187</v>
      </c>
      <c r="H195" s="53">
        <v>1762.32</v>
      </c>
      <c r="I195" s="53">
        <f t="shared" si="4"/>
        <v>10864.32</v>
      </c>
      <c r="J195" s="53">
        <v>14416</v>
      </c>
      <c r="K195" s="54">
        <f t="shared" si="5"/>
        <v>0.75362930077691448</v>
      </c>
      <c r="N195" s="47"/>
    </row>
    <row r="196" spans="1:14" x14ac:dyDescent="0.3">
      <c r="A196" s="39" t="s">
        <v>212</v>
      </c>
      <c r="B196" s="40">
        <v>6002745</v>
      </c>
      <c r="C196" s="40">
        <v>146097</v>
      </c>
      <c r="D196" s="55">
        <v>44652</v>
      </c>
      <c r="E196" s="55">
        <v>45016</v>
      </c>
      <c r="F196" s="56">
        <v>6539</v>
      </c>
      <c r="G196" s="56">
        <v>24731</v>
      </c>
      <c r="H196" s="56">
        <v>1407</v>
      </c>
      <c r="I196" s="56">
        <f t="shared" si="4"/>
        <v>32677</v>
      </c>
      <c r="J196" s="56">
        <v>35831</v>
      </c>
      <c r="K196" s="57">
        <f t="shared" si="5"/>
        <v>0.91197566353157877</v>
      </c>
      <c r="N196" s="47"/>
    </row>
    <row r="197" spans="1:14" x14ac:dyDescent="0.3">
      <c r="A197" s="27" t="s">
        <v>213</v>
      </c>
      <c r="B197" s="28">
        <v>6003248</v>
      </c>
      <c r="C197" s="28">
        <v>145890</v>
      </c>
      <c r="D197" s="49">
        <v>44652</v>
      </c>
      <c r="E197" s="49">
        <v>45016</v>
      </c>
      <c r="F197" s="51">
        <v>2407</v>
      </c>
      <c r="G197" s="51">
        <v>12222</v>
      </c>
      <c r="H197" s="51">
        <v>517.44000000000005</v>
      </c>
      <c r="I197" s="51">
        <f t="shared" si="4"/>
        <v>15146.44</v>
      </c>
      <c r="J197" s="51">
        <v>22212</v>
      </c>
      <c r="K197" s="52">
        <f t="shared" si="5"/>
        <v>0.68190347559877551</v>
      </c>
      <c r="N197" s="47"/>
    </row>
    <row r="198" spans="1:14" x14ac:dyDescent="0.3">
      <c r="A198" s="19" t="s">
        <v>214</v>
      </c>
      <c r="B198" s="26">
        <v>6003594</v>
      </c>
      <c r="C198" s="26">
        <v>145484</v>
      </c>
      <c r="D198" s="49">
        <v>44652</v>
      </c>
      <c r="E198" s="49">
        <v>45016</v>
      </c>
      <c r="F198" s="53">
        <v>8684</v>
      </c>
      <c r="G198" s="53">
        <v>51079</v>
      </c>
      <c r="H198" s="53">
        <v>1792.56</v>
      </c>
      <c r="I198" s="53">
        <f t="shared" si="4"/>
        <v>61555.56</v>
      </c>
      <c r="J198" s="53">
        <v>71994</v>
      </c>
      <c r="K198" s="54">
        <f t="shared" si="5"/>
        <v>0.855009584132011</v>
      </c>
      <c r="N198" s="47"/>
    </row>
    <row r="199" spans="1:14" x14ac:dyDescent="0.3">
      <c r="A199" s="19" t="s">
        <v>215</v>
      </c>
      <c r="B199" s="26">
        <v>6002851</v>
      </c>
      <c r="C199" s="26">
        <v>145415</v>
      </c>
      <c r="D199" s="49">
        <v>44652</v>
      </c>
      <c r="E199" s="49">
        <v>45016</v>
      </c>
      <c r="F199" s="53">
        <v>3122</v>
      </c>
      <c r="G199" s="53">
        <v>18373</v>
      </c>
      <c r="H199" s="53">
        <v>912.24</v>
      </c>
      <c r="I199" s="53">
        <f t="shared" si="4"/>
        <v>22407.24</v>
      </c>
      <c r="J199" s="53">
        <v>28966</v>
      </c>
      <c r="K199" s="54">
        <f t="shared" si="5"/>
        <v>0.77357039287440454</v>
      </c>
      <c r="N199" s="47"/>
    </row>
    <row r="200" spans="1:14" x14ac:dyDescent="0.3">
      <c r="A200" s="19" t="s">
        <v>216</v>
      </c>
      <c r="B200" s="26">
        <v>6006191</v>
      </c>
      <c r="C200" s="26">
        <v>145662</v>
      </c>
      <c r="D200" s="49">
        <v>44652</v>
      </c>
      <c r="E200" s="49">
        <v>45016</v>
      </c>
      <c r="F200" s="53">
        <v>12954</v>
      </c>
      <c r="G200" s="53">
        <v>32933</v>
      </c>
      <c r="H200" s="53">
        <v>2470.44</v>
      </c>
      <c r="I200" s="53">
        <f t="shared" si="4"/>
        <v>48357.440000000002</v>
      </c>
      <c r="J200" s="53">
        <v>61307</v>
      </c>
      <c r="K200" s="54">
        <f t="shared" si="5"/>
        <v>0.78877518064821317</v>
      </c>
      <c r="N200" s="47"/>
    </row>
    <row r="201" spans="1:14" x14ac:dyDescent="0.3">
      <c r="A201" s="39" t="s">
        <v>217</v>
      </c>
      <c r="B201" s="40">
        <v>6003214</v>
      </c>
      <c r="C201" s="40">
        <v>145630</v>
      </c>
      <c r="D201" s="55">
        <v>44652</v>
      </c>
      <c r="E201" s="55">
        <v>45016</v>
      </c>
      <c r="F201" s="56">
        <v>9915</v>
      </c>
      <c r="G201" s="56">
        <v>25177</v>
      </c>
      <c r="H201" s="56">
        <v>3086.16</v>
      </c>
      <c r="I201" s="56">
        <f t="shared" si="4"/>
        <v>38178.160000000003</v>
      </c>
      <c r="J201" s="56">
        <v>49923</v>
      </c>
      <c r="K201" s="57">
        <f t="shared" si="5"/>
        <v>0.7647409009875209</v>
      </c>
      <c r="N201" s="47"/>
    </row>
    <row r="202" spans="1:14" x14ac:dyDescent="0.3">
      <c r="A202" s="27" t="s">
        <v>218</v>
      </c>
      <c r="B202" s="28">
        <v>6003586</v>
      </c>
      <c r="C202" s="28">
        <v>145171</v>
      </c>
      <c r="D202" s="49">
        <v>44652</v>
      </c>
      <c r="E202" s="49">
        <v>45016</v>
      </c>
      <c r="F202" s="51">
        <v>8869</v>
      </c>
      <c r="G202" s="51">
        <v>58457</v>
      </c>
      <c r="H202" s="51">
        <v>1097.04</v>
      </c>
      <c r="I202" s="51">
        <f t="shared" ref="I202:I265" si="6">SUM(F202:H202)</f>
        <v>68423.039999999994</v>
      </c>
      <c r="J202" s="51">
        <v>75786</v>
      </c>
      <c r="K202" s="52">
        <f t="shared" ref="K202:K265" si="7">I202/J202</f>
        <v>0.90284538041326889</v>
      </c>
      <c r="N202" s="47"/>
    </row>
    <row r="203" spans="1:14" x14ac:dyDescent="0.3">
      <c r="A203" s="19" t="s">
        <v>219</v>
      </c>
      <c r="B203" s="26">
        <v>6001119</v>
      </c>
      <c r="C203" s="26">
        <v>145304</v>
      </c>
      <c r="D203" s="49">
        <v>44652</v>
      </c>
      <c r="E203" s="49">
        <v>45016</v>
      </c>
      <c r="F203" s="53">
        <v>6284</v>
      </c>
      <c r="G203" s="53">
        <v>29711</v>
      </c>
      <c r="H203" s="53">
        <v>833.28</v>
      </c>
      <c r="I203" s="53">
        <f t="shared" si="6"/>
        <v>36828.28</v>
      </c>
      <c r="J203" s="53">
        <v>56309</v>
      </c>
      <c r="K203" s="54">
        <f t="shared" si="7"/>
        <v>0.65403896357598246</v>
      </c>
      <c r="N203" s="47"/>
    </row>
    <row r="204" spans="1:14" x14ac:dyDescent="0.3">
      <c r="A204" s="19" t="s">
        <v>220</v>
      </c>
      <c r="B204" s="26">
        <v>6006647</v>
      </c>
      <c r="C204" s="26">
        <v>145669</v>
      </c>
      <c r="D204" s="49">
        <v>44652</v>
      </c>
      <c r="E204" s="49">
        <v>45016</v>
      </c>
      <c r="F204" s="53">
        <v>6353</v>
      </c>
      <c r="G204" s="53">
        <v>48508</v>
      </c>
      <c r="H204" s="53">
        <v>1974.84</v>
      </c>
      <c r="I204" s="53">
        <f t="shared" si="6"/>
        <v>56835.839999999997</v>
      </c>
      <c r="J204" s="53">
        <v>65804</v>
      </c>
      <c r="K204" s="54">
        <f t="shared" si="7"/>
        <v>0.86371405993556616</v>
      </c>
      <c r="N204" s="47"/>
    </row>
    <row r="205" spans="1:14" x14ac:dyDescent="0.3">
      <c r="A205" s="19" t="s">
        <v>221</v>
      </c>
      <c r="B205" s="26">
        <v>6008833</v>
      </c>
      <c r="C205" s="26">
        <v>146176</v>
      </c>
      <c r="D205" s="49">
        <v>44652</v>
      </c>
      <c r="E205" s="49">
        <v>45016</v>
      </c>
      <c r="F205" s="53">
        <v>3282</v>
      </c>
      <c r="G205" s="53">
        <v>6473</v>
      </c>
      <c r="H205" s="53">
        <v>2591</v>
      </c>
      <c r="I205" s="53">
        <f t="shared" si="6"/>
        <v>12346</v>
      </c>
      <c r="J205" s="53">
        <v>18394</v>
      </c>
      <c r="K205" s="54">
        <f t="shared" si="7"/>
        <v>0.67119712949874955</v>
      </c>
      <c r="N205" s="47"/>
    </row>
    <row r="206" spans="1:14" x14ac:dyDescent="0.3">
      <c r="A206" s="39" t="s">
        <v>222</v>
      </c>
      <c r="B206" s="40">
        <v>6002828</v>
      </c>
      <c r="C206" s="40">
        <v>145111</v>
      </c>
      <c r="D206" s="55">
        <v>44652</v>
      </c>
      <c r="E206" s="55">
        <v>45016</v>
      </c>
      <c r="F206" s="56">
        <v>466</v>
      </c>
      <c r="G206" s="56">
        <v>1879</v>
      </c>
      <c r="H206" s="56">
        <v>1097</v>
      </c>
      <c r="I206" s="56">
        <f t="shared" si="6"/>
        <v>3442</v>
      </c>
      <c r="J206" s="56">
        <v>13201</v>
      </c>
      <c r="K206" s="57">
        <f t="shared" si="7"/>
        <v>0.26073782289220515</v>
      </c>
      <c r="N206" s="47"/>
    </row>
    <row r="207" spans="1:14" x14ac:dyDescent="0.3">
      <c r="A207" s="27" t="s">
        <v>223</v>
      </c>
      <c r="B207" s="28">
        <v>6005961</v>
      </c>
      <c r="C207" s="28">
        <v>145858</v>
      </c>
      <c r="D207" s="49">
        <v>44652</v>
      </c>
      <c r="E207" s="49">
        <v>45016</v>
      </c>
      <c r="F207" s="51">
        <v>2376</v>
      </c>
      <c r="G207" s="51">
        <v>17509</v>
      </c>
      <c r="H207" s="51">
        <v>4540.2</v>
      </c>
      <c r="I207" s="51">
        <f t="shared" si="6"/>
        <v>24425.200000000001</v>
      </c>
      <c r="J207" s="51">
        <v>25191</v>
      </c>
      <c r="K207" s="52">
        <f t="shared" si="7"/>
        <v>0.96960025405898931</v>
      </c>
      <c r="N207" s="47"/>
    </row>
    <row r="208" spans="1:14" x14ac:dyDescent="0.3">
      <c r="A208" s="19" t="s">
        <v>224</v>
      </c>
      <c r="B208" s="26">
        <v>6002844</v>
      </c>
      <c r="C208" s="26">
        <v>145663</v>
      </c>
      <c r="D208" s="49">
        <v>44652</v>
      </c>
      <c r="E208" s="49">
        <v>45016</v>
      </c>
      <c r="F208" s="53">
        <v>2002</v>
      </c>
      <c r="G208" s="53">
        <v>9202</v>
      </c>
      <c r="H208" s="53">
        <v>1739.64</v>
      </c>
      <c r="I208" s="53">
        <f t="shared" si="6"/>
        <v>12943.64</v>
      </c>
      <c r="J208" s="53">
        <v>15258</v>
      </c>
      <c r="K208" s="54">
        <f t="shared" si="7"/>
        <v>0.84831825927382354</v>
      </c>
      <c r="N208" s="47"/>
    </row>
    <row r="209" spans="1:14" x14ac:dyDescent="0.3">
      <c r="A209" s="19" t="s">
        <v>225</v>
      </c>
      <c r="B209" s="26">
        <v>6005425</v>
      </c>
      <c r="C209" s="26">
        <v>146156</v>
      </c>
      <c r="D209" s="49">
        <v>44652</v>
      </c>
      <c r="E209" s="49">
        <v>45016</v>
      </c>
      <c r="F209" s="53">
        <v>697</v>
      </c>
      <c r="G209" s="53">
        <v>3579</v>
      </c>
      <c r="H209" s="53">
        <v>308.27999999999997</v>
      </c>
      <c r="I209" s="53">
        <f t="shared" si="6"/>
        <v>4584.28</v>
      </c>
      <c r="J209" s="53">
        <v>5993</v>
      </c>
      <c r="K209" s="54">
        <f t="shared" si="7"/>
        <v>0.76493909561154672</v>
      </c>
      <c r="N209" s="47"/>
    </row>
    <row r="210" spans="1:14" x14ac:dyDescent="0.3">
      <c r="A210" s="19" t="s">
        <v>226</v>
      </c>
      <c r="B210" s="26">
        <v>6004667</v>
      </c>
      <c r="C210" s="26">
        <v>145828</v>
      </c>
      <c r="D210" s="49">
        <v>44652</v>
      </c>
      <c r="E210" s="49">
        <v>45016</v>
      </c>
      <c r="F210" s="53">
        <v>5880</v>
      </c>
      <c r="G210" s="53">
        <v>26497</v>
      </c>
      <c r="H210" s="53">
        <v>3653</v>
      </c>
      <c r="I210" s="53">
        <f t="shared" si="6"/>
        <v>36030</v>
      </c>
      <c r="J210" s="53">
        <v>40356</v>
      </c>
      <c r="K210" s="54">
        <f t="shared" si="7"/>
        <v>0.89280404400832591</v>
      </c>
      <c r="N210" s="47"/>
    </row>
    <row r="211" spans="1:14" x14ac:dyDescent="0.3">
      <c r="A211" s="39" t="s">
        <v>227</v>
      </c>
      <c r="B211" s="40">
        <v>6002901</v>
      </c>
      <c r="C211" s="40">
        <v>146095</v>
      </c>
      <c r="D211" s="55">
        <v>44652</v>
      </c>
      <c r="E211" s="55">
        <v>45016</v>
      </c>
      <c r="F211" s="56">
        <v>718</v>
      </c>
      <c r="G211" s="56">
        <v>538</v>
      </c>
      <c r="H211" s="56">
        <v>2653</v>
      </c>
      <c r="I211" s="56">
        <f t="shared" si="6"/>
        <v>3909</v>
      </c>
      <c r="J211" s="56">
        <v>13184</v>
      </c>
      <c r="K211" s="57">
        <f t="shared" si="7"/>
        <v>0.29649575242718446</v>
      </c>
      <c r="N211" s="47"/>
    </row>
    <row r="212" spans="1:14" x14ac:dyDescent="0.3">
      <c r="A212" s="27" t="s">
        <v>228</v>
      </c>
      <c r="B212" s="28">
        <v>6002133</v>
      </c>
      <c r="C212" s="28">
        <v>145628</v>
      </c>
      <c r="D212" s="49">
        <v>44652</v>
      </c>
      <c r="E212" s="49">
        <v>45016</v>
      </c>
      <c r="F212" s="51">
        <v>570</v>
      </c>
      <c r="G212" s="51">
        <v>5062</v>
      </c>
      <c r="H212" s="51">
        <v>244</v>
      </c>
      <c r="I212" s="51">
        <f t="shared" si="6"/>
        <v>5876</v>
      </c>
      <c r="J212" s="51">
        <v>12111</v>
      </c>
      <c r="K212" s="52">
        <f t="shared" si="7"/>
        <v>0.48517876310791841</v>
      </c>
      <c r="N212" s="47"/>
    </row>
    <row r="213" spans="1:14" x14ac:dyDescent="0.3">
      <c r="A213" s="19" t="s">
        <v>229</v>
      </c>
      <c r="B213" s="26">
        <v>6002950</v>
      </c>
      <c r="C213" s="26">
        <v>145422</v>
      </c>
      <c r="D213" s="49">
        <v>44652</v>
      </c>
      <c r="E213" s="49">
        <v>45016</v>
      </c>
      <c r="F213" s="53">
        <v>4614</v>
      </c>
      <c r="G213" s="53">
        <v>14154</v>
      </c>
      <c r="H213" s="53">
        <v>7418</v>
      </c>
      <c r="I213" s="53">
        <f t="shared" si="6"/>
        <v>26186</v>
      </c>
      <c r="J213" s="53">
        <v>41816</v>
      </c>
      <c r="K213" s="54">
        <f t="shared" si="7"/>
        <v>0.62621962885020088</v>
      </c>
      <c r="N213" s="47"/>
    </row>
    <row r="214" spans="1:14" x14ac:dyDescent="0.3">
      <c r="A214" s="19" t="s">
        <v>230</v>
      </c>
      <c r="B214" s="26">
        <v>6002976</v>
      </c>
      <c r="C214" s="26">
        <v>145917</v>
      </c>
      <c r="D214" s="49">
        <v>44652</v>
      </c>
      <c r="E214" s="49">
        <v>45016</v>
      </c>
      <c r="F214" s="53">
        <v>424</v>
      </c>
      <c r="G214" s="53">
        <v>365</v>
      </c>
      <c r="H214" s="53">
        <v>627</v>
      </c>
      <c r="I214" s="53">
        <f t="shared" si="6"/>
        <v>1416</v>
      </c>
      <c r="J214" s="53">
        <v>13437</v>
      </c>
      <c r="K214" s="54">
        <f t="shared" si="7"/>
        <v>0.10538066532708194</v>
      </c>
      <c r="N214" s="47"/>
    </row>
    <row r="215" spans="1:14" x14ac:dyDescent="0.3">
      <c r="A215" s="19" t="s">
        <v>231</v>
      </c>
      <c r="B215" s="26">
        <v>6002984</v>
      </c>
      <c r="C215" s="26">
        <v>145702</v>
      </c>
      <c r="D215" s="49">
        <v>44652</v>
      </c>
      <c r="E215" s="49">
        <v>45016</v>
      </c>
      <c r="F215" s="53">
        <v>2130</v>
      </c>
      <c r="G215" s="53">
        <v>4845</v>
      </c>
      <c r="H215" s="53">
        <v>4028</v>
      </c>
      <c r="I215" s="53">
        <f t="shared" si="6"/>
        <v>11003</v>
      </c>
      <c r="J215" s="53">
        <v>20106</v>
      </c>
      <c r="K215" s="54">
        <f t="shared" si="7"/>
        <v>0.54724957724062473</v>
      </c>
      <c r="N215" s="47"/>
    </row>
    <row r="216" spans="1:14" x14ac:dyDescent="0.3">
      <c r="A216" s="39" t="s">
        <v>232</v>
      </c>
      <c r="B216" s="40">
        <v>6003024</v>
      </c>
      <c r="C216" s="40" t="s">
        <v>233</v>
      </c>
      <c r="D216" s="55">
        <v>44652</v>
      </c>
      <c r="E216" s="55">
        <v>45016</v>
      </c>
      <c r="F216" s="56">
        <v>1777</v>
      </c>
      <c r="G216" s="56">
        <v>4394</v>
      </c>
      <c r="H216" s="56">
        <v>2706</v>
      </c>
      <c r="I216" s="56">
        <f t="shared" si="6"/>
        <v>8877</v>
      </c>
      <c r="J216" s="56">
        <v>26770</v>
      </c>
      <c r="K216" s="57">
        <f t="shared" si="7"/>
        <v>0.33160254015689206</v>
      </c>
      <c r="N216" s="47"/>
    </row>
    <row r="217" spans="1:14" x14ac:dyDescent="0.3">
      <c r="A217" s="27" t="s">
        <v>234</v>
      </c>
      <c r="B217" s="28">
        <v>6001051</v>
      </c>
      <c r="C217" s="28">
        <v>145867</v>
      </c>
      <c r="D217" s="49">
        <v>44652</v>
      </c>
      <c r="E217" s="49">
        <v>45016</v>
      </c>
      <c r="F217" s="51">
        <v>14265</v>
      </c>
      <c r="G217" s="51">
        <v>24488</v>
      </c>
      <c r="H217" s="51">
        <v>4451</v>
      </c>
      <c r="I217" s="51">
        <f t="shared" si="6"/>
        <v>43204</v>
      </c>
      <c r="J217" s="51">
        <v>58149</v>
      </c>
      <c r="K217" s="52">
        <f t="shared" si="7"/>
        <v>0.74298784157939091</v>
      </c>
      <c r="N217" s="47"/>
    </row>
    <row r="218" spans="1:14" x14ac:dyDescent="0.3">
      <c r="A218" s="19" t="s">
        <v>235</v>
      </c>
      <c r="B218" s="26">
        <v>6003040</v>
      </c>
      <c r="C218" s="26">
        <v>145794</v>
      </c>
      <c r="D218" s="49">
        <v>44652</v>
      </c>
      <c r="E218" s="49">
        <v>45016</v>
      </c>
      <c r="F218" s="53">
        <v>881</v>
      </c>
      <c r="G218" s="53">
        <v>1719</v>
      </c>
      <c r="H218" s="53">
        <v>609</v>
      </c>
      <c r="I218" s="53">
        <f t="shared" si="6"/>
        <v>3209</v>
      </c>
      <c r="J218" s="53">
        <v>17507</v>
      </c>
      <c r="K218" s="54">
        <f t="shared" si="7"/>
        <v>0.18329810932769749</v>
      </c>
      <c r="N218" s="47"/>
    </row>
    <row r="219" spans="1:14" x14ac:dyDescent="0.3">
      <c r="A219" s="19" t="s">
        <v>236</v>
      </c>
      <c r="B219" s="26">
        <v>6003099</v>
      </c>
      <c r="C219" s="26">
        <v>146032</v>
      </c>
      <c r="D219" s="49">
        <v>44652</v>
      </c>
      <c r="E219" s="49">
        <v>45016</v>
      </c>
      <c r="F219" s="53">
        <v>1511</v>
      </c>
      <c r="G219" s="53">
        <v>9835</v>
      </c>
      <c r="H219" s="53">
        <v>262.92</v>
      </c>
      <c r="I219" s="53">
        <f t="shared" si="6"/>
        <v>11608.92</v>
      </c>
      <c r="J219" s="53">
        <v>19390</v>
      </c>
      <c r="K219" s="54">
        <f t="shared" si="7"/>
        <v>0.59870654976792159</v>
      </c>
      <c r="N219" s="47"/>
    </row>
    <row r="220" spans="1:14" x14ac:dyDescent="0.3">
      <c r="A220" s="19" t="s">
        <v>237</v>
      </c>
      <c r="B220" s="26">
        <v>6004824</v>
      </c>
      <c r="C220" s="26">
        <v>146104</v>
      </c>
      <c r="D220" s="49">
        <v>44652</v>
      </c>
      <c r="E220" s="49">
        <v>45016</v>
      </c>
      <c r="F220" s="53">
        <v>1088</v>
      </c>
      <c r="G220" s="53">
        <v>5033</v>
      </c>
      <c r="H220" s="53">
        <v>568.67999999999995</v>
      </c>
      <c r="I220" s="53">
        <f t="shared" si="6"/>
        <v>6689.68</v>
      </c>
      <c r="J220" s="53">
        <v>17200</v>
      </c>
      <c r="K220" s="54">
        <f t="shared" si="7"/>
        <v>0.38893488372093027</v>
      </c>
      <c r="N220" s="47"/>
    </row>
    <row r="221" spans="1:14" x14ac:dyDescent="0.3">
      <c r="A221" s="39" t="s">
        <v>238</v>
      </c>
      <c r="B221" s="40">
        <v>6003115</v>
      </c>
      <c r="C221" s="40">
        <v>145404</v>
      </c>
      <c r="D221" s="55">
        <v>44652</v>
      </c>
      <c r="E221" s="55">
        <v>45016</v>
      </c>
      <c r="F221" s="56">
        <v>3620</v>
      </c>
      <c r="G221" s="56">
        <v>4117</v>
      </c>
      <c r="H221" s="56">
        <v>3833.76</v>
      </c>
      <c r="I221" s="56">
        <f t="shared" si="6"/>
        <v>11570.76</v>
      </c>
      <c r="J221" s="56">
        <v>25506</v>
      </c>
      <c r="K221" s="57">
        <f t="shared" si="7"/>
        <v>0.45364855328158082</v>
      </c>
      <c r="N221" s="47"/>
    </row>
    <row r="222" spans="1:14" x14ac:dyDescent="0.3">
      <c r="A222" s="27" t="s">
        <v>239</v>
      </c>
      <c r="B222" s="28">
        <v>6003123</v>
      </c>
      <c r="C222" s="28">
        <v>145499</v>
      </c>
      <c r="D222" s="49">
        <v>44652</v>
      </c>
      <c r="E222" s="49">
        <v>45016</v>
      </c>
      <c r="F222" s="51">
        <v>1302</v>
      </c>
      <c r="G222" s="51">
        <v>286</v>
      </c>
      <c r="H222" s="51">
        <v>3570</v>
      </c>
      <c r="I222" s="51">
        <f t="shared" si="6"/>
        <v>5158</v>
      </c>
      <c r="J222" s="51">
        <v>8253</v>
      </c>
      <c r="K222" s="52">
        <f t="shared" si="7"/>
        <v>0.6249848539924876</v>
      </c>
      <c r="N222" s="47"/>
    </row>
    <row r="223" spans="1:14" x14ac:dyDescent="0.3">
      <c r="A223" s="19" t="s">
        <v>240</v>
      </c>
      <c r="B223" s="26">
        <v>6001614</v>
      </c>
      <c r="C223" s="26">
        <v>145791</v>
      </c>
      <c r="D223" s="49">
        <v>44652</v>
      </c>
      <c r="E223" s="49">
        <v>45016</v>
      </c>
      <c r="F223" s="53">
        <v>2217</v>
      </c>
      <c r="G223" s="53">
        <v>11248</v>
      </c>
      <c r="H223" s="53">
        <v>0</v>
      </c>
      <c r="I223" s="53">
        <f t="shared" si="6"/>
        <v>13465</v>
      </c>
      <c r="J223" s="53">
        <v>20785</v>
      </c>
      <c r="K223" s="54">
        <f t="shared" si="7"/>
        <v>0.64782294924224204</v>
      </c>
      <c r="N223" s="47"/>
    </row>
    <row r="224" spans="1:14" x14ac:dyDescent="0.3">
      <c r="A224" s="19" t="s">
        <v>241</v>
      </c>
      <c r="B224" s="26">
        <v>6000939</v>
      </c>
      <c r="C224" s="26">
        <v>145842</v>
      </c>
      <c r="D224" s="49">
        <v>44652</v>
      </c>
      <c r="E224" s="49">
        <v>45016</v>
      </c>
      <c r="F224" s="53">
        <v>1683</v>
      </c>
      <c r="G224" s="53">
        <v>4762</v>
      </c>
      <c r="H224" s="53">
        <v>1245</v>
      </c>
      <c r="I224" s="53">
        <f t="shared" si="6"/>
        <v>7690</v>
      </c>
      <c r="J224" s="53">
        <v>12309</v>
      </c>
      <c r="K224" s="54">
        <f t="shared" si="7"/>
        <v>0.62474612072467295</v>
      </c>
      <c r="N224" s="47"/>
    </row>
    <row r="225" spans="1:14" x14ac:dyDescent="0.3">
      <c r="A225" s="19" t="s">
        <v>242</v>
      </c>
      <c r="B225" s="26">
        <v>6003172</v>
      </c>
      <c r="C225" s="26">
        <v>145624</v>
      </c>
      <c r="D225" s="49">
        <v>44652</v>
      </c>
      <c r="E225" s="49">
        <v>45016</v>
      </c>
      <c r="F225" s="53">
        <v>2564</v>
      </c>
      <c r="G225" s="53">
        <v>8439</v>
      </c>
      <c r="H225" s="53">
        <v>2116</v>
      </c>
      <c r="I225" s="53">
        <f t="shared" si="6"/>
        <v>13119</v>
      </c>
      <c r="J225" s="53">
        <v>19085</v>
      </c>
      <c r="K225" s="54">
        <f t="shared" si="7"/>
        <v>0.68739848048205399</v>
      </c>
      <c r="N225" s="47"/>
    </row>
    <row r="226" spans="1:14" x14ac:dyDescent="0.3">
      <c r="A226" s="39" t="s">
        <v>243</v>
      </c>
      <c r="B226" s="40">
        <v>6003156</v>
      </c>
      <c r="C226" s="40">
        <v>145692</v>
      </c>
      <c r="D226" s="55">
        <v>44652</v>
      </c>
      <c r="E226" s="55">
        <v>45016</v>
      </c>
      <c r="F226" s="56">
        <v>730</v>
      </c>
      <c r="G226" s="56">
        <v>4582</v>
      </c>
      <c r="H226" s="56">
        <v>3305</v>
      </c>
      <c r="I226" s="56">
        <f t="shared" si="6"/>
        <v>8617</v>
      </c>
      <c r="J226" s="56">
        <v>12114</v>
      </c>
      <c r="K226" s="57">
        <f t="shared" si="7"/>
        <v>0.71132573881459471</v>
      </c>
      <c r="N226" s="47"/>
    </row>
    <row r="227" spans="1:14" x14ac:dyDescent="0.3">
      <c r="A227" s="27" t="s">
        <v>244</v>
      </c>
      <c r="B227" s="28">
        <v>6003180</v>
      </c>
      <c r="C227" s="28">
        <v>146127</v>
      </c>
      <c r="D227" s="49">
        <v>44652</v>
      </c>
      <c r="E227" s="49">
        <v>45016</v>
      </c>
      <c r="F227" s="51">
        <v>1608</v>
      </c>
      <c r="G227" s="51">
        <v>975</v>
      </c>
      <c r="H227" s="51">
        <v>3473</v>
      </c>
      <c r="I227" s="51">
        <f t="shared" si="6"/>
        <v>6056</v>
      </c>
      <c r="J227" s="51">
        <v>11112</v>
      </c>
      <c r="K227" s="52">
        <f t="shared" si="7"/>
        <v>0.54499640028797691</v>
      </c>
      <c r="N227" s="47"/>
    </row>
    <row r="228" spans="1:14" x14ac:dyDescent="0.3">
      <c r="A228" s="19" t="s">
        <v>245</v>
      </c>
      <c r="B228" s="26">
        <v>6003198</v>
      </c>
      <c r="C228" s="26">
        <v>145266</v>
      </c>
      <c r="D228" s="49">
        <v>44652</v>
      </c>
      <c r="E228" s="49">
        <v>45016</v>
      </c>
      <c r="F228" s="53">
        <v>4095</v>
      </c>
      <c r="G228" s="53">
        <v>11254</v>
      </c>
      <c r="H228" s="53">
        <v>2171.4</v>
      </c>
      <c r="I228" s="53">
        <f t="shared" si="6"/>
        <v>17520.400000000001</v>
      </c>
      <c r="J228" s="53">
        <v>22144</v>
      </c>
      <c r="K228" s="54">
        <f t="shared" si="7"/>
        <v>0.79120303468208097</v>
      </c>
      <c r="N228" s="47"/>
    </row>
    <row r="229" spans="1:14" x14ac:dyDescent="0.3">
      <c r="A229" s="19" t="s">
        <v>246</v>
      </c>
      <c r="B229" s="26">
        <v>6001135</v>
      </c>
      <c r="C229" s="26">
        <v>145937</v>
      </c>
      <c r="D229" s="49">
        <v>44652</v>
      </c>
      <c r="E229" s="49">
        <v>45016</v>
      </c>
      <c r="F229" s="53">
        <v>1759</v>
      </c>
      <c r="G229" s="53">
        <v>39725</v>
      </c>
      <c r="H229" s="53">
        <v>16094</v>
      </c>
      <c r="I229" s="53">
        <f t="shared" si="6"/>
        <v>57578</v>
      </c>
      <c r="J229" s="53">
        <v>62992</v>
      </c>
      <c r="K229" s="54">
        <f t="shared" si="7"/>
        <v>0.91405257810515617</v>
      </c>
      <c r="N229" s="47"/>
    </row>
    <row r="230" spans="1:14" x14ac:dyDescent="0.3">
      <c r="A230" s="19" t="s">
        <v>247</v>
      </c>
      <c r="B230" s="26">
        <v>6000483</v>
      </c>
      <c r="C230" s="26">
        <v>145752</v>
      </c>
      <c r="D230" s="49">
        <v>44652</v>
      </c>
      <c r="E230" s="49">
        <v>45016</v>
      </c>
      <c r="F230" s="53">
        <v>4230</v>
      </c>
      <c r="G230" s="53">
        <v>21041</v>
      </c>
      <c r="H230" s="53">
        <v>11345</v>
      </c>
      <c r="I230" s="53">
        <f t="shared" si="6"/>
        <v>36616</v>
      </c>
      <c r="J230" s="53">
        <v>45709</v>
      </c>
      <c r="K230" s="54">
        <f t="shared" si="7"/>
        <v>0.80106762344396065</v>
      </c>
      <c r="N230" s="47"/>
    </row>
    <row r="231" spans="1:14" x14ac:dyDescent="0.3">
      <c r="A231" s="39" t="s">
        <v>248</v>
      </c>
      <c r="B231" s="40">
        <v>6000137</v>
      </c>
      <c r="C231" s="40">
        <v>146167</v>
      </c>
      <c r="D231" s="55">
        <v>44652</v>
      </c>
      <c r="E231" s="55">
        <v>45016</v>
      </c>
      <c r="F231" s="56">
        <v>1589</v>
      </c>
      <c r="G231" s="56">
        <v>7806</v>
      </c>
      <c r="H231" s="56">
        <v>848</v>
      </c>
      <c r="I231" s="56">
        <f t="shared" si="6"/>
        <v>10243</v>
      </c>
      <c r="J231" s="56">
        <v>13112</v>
      </c>
      <c r="K231" s="57">
        <f t="shared" si="7"/>
        <v>0.78119280048810247</v>
      </c>
      <c r="N231" s="47"/>
    </row>
    <row r="232" spans="1:14" x14ac:dyDescent="0.3">
      <c r="A232" s="27" t="s">
        <v>249</v>
      </c>
      <c r="B232" s="28">
        <v>6014237</v>
      </c>
      <c r="C232" s="28">
        <v>145821</v>
      </c>
      <c r="D232" s="49">
        <v>44652</v>
      </c>
      <c r="E232" s="49">
        <v>45016</v>
      </c>
      <c r="F232" s="51">
        <v>6668</v>
      </c>
      <c r="G232" s="51">
        <v>11217</v>
      </c>
      <c r="H232" s="51">
        <v>9287</v>
      </c>
      <c r="I232" s="51">
        <f t="shared" si="6"/>
        <v>27172</v>
      </c>
      <c r="J232" s="51">
        <v>43656</v>
      </c>
      <c r="K232" s="52">
        <f t="shared" si="7"/>
        <v>0.62241158145501196</v>
      </c>
      <c r="N232" s="47"/>
    </row>
    <row r="233" spans="1:14" x14ac:dyDescent="0.3">
      <c r="A233" s="19" t="s">
        <v>250</v>
      </c>
      <c r="B233" s="26">
        <v>6012413</v>
      </c>
      <c r="C233" s="26">
        <v>146029</v>
      </c>
      <c r="D233" s="49">
        <v>44652</v>
      </c>
      <c r="E233" s="49">
        <v>45016</v>
      </c>
      <c r="F233" s="53">
        <v>2698</v>
      </c>
      <c r="G233" s="53">
        <v>1601</v>
      </c>
      <c r="H233" s="53">
        <v>3690</v>
      </c>
      <c r="I233" s="53">
        <f t="shared" si="6"/>
        <v>7989</v>
      </c>
      <c r="J233" s="53">
        <v>34275</v>
      </c>
      <c r="K233" s="54">
        <f t="shared" si="7"/>
        <v>0.23308533916849014</v>
      </c>
      <c r="N233" s="47"/>
    </row>
    <row r="234" spans="1:14" x14ac:dyDescent="0.3">
      <c r="A234" s="19" t="s">
        <v>251</v>
      </c>
      <c r="B234" s="26">
        <v>6003289</v>
      </c>
      <c r="C234" s="26">
        <v>146082</v>
      </c>
      <c r="D234" s="49">
        <v>44652</v>
      </c>
      <c r="E234" s="49">
        <v>45016</v>
      </c>
      <c r="F234" s="53">
        <v>1133</v>
      </c>
      <c r="G234" s="53">
        <v>2125</v>
      </c>
      <c r="H234" s="53">
        <v>2831</v>
      </c>
      <c r="I234" s="53">
        <f t="shared" si="6"/>
        <v>6089</v>
      </c>
      <c r="J234" s="53">
        <v>11093</v>
      </c>
      <c r="K234" s="54">
        <f t="shared" si="7"/>
        <v>0.5489047146849364</v>
      </c>
      <c r="N234" s="47"/>
    </row>
    <row r="235" spans="1:14" x14ac:dyDescent="0.3">
      <c r="A235" s="19" t="s">
        <v>252</v>
      </c>
      <c r="B235" s="26">
        <v>6003297</v>
      </c>
      <c r="C235" s="26" t="s">
        <v>253</v>
      </c>
      <c r="D235" s="49">
        <v>44652</v>
      </c>
      <c r="E235" s="49">
        <v>45016</v>
      </c>
      <c r="F235" s="53">
        <v>2521</v>
      </c>
      <c r="G235" s="53">
        <v>21152</v>
      </c>
      <c r="H235" s="53">
        <v>8207</v>
      </c>
      <c r="I235" s="53">
        <f t="shared" si="6"/>
        <v>31880</v>
      </c>
      <c r="J235" s="53">
        <v>33620</v>
      </c>
      <c r="K235" s="54">
        <f t="shared" si="7"/>
        <v>0.94824509220701958</v>
      </c>
      <c r="N235" s="47"/>
    </row>
    <row r="236" spans="1:14" x14ac:dyDescent="0.3">
      <c r="A236" s="39" t="s">
        <v>254</v>
      </c>
      <c r="B236" s="40">
        <v>6003305</v>
      </c>
      <c r="C236" s="40">
        <v>145200</v>
      </c>
      <c r="D236" s="55">
        <v>44652</v>
      </c>
      <c r="E236" s="55">
        <v>45016</v>
      </c>
      <c r="F236" s="56">
        <v>2859</v>
      </c>
      <c r="G236" s="56">
        <v>12374</v>
      </c>
      <c r="H236" s="56">
        <v>125</v>
      </c>
      <c r="I236" s="56">
        <f t="shared" si="6"/>
        <v>15358</v>
      </c>
      <c r="J236" s="56">
        <v>28514</v>
      </c>
      <c r="K236" s="57">
        <f t="shared" si="7"/>
        <v>0.53861261134881111</v>
      </c>
      <c r="N236" s="47"/>
    </row>
    <row r="237" spans="1:14" x14ac:dyDescent="0.3">
      <c r="A237" s="27" t="s">
        <v>255</v>
      </c>
      <c r="B237" s="28">
        <v>6003321</v>
      </c>
      <c r="C237" s="28">
        <v>145515</v>
      </c>
      <c r="D237" s="49">
        <v>44652</v>
      </c>
      <c r="E237" s="49">
        <v>45016</v>
      </c>
      <c r="F237" s="51">
        <v>1423</v>
      </c>
      <c r="G237" s="51">
        <v>8688</v>
      </c>
      <c r="H237" s="51">
        <v>0</v>
      </c>
      <c r="I237" s="51">
        <f t="shared" si="6"/>
        <v>10111</v>
      </c>
      <c r="J237" s="51">
        <v>31779</v>
      </c>
      <c r="K237" s="52">
        <f t="shared" si="7"/>
        <v>0.31816608452122469</v>
      </c>
      <c r="N237" s="47"/>
    </row>
    <row r="238" spans="1:14" x14ac:dyDescent="0.3">
      <c r="A238" s="19" t="s">
        <v>256</v>
      </c>
      <c r="B238" s="26">
        <v>6003388</v>
      </c>
      <c r="C238" s="26">
        <v>146099</v>
      </c>
      <c r="D238" s="49">
        <v>44652</v>
      </c>
      <c r="E238" s="49">
        <v>45016</v>
      </c>
      <c r="F238" s="53">
        <v>3036</v>
      </c>
      <c r="G238" s="53">
        <v>1881</v>
      </c>
      <c r="H238" s="53">
        <v>1674</v>
      </c>
      <c r="I238" s="53">
        <f t="shared" si="6"/>
        <v>6591</v>
      </c>
      <c r="J238" s="53">
        <v>26310</v>
      </c>
      <c r="K238" s="54">
        <f t="shared" si="7"/>
        <v>0.25051311288483469</v>
      </c>
      <c r="N238" s="47"/>
    </row>
    <row r="239" spans="1:14" x14ac:dyDescent="0.3">
      <c r="A239" s="19" t="s">
        <v>257</v>
      </c>
      <c r="B239" s="26">
        <v>6015895</v>
      </c>
      <c r="C239" s="26">
        <v>146043</v>
      </c>
      <c r="D239" s="49">
        <v>44652</v>
      </c>
      <c r="E239" s="49">
        <v>45016</v>
      </c>
      <c r="F239" s="53">
        <v>1208</v>
      </c>
      <c r="G239" s="53">
        <v>8394</v>
      </c>
      <c r="H239" s="53">
        <v>2975</v>
      </c>
      <c r="I239" s="53">
        <f t="shared" si="6"/>
        <v>12577</v>
      </c>
      <c r="J239" s="53">
        <v>23002</v>
      </c>
      <c r="K239" s="54">
        <f t="shared" si="7"/>
        <v>0.54677854099643508</v>
      </c>
      <c r="N239" s="47"/>
    </row>
    <row r="240" spans="1:14" x14ac:dyDescent="0.3">
      <c r="A240" s="19" t="s">
        <v>258</v>
      </c>
      <c r="B240" s="26">
        <v>6003404</v>
      </c>
      <c r="C240" s="26">
        <v>145341</v>
      </c>
      <c r="D240" s="49">
        <v>44652</v>
      </c>
      <c r="E240" s="49">
        <v>45016</v>
      </c>
      <c r="F240" s="53">
        <v>2349</v>
      </c>
      <c r="G240" s="53">
        <v>9448</v>
      </c>
      <c r="H240" s="53">
        <v>744</v>
      </c>
      <c r="I240" s="53">
        <f t="shared" si="6"/>
        <v>12541</v>
      </c>
      <c r="J240" s="53">
        <v>46968</v>
      </c>
      <c r="K240" s="54">
        <f t="shared" si="7"/>
        <v>0.26701158235394312</v>
      </c>
      <c r="N240" s="47"/>
    </row>
    <row r="241" spans="1:14" x14ac:dyDescent="0.3">
      <c r="A241" s="39" t="s">
        <v>259</v>
      </c>
      <c r="B241" s="40">
        <v>6003438</v>
      </c>
      <c r="C241" s="40">
        <v>146140</v>
      </c>
      <c r="D241" s="55">
        <v>44652</v>
      </c>
      <c r="E241" s="55">
        <v>45016</v>
      </c>
      <c r="F241" s="56">
        <v>1771</v>
      </c>
      <c r="G241" s="56">
        <v>5205</v>
      </c>
      <c r="H241" s="56">
        <v>2002</v>
      </c>
      <c r="I241" s="56">
        <f t="shared" si="6"/>
        <v>8978</v>
      </c>
      <c r="J241" s="56">
        <v>15331</v>
      </c>
      <c r="K241" s="57">
        <f t="shared" si="7"/>
        <v>0.5856108538255822</v>
      </c>
      <c r="N241" s="47"/>
    </row>
    <row r="242" spans="1:14" x14ac:dyDescent="0.3">
      <c r="A242" s="27" t="s">
        <v>260</v>
      </c>
      <c r="B242" s="28">
        <v>6007975</v>
      </c>
      <c r="C242" s="28">
        <v>146054</v>
      </c>
      <c r="D242" s="49">
        <v>44652</v>
      </c>
      <c r="E242" s="49">
        <v>45016</v>
      </c>
      <c r="F242" s="51">
        <v>1771</v>
      </c>
      <c r="G242" s="51">
        <v>8169</v>
      </c>
      <c r="H242" s="51">
        <v>124</v>
      </c>
      <c r="I242" s="51">
        <f t="shared" si="6"/>
        <v>10064</v>
      </c>
      <c r="J242" s="51">
        <v>13039</v>
      </c>
      <c r="K242" s="52">
        <f t="shared" si="7"/>
        <v>0.77183833116036504</v>
      </c>
      <c r="N242" s="47"/>
    </row>
    <row r="243" spans="1:14" x14ac:dyDescent="0.3">
      <c r="A243" s="19" t="s">
        <v>261</v>
      </c>
      <c r="B243" s="26">
        <v>6000467</v>
      </c>
      <c r="C243" s="26">
        <v>145781</v>
      </c>
      <c r="D243" s="49">
        <v>44652</v>
      </c>
      <c r="E243" s="49">
        <v>45016</v>
      </c>
      <c r="F243" s="53">
        <v>7879</v>
      </c>
      <c r="G243" s="53">
        <v>14494</v>
      </c>
      <c r="H243" s="53">
        <v>6829</v>
      </c>
      <c r="I243" s="53">
        <f t="shared" si="6"/>
        <v>29202</v>
      </c>
      <c r="J243" s="53">
        <v>39158</v>
      </c>
      <c r="K243" s="54">
        <f t="shared" si="7"/>
        <v>0.74574799530108793</v>
      </c>
      <c r="N243" s="47"/>
    </row>
    <row r="244" spans="1:14" x14ac:dyDescent="0.3">
      <c r="A244" s="19" t="s">
        <v>262</v>
      </c>
      <c r="B244" s="26">
        <v>6008270</v>
      </c>
      <c r="C244" s="26">
        <v>145419</v>
      </c>
      <c r="D244" s="49">
        <v>44652</v>
      </c>
      <c r="E244" s="49">
        <v>45016</v>
      </c>
      <c r="F244" s="53">
        <v>7473</v>
      </c>
      <c r="G244" s="53">
        <v>30986</v>
      </c>
      <c r="H244" s="53">
        <v>3868.2</v>
      </c>
      <c r="I244" s="53">
        <f t="shared" si="6"/>
        <v>42327.199999999997</v>
      </c>
      <c r="J244" s="53">
        <v>50159</v>
      </c>
      <c r="K244" s="54">
        <f t="shared" si="7"/>
        <v>0.84386052353515817</v>
      </c>
      <c r="N244" s="47"/>
    </row>
    <row r="245" spans="1:14" x14ac:dyDescent="0.3">
      <c r="A245" s="39" t="s">
        <v>263</v>
      </c>
      <c r="B245" s="40">
        <v>6005490</v>
      </c>
      <c r="C245" s="40">
        <v>145719</v>
      </c>
      <c r="D245" s="55">
        <v>44652</v>
      </c>
      <c r="E245" s="55">
        <v>45016</v>
      </c>
      <c r="F245" s="56">
        <v>4062</v>
      </c>
      <c r="G245" s="56">
        <v>11489</v>
      </c>
      <c r="H245" s="56">
        <v>3511</v>
      </c>
      <c r="I245" s="56">
        <f t="shared" si="6"/>
        <v>19062</v>
      </c>
      <c r="J245" s="56">
        <v>25006</v>
      </c>
      <c r="K245" s="57">
        <f t="shared" si="7"/>
        <v>0.76229704870831005</v>
      </c>
      <c r="N245" s="47"/>
    </row>
    <row r="246" spans="1:14" x14ac:dyDescent="0.3">
      <c r="A246" s="27" t="s">
        <v>264</v>
      </c>
      <c r="B246" s="28">
        <v>6005938</v>
      </c>
      <c r="C246" s="28">
        <v>145965</v>
      </c>
      <c r="D246" s="49">
        <v>44652</v>
      </c>
      <c r="E246" s="49">
        <v>45016</v>
      </c>
      <c r="F246" s="51">
        <v>4177</v>
      </c>
      <c r="G246" s="51">
        <v>9868</v>
      </c>
      <c r="H246" s="51">
        <v>1467.48</v>
      </c>
      <c r="I246" s="51">
        <f t="shared" si="6"/>
        <v>15512.48</v>
      </c>
      <c r="J246" s="51">
        <v>29508</v>
      </c>
      <c r="K246" s="52">
        <f t="shared" si="7"/>
        <v>0.52570421580588311</v>
      </c>
      <c r="N246" s="47"/>
    </row>
    <row r="247" spans="1:14" x14ac:dyDescent="0.3">
      <c r="A247" s="19" t="s">
        <v>265</v>
      </c>
      <c r="B247" s="26">
        <v>6006282</v>
      </c>
      <c r="C247" s="26">
        <v>146003</v>
      </c>
      <c r="D247" s="49">
        <v>44652</v>
      </c>
      <c r="E247" s="49">
        <v>45016</v>
      </c>
      <c r="F247" s="53">
        <v>3647</v>
      </c>
      <c r="G247" s="53">
        <v>24773</v>
      </c>
      <c r="H247" s="53">
        <v>1262</v>
      </c>
      <c r="I247" s="53">
        <f t="shared" si="6"/>
        <v>29682</v>
      </c>
      <c r="J247" s="53">
        <v>37308</v>
      </c>
      <c r="K247" s="54">
        <f t="shared" si="7"/>
        <v>0.7955934384046317</v>
      </c>
      <c r="N247" s="47"/>
    </row>
    <row r="248" spans="1:14" x14ac:dyDescent="0.3">
      <c r="A248" s="19" t="s">
        <v>266</v>
      </c>
      <c r="B248" s="26">
        <v>6006514</v>
      </c>
      <c r="C248" s="26">
        <v>145440</v>
      </c>
      <c r="D248" s="49">
        <v>44652</v>
      </c>
      <c r="E248" s="49">
        <v>45016</v>
      </c>
      <c r="F248" s="53">
        <v>4977</v>
      </c>
      <c r="G248" s="53">
        <v>13968</v>
      </c>
      <c r="H248" s="53">
        <v>3934.56</v>
      </c>
      <c r="I248" s="53">
        <f t="shared" si="6"/>
        <v>22879.56</v>
      </c>
      <c r="J248" s="53">
        <v>36473</v>
      </c>
      <c r="K248" s="54">
        <f t="shared" si="7"/>
        <v>0.62730129136621615</v>
      </c>
      <c r="N248" s="47"/>
    </row>
    <row r="249" spans="1:14" x14ac:dyDescent="0.3">
      <c r="A249" s="19" t="s">
        <v>267</v>
      </c>
      <c r="B249" s="26">
        <v>6006837</v>
      </c>
      <c r="C249" s="26">
        <v>145626</v>
      </c>
      <c r="D249" s="49">
        <v>44652</v>
      </c>
      <c r="E249" s="49">
        <v>45016</v>
      </c>
      <c r="F249" s="53">
        <v>6363</v>
      </c>
      <c r="G249" s="53">
        <v>13147</v>
      </c>
      <c r="H249" s="53">
        <v>4891.32</v>
      </c>
      <c r="I249" s="53">
        <f t="shared" si="6"/>
        <v>24401.32</v>
      </c>
      <c r="J249" s="53">
        <v>43425</v>
      </c>
      <c r="K249" s="54">
        <f t="shared" si="7"/>
        <v>0.56191871042026487</v>
      </c>
      <c r="N249" s="47"/>
    </row>
    <row r="250" spans="1:14" x14ac:dyDescent="0.3">
      <c r="A250" s="39" t="s">
        <v>268</v>
      </c>
      <c r="B250" s="40">
        <v>6000293</v>
      </c>
      <c r="C250" s="40">
        <v>145039</v>
      </c>
      <c r="D250" s="55">
        <v>44652</v>
      </c>
      <c r="E250" s="55">
        <v>45016</v>
      </c>
      <c r="F250" s="56">
        <v>9418</v>
      </c>
      <c r="G250" s="56">
        <v>14442</v>
      </c>
      <c r="H250" s="56">
        <v>7485.24</v>
      </c>
      <c r="I250" s="56">
        <f t="shared" si="6"/>
        <v>31345.239999999998</v>
      </c>
      <c r="J250" s="56">
        <v>40640</v>
      </c>
      <c r="K250" s="57">
        <f t="shared" si="7"/>
        <v>0.77129035433070858</v>
      </c>
      <c r="N250" s="47"/>
    </row>
    <row r="251" spans="1:14" x14ac:dyDescent="0.3">
      <c r="A251" s="27" t="s">
        <v>269</v>
      </c>
      <c r="B251" s="28">
        <v>6007793</v>
      </c>
      <c r="C251" s="28">
        <v>145237</v>
      </c>
      <c r="D251" s="49">
        <v>44652</v>
      </c>
      <c r="E251" s="49">
        <v>45016</v>
      </c>
      <c r="F251" s="51">
        <v>10569</v>
      </c>
      <c r="G251" s="51">
        <v>30408</v>
      </c>
      <c r="H251" s="51">
        <v>12347</v>
      </c>
      <c r="I251" s="51">
        <f t="shared" si="6"/>
        <v>53324</v>
      </c>
      <c r="J251" s="51">
        <v>72127</v>
      </c>
      <c r="K251" s="52">
        <f t="shared" si="7"/>
        <v>0.73930705561024301</v>
      </c>
      <c r="N251" s="47"/>
    </row>
    <row r="252" spans="1:14" x14ac:dyDescent="0.3">
      <c r="A252" s="19" t="s">
        <v>270</v>
      </c>
      <c r="B252" s="26">
        <v>6008056</v>
      </c>
      <c r="C252" s="26">
        <v>145524</v>
      </c>
      <c r="D252" s="49">
        <v>44652</v>
      </c>
      <c r="E252" s="49">
        <v>45016</v>
      </c>
      <c r="F252" s="53">
        <v>4648</v>
      </c>
      <c r="G252" s="53">
        <v>2901</v>
      </c>
      <c r="H252" s="53">
        <v>2005.08</v>
      </c>
      <c r="I252" s="53">
        <f t="shared" si="6"/>
        <v>9554.08</v>
      </c>
      <c r="J252" s="53">
        <v>17643</v>
      </c>
      <c r="K252" s="54">
        <f t="shared" si="7"/>
        <v>0.54152241682253588</v>
      </c>
      <c r="N252" s="47"/>
    </row>
    <row r="253" spans="1:14" x14ac:dyDescent="0.3">
      <c r="A253" s="19" t="s">
        <v>271</v>
      </c>
      <c r="B253" s="26">
        <v>6008130</v>
      </c>
      <c r="C253" s="26">
        <v>145950</v>
      </c>
      <c r="D253" s="49">
        <v>44652</v>
      </c>
      <c r="E253" s="49">
        <v>45016</v>
      </c>
      <c r="F253" s="53">
        <v>6577</v>
      </c>
      <c r="G253" s="53">
        <v>9686</v>
      </c>
      <c r="H253" s="53">
        <v>6135</v>
      </c>
      <c r="I253" s="53">
        <f t="shared" si="6"/>
        <v>22398</v>
      </c>
      <c r="J253" s="53">
        <v>26721</v>
      </c>
      <c r="K253" s="54">
        <f t="shared" si="7"/>
        <v>0.83821713259234309</v>
      </c>
      <c r="N253" s="47"/>
    </row>
    <row r="254" spans="1:14" x14ac:dyDescent="0.3">
      <c r="A254" s="19" t="s">
        <v>272</v>
      </c>
      <c r="B254" s="26">
        <v>6003552</v>
      </c>
      <c r="C254" s="26">
        <v>145979</v>
      </c>
      <c r="D254" s="49">
        <v>44652</v>
      </c>
      <c r="E254" s="49">
        <v>45016</v>
      </c>
      <c r="F254" s="53">
        <v>369</v>
      </c>
      <c r="G254" s="53">
        <v>93</v>
      </c>
      <c r="H254" s="53">
        <v>659.4</v>
      </c>
      <c r="I254" s="53">
        <f t="shared" si="6"/>
        <v>1121.4000000000001</v>
      </c>
      <c r="J254" s="53">
        <v>5793</v>
      </c>
      <c r="K254" s="54">
        <f t="shared" si="7"/>
        <v>0.19357845675815641</v>
      </c>
      <c r="N254" s="47"/>
    </row>
    <row r="255" spans="1:14" x14ac:dyDescent="0.3">
      <c r="A255" s="39" t="s">
        <v>273</v>
      </c>
      <c r="B255" s="40">
        <v>6003578</v>
      </c>
      <c r="C255" s="40">
        <v>145347</v>
      </c>
      <c r="D255" s="55">
        <v>44652</v>
      </c>
      <c r="E255" s="55">
        <v>45016</v>
      </c>
      <c r="F255" s="56">
        <v>3900</v>
      </c>
      <c r="G255" s="56">
        <v>8651</v>
      </c>
      <c r="H255" s="56">
        <v>3674</v>
      </c>
      <c r="I255" s="56">
        <f t="shared" si="6"/>
        <v>16225</v>
      </c>
      <c r="J255" s="56">
        <v>20552</v>
      </c>
      <c r="K255" s="57">
        <f t="shared" si="7"/>
        <v>0.78946087971973533</v>
      </c>
      <c r="N255" s="47"/>
    </row>
    <row r="256" spans="1:14" x14ac:dyDescent="0.3">
      <c r="A256" s="27" t="s">
        <v>274</v>
      </c>
      <c r="B256" s="28">
        <v>6003610</v>
      </c>
      <c r="C256" s="28">
        <v>145268</v>
      </c>
      <c r="D256" s="49">
        <v>44652</v>
      </c>
      <c r="E256" s="49">
        <v>45016</v>
      </c>
      <c r="F256" s="51">
        <v>10157</v>
      </c>
      <c r="G256" s="51">
        <v>20370</v>
      </c>
      <c r="H256" s="51">
        <v>13382</v>
      </c>
      <c r="I256" s="51">
        <f t="shared" si="6"/>
        <v>43909</v>
      </c>
      <c r="J256" s="51">
        <v>88633</v>
      </c>
      <c r="K256" s="52">
        <f t="shared" si="7"/>
        <v>0.4954023896291449</v>
      </c>
      <c r="N256" s="47"/>
    </row>
    <row r="257" spans="1:14" x14ac:dyDescent="0.3">
      <c r="A257" s="19" t="s">
        <v>275</v>
      </c>
      <c r="B257" s="26">
        <v>6003636</v>
      </c>
      <c r="C257" s="26">
        <v>146111</v>
      </c>
      <c r="D257" s="49">
        <v>44652</v>
      </c>
      <c r="E257" s="49">
        <v>45016</v>
      </c>
      <c r="F257" s="53">
        <v>669</v>
      </c>
      <c r="G257" s="53">
        <v>1766</v>
      </c>
      <c r="H257" s="53">
        <v>1640</v>
      </c>
      <c r="I257" s="53">
        <f t="shared" si="6"/>
        <v>4075</v>
      </c>
      <c r="J257" s="53">
        <v>10834</v>
      </c>
      <c r="K257" s="54">
        <f t="shared" si="7"/>
        <v>0.37613069964925233</v>
      </c>
      <c r="N257" s="47"/>
    </row>
    <row r="258" spans="1:14" x14ac:dyDescent="0.3">
      <c r="A258" s="19" t="s">
        <v>276</v>
      </c>
      <c r="B258" s="26">
        <v>6003685</v>
      </c>
      <c r="C258" s="26">
        <v>145773</v>
      </c>
      <c r="D258" s="49">
        <v>44652</v>
      </c>
      <c r="E258" s="49">
        <v>45016</v>
      </c>
      <c r="F258" s="53">
        <v>2479</v>
      </c>
      <c r="G258" s="53">
        <v>2371</v>
      </c>
      <c r="H258" s="53">
        <v>10487</v>
      </c>
      <c r="I258" s="53">
        <f t="shared" si="6"/>
        <v>15337</v>
      </c>
      <c r="J258" s="53">
        <v>40778</v>
      </c>
      <c r="K258" s="54">
        <f t="shared" si="7"/>
        <v>0.3761096669772917</v>
      </c>
      <c r="N258" s="47"/>
    </row>
    <row r="259" spans="1:14" x14ac:dyDescent="0.3">
      <c r="A259" s="19" t="s">
        <v>277</v>
      </c>
      <c r="B259" s="26">
        <v>6005573</v>
      </c>
      <c r="C259" s="26">
        <v>145930</v>
      </c>
      <c r="D259" s="49">
        <v>44652</v>
      </c>
      <c r="E259" s="49">
        <v>45016</v>
      </c>
      <c r="F259" s="53">
        <v>3804</v>
      </c>
      <c r="G259" s="53">
        <v>6003</v>
      </c>
      <c r="H259" s="53">
        <v>3070.2</v>
      </c>
      <c r="I259" s="53">
        <f t="shared" si="6"/>
        <v>12877.2</v>
      </c>
      <c r="J259" s="53">
        <v>25532</v>
      </c>
      <c r="K259" s="54">
        <f t="shared" si="7"/>
        <v>0.50435531881560403</v>
      </c>
      <c r="N259" s="47"/>
    </row>
    <row r="260" spans="1:14" x14ac:dyDescent="0.3">
      <c r="A260" s="39" t="s">
        <v>278</v>
      </c>
      <c r="B260" s="40">
        <v>6003727</v>
      </c>
      <c r="C260" s="40">
        <v>145526</v>
      </c>
      <c r="D260" s="55">
        <v>44652</v>
      </c>
      <c r="E260" s="55">
        <v>45016</v>
      </c>
      <c r="F260" s="56">
        <v>38</v>
      </c>
      <c r="G260" s="56">
        <v>47</v>
      </c>
      <c r="H260" s="56">
        <v>0</v>
      </c>
      <c r="I260" s="56">
        <f t="shared" si="6"/>
        <v>85</v>
      </c>
      <c r="J260" s="56">
        <v>6212</v>
      </c>
      <c r="K260" s="57">
        <f t="shared" si="7"/>
        <v>1.3683193818415968E-2</v>
      </c>
      <c r="N260" s="47"/>
    </row>
    <row r="261" spans="1:14" x14ac:dyDescent="0.3">
      <c r="A261" s="27" t="s">
        <v>279</v>
      </c>
      <c r="B261" s="28">
        <v>6060524</v>
      </c>
      <c r="C261" s="28">
        <v>145572</v>
      </c>
      <c r="D261" s="49">
        <v>44652</v>
      </c>
      <c r="E261" s="49">
        <v>45016</v>
      </c>
      <c r="F261" s="51">
        <v>1149</v>
      </c>
      <c r="G261" s="51">
        <v>396</v>
      </c>
      <c r="H261" s="51">
        <v>773.64</v>
      </c>
      <c r="I261" s="51">
        <f t="shared" si="6"/>
        <v>2318.64</v>
      </c>
      <c r="J261" s="51">
        <v>7087</v>
      </c>
      <c r="K261" s="52">
        <f t="shared" si="7"/>
        <v>0.32716805418371664</v>
      </c>
      <c r="N261" s="47"/>
    </row>
    <row r="262" spans="1:14" x14ac:dyDescent="0.3">
      <c r="A262" s="19" t="s">
        <v>280</v>
      </c>
      <c r="B262" s="26">
        <v>6001986</v>
      </c>
      <c r="C262" s="26">
        <v>146075</v>
      </c>
      <c r="D262" s="49">
        <v>44652</v>
      </c>
      <c r="E262" s="49">
        <v>45016</v>
      </c>
      <c r="F262" s="53">
        <v>3507</v>
      </c>
      <c r="G262" s="53">
        <v>17101</v>
      </c>
      <c r="H262" s="53">
        <v>381.36</v>
      </c>
      <c r="I262" s="53">
        <f t="shared" si="6"/>
        <v>20989.360000000001</v>
      </c>
      <c r="J262" s="53">
        <v>26521</v>
      </c>
      <c r="K262" s="54">
        <f t="shared" si="7"/>
        <v>0.79142415444364844</v>
      </c>
      <c r="N262" s="47"/>
    </row>
    <row r="263" spans="1:14" x14ac:dyDescent="0.3">
      <c r="A263" s="19" t="s">
        <v>281</v>
      </c>
      <c r="B263" s="26">
        <v>6015499</v>
      </c>
      <c r="C263" s="26">
        <v>146031</v>
      </c>
      <c r="D263" s="49">
        <v>44652</v>
      </c>
      <c r="E263" s="49">
        <v>45016</v>
      </c>
      <c r="F263" s="53">
        <v>6451</v>
      </c>
      <c r="G263" s="53">
        <v>28561</v>
      </c>
      <c r="H263" s="53">
        <v>231.84</v>
      </c>
      <c r="I263" s="53">
        <f t="shared" si="6"/>
        <v>35243.839999999997</v>
      </c>
      <c r="J263" s="53">
        <v>56390</v>
      </c>
      <c r="K263" s="54">
        <f t="shared" si="7"/>
        <v>0.62500159602766436</v>
      </c>
      <c r="N263" s="47"/>
    </row>
    <row r="264" spans="1:14" x14ac:dyDescent="0.3">
      <c r="A264" s="19" t="s">
        <v>282</v>
      </c>
      <c r="B264" s="26">
        <v>6016570</v>
      </c>
      <c r="C264" s="26">
        <v>146166</v>
      </c>
      <c r="D264" s="49">
        <v>44652</v>
      </c>
      <c r="E264" s="49">
        <v>45016</v>
      </c>
      <c r="F264" s="53">
        <v>117</v>
      </c>
      <c r="G264" s="53">
        <v>352</v>
      </c>
      <c r="H264" s="53">
        <v>0</v>
      </c>
      <c r="I264" s="53">
        <f t="shared" si="6"/>
        <v>469</v>
      </c>
      <c r="J264" s="53">
        <v>13455</v>
      </c>
      <c r="K264" s="54">
        <f t="shared" si="7"/>
        <v>3.485693050910442E-2</v>
      </c>
      <c r="N264" s="47"/>
    </row>
    <row r="265" spans="1:14" x14ac:dyDescent="0.3">
      <c r="A265" s="39" t="s">
        <v>283</v>
      </c>
      <c r="B265" s="40">
        <v>6004493</v>
      </c>
      <c r="C265" s="40">
        <v>145909</v>
      </c>
      <c r="D265" s="55">
        <v>44652</v>
      </c>
      <c r="E265" s="55">
        <v>45016</v>
      </c>
      <c r="F265" s="56">
        <v>2100</v>
      </c>
      <c r="G265" s="56">
        <v>9008</v>
      </c>
      <c r="H265" s="56">
        <v>60.48</v>
      </c>
      <c r="I265" s="56">
        <f t="shared" si="6"/>
        <v>11168.48</v>
      </c>
      <c r="J265" s="56">
        <v>21425</v>
      </c>
      <c r="K265" s="57">
        <f t="shared" si="7"/>
        <v>0.52128261376896146</v>
      </c>
      <c r="N265" s="47"/>
    </row>
    <row r="266" spans="1:14" x14ac:dyDescent="0.3">
      <c r="A266" s="27" t="s">
        <v>284</v>
      </c>
      <c r="B266" s="28">
        <v>6003511</v>
      </c>
      <c r="C266" s="28">
        <v>145999</v>
      </c>
      <c r="D266" s="49">
        <v>44652</v>
      </c>
      <c r="E266" s="49">
        <v>45016</v>
      </c>
      <c r="F266" s="51">
        <v>7910</v>
      </c>
      <c r="G266" s="51">
        <v>17176</v>
      </c>
      <c r="H266" s="51">
        <v>1074</v>
      </c>
      <c r="I266" s="51">
        <f t="shared" ref="I266:I329" si="8">SUM(F266:H266)</f>
        <v>26160</v>
      </c>
      <c r="J266" s="51">
        <v>29892</v>
      </c>
      <c r="K266" s="52">
        <f t="shared" ref="K266:K329" si="9">I266/J266</f>
        <v>0.87515054195102371</v>
      </c>
      <c r="N266" s="47"/>
    </row>
    <row r="267" spans="1:14" x14ac:dyDescent="0.3">
      <c r="A267" s="19" t="s">
        <v>285</v>
      </c>
      <c r="B267" s="26">
        <v>6008593</v>
      </c>
      <c r="C267" s="26">
        <v>145665</v>
      </c>
      <c r="D267" s="49">
        <v>44652</v>
      </c>
      <c r="E267" s="49">
        <v>45016</v>
      </c>
      <c r="F267" s="53">
        <v>7538</v>
      </c>
      <c r="G267" s="53">
        <v>28191</v>
      </c>
      <c r="H267" s="53">
        <v>7269</v>
      </c>
      <c r="I267" s="53">
        <f t="shared" si="8"/>
        <v>42998</v>
      </c>
      <c r="J267" s="53">
        <v>51797</v>
      </c>
      <c r="K267" s="54">
        <f t="shared" si="9"/>
        <v>0.83012529683186287</v>
      </c>
      <c r="N267" s="47"/>
    </row>
    <row r="268" spans="1:14" x14ac:dyDescent="0.3">
      <c r="A268" s="19" t="s">
        <v>286</v>
      </c>
      <c r="B268" s="26">
        <v>6003008</v>
      </c>
      <c r="C268" s="26">
        <v>145070</v>
      </c>
      <c r="D268" s="49">
        <v>44652</v>
      </c>
      <c r="E268" s="49">
        <v>45016</v>
      </c>
      <c r="F268" s="53">
        <v>6355</v>
      </c>
      <c r="G268" s="53">
        <v>24927</v>
      </c>
      <c r="H268" s="53">
        <v>5434</v>
      </c>
      <c r="I268" s="53">
        <f t="shared" si="8"/>
        <v>36716</v>
      </c>
      <c r="J268" s="53">
        <v>41956</v>
      </c>
      <c r="K268" s="54">
        <f t="shared" si="9"/>
        <v>0.87510725521975408</v>
      </c>
      <c r="N268" s="47"/>
    </row>
    <row r="269" spans="1:14" x14ac:dyDescent="0.3">
      <c r="A269" s="19" t="s">
        <v>287</v>
      </c>
      <c r="B269" s="26">
        <v>6010144</v>
      </c>
      <c r="C269" s="26">
        <v>145339</v>
      </c>
      <c r="D269" s="49">
        <v>44652</v>
      </c>
      <c r="E269" s="49">
        <v>45016</v>
      </c>
      <c r="F269" s="53">
        <v>7034</v>
      </c>
      <c r="G269" s="53">
        <v>26291</v>
      </c>
      <c r="H269" s="53">
        <v>4609</v>
      </c>
      <c r="I269" s="53">
        <f t="shared" si="8"/>
        <v>37934</v>
      </c>
      <c r="J269" s="53">
        <v>48382</v>
      </c>
      <c r="K269" s="54">
        <f t="shared" si="9"/>
        <v>0.78405192013558767</v>
      </c>
      <c r="N269" s="47"/>
    </row>
    <row r="270" spans="1:14" x14ac:dyDescent="0.3">
      <c r="A270" s="39" t="s">
        <v>288</v>
      </c>
      <c r="B270" s="40">
        <v>6008916</v>
      </c>
      <c r="C270" s="40">
        <v>145011</v>
      </c>
      <c r="D270" s="55">
        <v>44652</v>
      </c>
      <c r="E270" s="55">
        <v>45016</v>
      </c>
      <c r="F270" s="56">
        <v>5260</v>
      </c>
      <c r="G270" s="56">
        <v>14889</v>
      </c>
      <c r="H270" s="56">
        <v>6920</v>
      </c>
      <c r="I270" s="56">
        <f t="shared" si="8"/>
        <v>27069</v>
      </c>
      <c r="J270" s="56">
        <v>35321</v>
      </c>
      <c r="K270" s="57">
        <f t="shared" si="9"/>
        <v>0.76637128054132098</v>
      </c>
      <c r="N270" s="47"/>
    </row>
    <row r="271" spans="1:14" x14ac:dyDescent="0.3">
      <c r="A271" s="27" t="s">
        <v>289</v>
      </c>
      <c r="B271" s="28">
        <v>6000574</v>
      </c>
      <c r="C271" s="28">
        <v>145006</v>
      </c>
      <c r="D271" s="49">
        <v>44652</v>
      </c>
      <c r="E271" s="49">
        <v>45016</v>
      </c>
      <c r="F271" s="51">
        <v>6381</v>
      </c>
      <c r="G271" s="51">
        <v>25773</v>
      </c>
      <c r="H271" s="51">
        <v>1677.48</v>
      </c>
      <c r="I271" s="51">
        <f t="shared" si="8"/>
        <v>33831.480000000003</v>
      </c>
      <c r="J271" s="51">
        <v>45374</v>
      </c>
      <c r="K271" s="52">
        <f t="shared" si="9"/>
        <v>0.7456137876316834</v>
      </c>
      <c r="N271" s="47"/>
    </row>
    <row r="272" spans="1:14" x14ac:dyDescent="0.3">
      <c r="A272" s="19" t="s">
        <v>290</v>
      </c>
      <c r="B272" s="26">
        <v>6003057</v>
      </c>
      <c r="C272" s="26">
        <v>145307</v>
      </c>
      <c r="D272" s="49">
        <v>44652</v>
      </c>
      <c r="E272" s="49">
        <v>45016</v>
      </c>
      <c r="F272" s="53">
        <v>6458</v>
      </c>
      <c r="G272" s="53">
        <v>12110</v>
      </c>
      <c r="H272" s="53">
        <v>5513</v>
      </c>
      <c r="I272" s="53">
        <f t="shared" si="8"/>
        <v>24081</v>
      </c>
      <c r="J272" s="53">
        <v>38996</v>
      </c>
      <c r="K272" s="54">
        <f t="shared" si="9"/>
        <v>0.61752487434608683</v>
      </c>
      <c r="N272" s="47"/>
    </row>
    <row r="273" spans="1:14" x14ac:dyDescent="0.3">
      <c r="A273" s="19" t="s">
        <v>291</v>
      </c>
      <c r="B273" s="26">
        <v>6003412</v>
      </c>
      <c r="C273" s="26">
        <v>145809</v>
      </c>
      <c r="D273" s="49">
        <v>44652</v>
      </c>
      <c r="E273" s="49">
        <v>45016</v>
      </c>
      <c r="F273" s="53">
        <v>4045</v>
      </c>
      <c r="G273" s="53">
        <v>26083</v>
      </c>
      <c r="H273" s="53">
        <v>4309</v>
      </c>
      <c r="I273" s="53">
        <f t="shared" si="8"/>
        <v>34437</v>
      </c>
      <c r="J273" s="53">
        <v>41835</v>
      </c>
      <c r="K273" s="54">
        <f t="shared" si="9"/>
        <v>0.82316242380781646</v>
      </c>
      <c r="N273" s="47"/>
    </row>
    <row r="274" spans="1:14" x14ac:dyDescent="0.3">
      <c r="A274" s="19" t="s">
        <v>292</v>
      </c>
      <c r="B274" s="26">
        <v>6009625</v>
      </c>
      <c r="C274" s="26">
        <v>145860</v>
      </c>
      <c r="D274" s="49">
        <v>44652</v>
      </c>
      <c r="E274" s="49">
        <v>45016</v>
      </c>
      <c r="F274" s="53">
        <v>5553</v>
      </c>
      <c r="G274" s="53">
        <v>30754</v>
      </c>
      <c r="H274" s="53">
        <v>6525</v>
      </c>
      <c r="I274" s="53">
        <f t="shared" si="8"/>
        <v>42832</v>
      </c>
      <c r="J274" s="53">
        <v>48528</v>
      </c>
      <c r="K274" s="54">
        <f t="shared" si="9"/>
        <v>0.88262446422683816</v>
      </c>
      <c r="N274" s="47"/>
    </row>
    <row r="275" spans="1:14" x14ac:dyDescent="0.3">
      <c r="A275" s="39" t="s">
        <v>293</v>
      </c>
      <c r="B275" s="40">
        <v>6007439</v>
      </c>
      <c r="C275" s="40">
        <v>145433</v>
      </c>
      <c r="D275" s="55">
        <v>44652</v>
      </c>
      <c r="E275" s="55">
        <v>45016</v>
      </c>
      <c r="F275" s="56">
        <v>5775</v>
      </c>
      <c r="G275" s="56">
        <v>12762</v>
      </c>
      <c r="H275" s="56">
        <v>5996</v>
      </c>
      <c r="I275" s="56">
        <f t="shared" si="8"/>
        <v>24533</v>
      </c>
      <c r="J275" s="56">
        <v>30786</v>
      </c>
      <c r="K275" s="57">
        <f t="shared" si="9"/>
        <v>0.79688819593321636</v>
      </c>
      <c r="N275" s="47"/>
    </row>
    <row r="276" spans="1:14" x14ac:dyDescent="0.3">
      <c r="A276" s="27" t="s">
        <v>294</v>
      </c>
      <c r="B276" s="28">
        <v>6005979</v>
      </c>
      <c r="C276" s="28">
        <v>145769</v>
      </c>
      <c r="D276" s="49">
        <v>44652</v>
      </c>
      <c r="E276" s="49">
        <v>45016</v>
      </c>
      <c r="F276" s="51">
        <v>2489</v>
      </c>
      <c r="G276" s="51">
        <v>7207</v>
      </c>
      <c r="H276" s="51">
        <v>512.4</v>
      </c>
      <c r="I276" s="51">
        <f t="shared" si="8"/>
        <v>10208.4</v>
      </c>
      <c r="J276" s="51">
        <v>13833</v>
      </c>
      <c r="K276" s="52">
        <f t="shared" si="9"/>
        <v>0.73797440902190414</v>
      </c>
      <c r="N276" s="47"/>
    </row>
    <row r="277" spans="1:14" x14ac:dyDescent="0.3">
      <c r="A277" s="19" t="s">
        <v>295</v>
      </c>
      <c r="B277" s="26">
        <v>6003933</v>
      </c>
      <c r="C277" s="26">
        <v>145691</v>
      </c>
      <c r="D277" s="49">
        <v>44652</v>
      </c>
      <c r="E277" s="49">
        <v>45016</v>
      </c>
      <c r="F277" s="53">
        <v>3888</v>
      </c>
      <c r="G277" s="53">
        <v>4707</v>
      </c>
      <c r="H277" s="53">
        <v>2467</v>
      </c>
      <c r="I277" s="53">
        <f t="shared" si="8"/>
        <v>11062</v>
      </c>
      <c r="J277" s="53">
        <v>21202</v>
      </c>
      <c r="K277" s="54">
        <f t="shared" si="9"/>
        <v>0.52174323177058768</v>
      </c>
      <c r="N277" s="47"/>
    </row>
    <row r="278" spans="1:14" x14ac:dyDescent="0.3">
      <c r="A278" s="19" t="s">
        <v>296</v>
      </c>
      <c r="B278" s="26">
        <v>6003974</v>
      </c>
      <c r="C278" s="26">
        <v>146146</v>
      </c>
      <c r="D278" s="49">
        <v>44652</v>
      </c>
      <c r="E278" s="49">
        <v>45016</v>
      </c>
      <c r="F278" s="53">
        <v>1682</v>
      </c>
      <c r="G278" s="53">
        <v>5554</v>
      </c>
      <c r="H278" s="53">
        <v>529.20000000000005</v>
      </c>
      <c r="I278" s="53">
        <f t="shared" si="8"/>
        <v>7765.2</v>
      </c>
      <c r="J278" s="53">
        <v>12498</v>
      </c>
      <c r="K278" s="54">
        <f t="shared" si="9"/>
        <v>0.62131541046567451</v>
      </c>
      <c r="N278" s="47"/>
    </row>
    <row r="279" spans="1:14" x14ac:dyDescent="0.3">
      <c r="A279" s="19" t="s">
        <v>297</v>
      </c>
      <c r="B279" s="26">
        <v>6004006</v>
      </c>
      <c r="C279" s="26">
        <v>145464</v>
      </c>
      <c r="D279" s="49">
        <v>44652</v>
      </c>
      <c r="E279" s="49">
        <v>45016</v>
      </c>
      <c r="F279" s="53">
        <v>390</v>
      </c>
      <c r="G279" s="53">
        <v>979</v>
      </c>
      <c r="H279" s="53">
        <v>331.8</v>
      </c>
      <c r="I279" s="53">
        <f t="shared" si="8"/>
        <v>1700.8</v>
      </c>
      <c r="J279" s="53">
        <v>13048</v>
      </c>
      <c r="K279" s="54">
        <f t="shared" si="9"/>
        <v>0.13034947884733292</v>
      </c>
      <c r="N279" s="47"/>
    </row>
    <row r="280" spans="1:14" x14ac:dyDescent="0.3">
      <c r="A280" s="39" t="s">
        <v>298</v>
      </c>
      <c r="B280" s="40">
        <v>6013684</v>
      </c>
      <c r="C280" s="40">
        <v>145775</v>
      </c>
      <c r="D280" s="55">
        <v>44652</v>
      </c>
      <c r="E280" s="55">
        <v>45016</v>
      </c>
      <c r="F280" s="56">
        <v>11319</v>
      </c>
      <c r="G280" s="56">
        <v>21420</v>
      </c>
      <c r="H280" s="56">
        <v>8279</v>
      </c>
      <c r="I280" s="56">
        <f t="shared" si="8"/>
        <v>41018</v>
      </c>
      <c r="J280" s="56">
        <v>56562</v>
      </c>
      <c r="K280" s="57">
        <f t="shared" si="9"/>
        <v>0.72518652098582081</v>
      </c>
      <c r="N280" s="47"/>
    </row>
    <row r="281" spans="1:14" x14ac:dyDescent="0.3">
      <c r="A281" s="27" t="s">
        <v>299</v>
      </c>
      <c r="B281" s="28">
        <v>6004089</v>
      </c>
      <c r="C281" s="28">
        <v>145774</v>
      </c>
      <c r="D281" s="49">
        <v>44652</v>
      </c>
      <c r="E281" s="49">
        <v>45016</v>
      </c>
      <c r="F281" s="51">
        <v>1963</v>
      </c>
      <c r="G281" s="51">
        <v>4937</v>
      </c>
      <c r="H281" s="51">
        <v>3540</v>
      </c>
      <c r="I281" s="51">
        <f t="shared" si="8"/>
        <v>10440</v>
      </c>
      <c r="J281" s="51">
        <v>14407</v>
      </c>
      <c r="K281" s="52">
        <f t="shared" si="9"/>
        <v>0.72464774068161308</v>
      </c>
      <c r="N281" s="47"/>
    </row>
    <row r="282" spans="1:14" x14ac:dyDescent="0.3">
      <c r="A282" s="19" t="s">
        <v>300</v>
      </c>
      <c r="B282" s="26">
        <v>6015317</v>
      </c>
      <c r="C282" s="26">
        <v>146090</v>
      </c>
      <c r="D282" s="49">
        <v>44652</v>
      </c>
      <c r="E282" s="49">
        <v>45016</v>
      </c>
      <c r="F282" s="53">
        <v>2756</v>
      </c>
      <c r="G282" s="53">
        <v>4642</v>
      </c>
      <c r="H282" s="53">
        <v>1164.24</v>
      </c>
      <c r="I282" s="53">
        <f t="shared" si="8"/>
        <v>8562.24</v>
      </c>
      <c r="J282" s="53">
        <v>25024</v>
      </c>
      <c r="K282" s="54">
        <f t="shared" si="9"/>
        <v>0.34216112531969306</v>
      </c>
      <c r="N282" s="47"/>
    </row>
    <row r="283" spans="1:14" x14ac:dyDescent="0.3">
      <c r="A283" s="19" t="s">
        <v>301</v>
      </c>
      <c r="B283" s="26">
        <v>6016901</v>
      </c>
      <c r="C283" s="26">
        <v>146179</v>
      </c>
      <c r="D283" s="49">
        <v>44652</v>
      </c>
      <c r="E283" s="49">
        <v>45016</v>
      </c>
      <c r="F283" s="53">
        <v>0</v>
      </c>
      <c r="G283" s="53">
        <v>170</v>
      </c>
      <c r="H283" s="53">
        <v>0</v>
      </c>
      <c r="I283" s="53">
        <f t="shared" si="8"/>
        <v>170</v>
      </c>
      <c r="J283" s="53">
        <v>13703</v>
      </c>
      <c r="K283" s="54">
        <f t="shared" si="9"/>
        <v>1.2406042472451287E-2</v>
      </c>
      <c r="N283" s="47"/>
    </row>
    <row r="284" spans="1:14" x14ac:dyDescent="0.3">
      <c r="A284" s="19" t="s">
        <v>302</v>
      </c>
      <c r="B284" s="26">
        <v>6009310</v>
      </c>
      <c r="C284" s="26">
        <v>146015</v>
      </c>
      <c r="D284" s="49">
        <v>44652</v>
      </c>
      <c r="E284" s="49">
        <v>45016</v>
      </c>
      <c r="F284" s="53">
        <v>2858</v>
      </c>
      <c r="G284" s="53">
        <v>3369</v>
      </c>
      <c r="H284" s="53">
        <v>4731</v>
      </c>
      <c r="I284" s="53">
        <f t="shared" si="8"/>
        <v>10958</v>
      </c>
      <c r="J284" s="53">
        <v>17546</v>
      </c>
      <c r="K284" s="54">
        <f t="shared" si="9"/>
        <v>0.62452980736350161</v>
      </c>
      <c r="N284" s="47"/>
    </row>
    <row r="285" spans="1:14" x14ac:dyDescent="0.3">
      <c r="A285" s="39" t="s">
        <v>303</v>
      </c>
      <c r="B285" s="40">
        <v>6004121</v>
      </c>
      <c r="C285" s="40">
        <v>145416</v>
      </c>
      <c r="D285" s="55">
        <v>44652</v>
      </c>
      <c r="E285" s="55">
        <v>45016</v>
      </c>
      <c r="F285" s="56">
        <v>2418</v>
      </c>
      <c r="G285" s="56">
        <v>5998</v>
      </c>
      <c r="H285" s="56">
        <v>253</v>
      </c>
      <c r="I285" s="56">
        <f t="shared" si="8"/>
        <v>8669</v>
      </c>
      <c r="J285" s="56">
        <v>16092</v>
      </c>
      <c r="K285" s="57">
        <f t="shared" si="9"/>
        <v>0.53871488938603029</v>
      </c>
      <c r="N285" s="47"/>
    </row>
    <row r="286" spans="1:14" x14ac:dyDescent="0.3">
      <c r="A286" s="27" t="s">
        <v>304</v>
      </c>
      <c r="B286" s="28">
        <v>6003446</v>
      </c>
      <c r="C286" s="28">
        <v>145012</v>
      </c>
      <c r="D286" s="49">
        <v>44652</v>
      </c>
      <c r="E286" s="49">
        <v>45016</v>
      </c>
      <c r="F286" s="51">
        <v>1802</v>
      </c>
      <c r="G286" s="51">
        <v>7596</v>
      </c>
      <c r="H286" s="51">
        <v>2649</v>
      </c>
      <c r="I286" s="51">
        <f t="shared" si="8"/>
        <v>12047</v>
      </c>
      <c r="J286" s="51">
        <v>23373</v>
      </c>
      <c r="K286" s="52">
        <f t="shared" si="9"/>
        <v>0.51542377957472296</v>
      </c>
      <c r="N286" s="47"/>
    </row>
    <row r="287" spans="1:14" x14ac:dyDescent="0.3">
      <c r="A287" s="19" t="s">
        <v>305</v>
      </c>
      <c r="B287" s="26">
        <v>6011613</v>
      </c>
      <c r="C287" s="26">
        <v>145604</v>
      </c>
      <c r="D287" s="49">
        <v>44652</v>
      </c>
      <c r="E287" s="49">
        <v>45016</v>
      </c>
      <c r="F287" s="53">
        <v>3432</v>
      </c>
      <c r="G287" s="53">
        <v>8107</v>
      </c>
      <c r="H287" s="53">
        <v>293.16000000000003</v>
      </c>
      <c r="I287" s="53">
        <f t="shared" si="8"/>
        <v>11832.16</v>
      </c>
      <c r="J287" s="53">
        <v>21243</v>
      </c>
      <c r="K287" s="54">
        <f t="shared" si="9"/>
        <v>0.55699100880289976</v>
      </c>
      <c r="N287" s="47"/>
    </row>
    <row r="288" spans="1:14" x14ac:dyDescent="0.3">
      <c r="A288" s="19" t="s">
        <v>306</v>
      </c>
      <c r="B288" s="26">
        <v>6005649</v>
      </c>
      <c r="C288" s="26">
        <v>145021</v>
      </c>
      <c r="D288" s="49">
        <v>44652</v>
      </c>
      <c r="E288" s="49">
        <v>45016</v>
      </c>
      <c r="F288" s="53">
        <v>3633</v>
      </c>
      <c r="G288" s="53">
        <v>7110</v>
      </c>
      <c r="H288" s="53">
        <v>206</v>
      </c>
      <c r="I288" s="53">
        <f t="shared" si="8"/>
        <v>10949</v>
      </c>
      <c r="J288" s="53">
        <v>15753</v>
      </c>
      <c r="K288" s="54">
        <f t="shared" si="9"/>
        <v>0.69504221418142575</v>
      </c>
      <c r="N288" s="47"/>
    </row>
    <row r="289" spans="1:14" x14ac:dyDescent="0.3">
      <c r="A289" s="19" t="s">
        <v>307</v>
      </c>
      <c r="B289" s="26">
        <v>6006233</v>
      </c>
      <c r="C289" s="26">
        <v>145027</v>
      </c>
      <c r="D289" s="49">
        <v>44652</v>
      </c>
      <c r="E289" s="49">
        <v>45016</v>
      </c>
      <c r="F289" s="53">
        <v>5304</v>
      </c>
      <c r="G289" s="53">
        <v>5000</v>
      </c>
      <c r="H289" s="53">
        <v>3181</v>
      </c>
      <c r="I289" s="53">
        <f t="shared" si="8"/>
        <v>13485</v>
      </c>
      <c r="J289" s="53">
        <v>37610</v>
      </c>
      <c r="K289" s="54">
        <f t="shared" si="9"/>
        <v>0.35854825844190374</v>
      </c>
      <c r="N289" s="47"/>
    </row>
    <row r="290" spans="1:14" x14ac:dyDescent="0.3">
      <c r="A290" s="39" t="s">
        <v>308</v>
      </c>
      <c r="B290" s="40">
        <v>6013437</v>
      </c>
      <c r="C290" s="40">
        <v>146030</v>
      </c>
      <c r="D290" s="55">
        <v>44652</v>
      </c>
      <c r="E290" s="55">
        <v>45016</v>
      </c>
      <c r="F290" s="56">
        <v>742</v>
      </c>
      <c r="G290" s="56">
        <v>4703</v>
      </c>
      <c r="H290" s="56">
        <v>2053</v>
      </c>
      <c r="I290" s="56">
        <f t="shared" si="8"/>
        <v>7498</v>
      </c>
      <c r="J290" s="56">
        <v>22945</v>
      </c>
      <c r="K290" s="57">
        <f t="shared" si="9"/>
        <v>0.32678143386358682</v>
      </c>
      <c r="N290" s="47"/>
    </row>
    <row r="291" spans="1:14" x14ac:dyDescent="0.3">
      <c r="A291" s="27" t="s">
        <v>309</v>
      </c>
      <c r="B291" s="28">
        <v>6004139</v>
      </c>
      <c r="C291" s="28">
        <v>145173</v>
      </c>
      <c r="D291" s="49">
        <v>44652</v>
      </c>
      <c r="E291" s="49">
        <v>45016</v>
      </c>
      <c r="F291" s="51">
        <v>7111</v>
      </c>
      <c r="G291" s="51">
        <v>40972</v>
      </c>
      <c r="H291" s="51">
        <v>1852.2</v>
      </c>
      <c r="I291" s="51">
        <f t="shared" si="8"/>
        <v>49935.199999999997</v>
      </c>
      <c r="J291" s="51">
        <v>52358</v>
      </c>
      <c r="K291" s="52">
        <f t="shared" si="9"/>
        <v>0.95372626914702618</v>
      </c>
      <c r="N291" s="47"/>
    </row>
    <row r="292" spans="1:14" x14ac:dyDescent="0.3">
      <c r="A292" s="19" t="s">
        <v>310</v>
      </c>
      <c r="B292" s="26">
        <v>6006704</v>
      </c>
      <c r="C292" s="26">
        <v>145289</v>
      </c>
      <c r="D292" s="49">
        <v>44652</v>
      </c>
      <c r="E292" s="49">
        <v>45016</v>
      </c>
      <c r="F292" s="53">
        <v>1874</v>
      </c>
      <c r="G292" s="53">
        <v>7052</v>
      </c>
      <c r="H292" s="53">
        <v>86.52</v>
      </c>
      <c r="I292" s="53">
        <f t="shared" si="8"/>
        <v>9012.52</v>
      </c>
      <c r="J292" s="53">
        <v>12930</v>
      </c>
      <c r="K292" s="54">
        <f t="shared" si="9"/>
        <v>0.69702397525135351</v>
      </c>
      <c r="N292" s="47"/>
    </row>
    <row r="293" spans="1:14" x14ac:dyDescent="0.3">
      <c r="A293" s="19" t="s">
        <v>311</v>
      </c>
      <c r="B293" s="26">
        <v>6016091</v>
      </c>
      <c r="C293" s="26">
        <v>146088</v>
      </c>
      <c r="D293" s="49">
        <v>44652</v>
      </c>
      <c r="E293" s="49">
        <v>45016</v>
      </c>
      <c r="F293" s="53">
        <v>907</v>
      </c>
      <c r="G293" s="53">
        <v>6959</v>
      </c>
      <c r="H293" s="53">
        <v>1417</v>
      </c>
      <c r="I293" s="53">
        <f t="shared" si="8"/>
        <v>9283</v>
      </c>
      <c r="J293" s="53">
        <v>15956</v>
      </c>
      <c r="K293" s="54">
        <f t="shared" si="9"/>
        <v>0.58178741539232892</v>
      </c>
      <c r="N293" s="47"/>
    </row>
    <row r="294" spans="1:14" x14ac:dyDescent="0.3">
      <c r="A294" s="19" t="s">
        <v>312</v>
      </c>
      <c r="B294" s="26">
        <v>6005870</v>
      </c>
      <c r="C294" s="26">
        <v>146045</v>
      </c>
      <c r="D294" s="49">
        <v>44652</v>
      </c>
      <c r="E294" s="49">
        <v>45016</v>
      </c>
      <c r="F294" s="53">
        <v>2003</v>
      </c>
      <c r="G294" s="53">
        <v>5659</v>
      </c>
      <c r="H294" s="53">
        <v>1037.4000000000001</v>
      </c>
      <c r="I294" s="53">
        <f t="shared" si="8"/>
        <v>8699.4</v>
      </c>
      <c r="J294" s="53">
        <v>15967</v>
      </c>
      <c r="K294" s="54">
        <f t="shared" si="9"/>
        <v>0.54483622471347148</v>
      </c>
      <c r="N294" s="47"/>
    </row>
    <row r="295" spans="1:14" x14ac:dyDescent="0.3">
      <c r="A295" s="39" t="s">
        <v>313</v>
      </c>
      <c r="B295" s="40">
        <v>6006910</v>
      </c>
      <c r="C295" s="40">
        <v>145388</v>
      </c>
      <c r="D295" s="55">
        <v>44652</v>
      </c>
      <c r="E295" s="55">
        <v>45016</v>
      </c>
      <c r="F295" s="56">
        <v>2519</v>
      </c>
      <c r="G295" s="56">
        <v>13427</v>
      </c>
      <c r="H295" s="56">
        <v>340.2</v>
      </c>
      <c r="I295" s="56">
        <f t="shared" si="8"/>
        <v>16286.2</v>
      </c>
      <c r="J295" s="56">
        <v>26343</v>
      </c>
      <c r="K295" s="57">
        <f t="shared" si="9"/>
        <v>0.61823634362069624</v>
      </c>
      <c r="N295" s="47"/>
    </row>
    <row r="296" spans="1:14" x14ac:dyDescent="0.3">
      <c r="A296" s="27" t="s">
        <v>314</v>
      </c>
      <c r="B296" s="28">
        <v>6003255</v>
      </c>
      <c r="C296" s="28">
        <v>145241</v>
      </c>
      <c r="D296" s="49">
        <v>44652</v>
      </c>
      <c r="E296" s="49">
        <v>45016</v>
      </c>
      <c r="F296" s="51">
        <v>6170</v>
      </c>
      <c r="G296" s="51">
        <v>16174</v>
      </c>
      <c r="H296" s="51">
        <v>1728</v>
      </c>
      <c r="I296" s="51">
        <f t="shared" si="8"/>
        <v>24072</v>
      </c>
      <c r="J296" s="51">
        <v>36597</v>
      </c>
      <c r="K296" s="52">
        <f t="shared" si="9"/>
        <v>0.65775883269120416</v>
      </c>
      <c r="N296" s="47"/>
    </row>
    <row r="297" spans="1:14" x14ac:dyDescent="0.3">
      <c r="A297" s="19" t="s">
        <v>315</v>
      </c>
      <c r="B297" s="26">
        <v>6012066</v>
      </c>
      <c r="C297" s="26">
        <v>146103</v>
      </c>
      <c r="D297" s="49">
        <v>44652</v>
      </c>
      <c r="E297" s="49">
        <v>45016</v>
      </c>
      <c r="F297" s="53">
        <v>1640</v>
      </c>
      <c r="G297" s="53">
        <v>4414</v>
      </c>
      <c r="H297" s="53">
        <v>0</v>
      </c>
      <c r="I297" s="53">
        <f t="shared" si="8"/>
        <v>6054</v>
      </c>
      <c r="J297" s="53">
        <v>14667</v>
      </c>
      <c r="K297" s="54">
        <f t="shared" si="9"/>
        <v>0.41276334628758438</v>
      </c>
      <c r="N297" s="47"/>
    </row>
    <row r="298" spans="1:14" x14ac:dyDescent="0.3">
      <c r="A298" s="19" t="s">
        <v>316</v>
      </c>
      <c r="B298" s="26">
        <v>6003917</v>
      </c>
      <c r="C298" s="26">
        <v>146042</v>
      </c>
      <c r="D298" s="49">
        <v>44652</v>
      </c>
      <c r="E298" s="49">
        <v>45016</v>
      </c>
      <c r="F298" s="53">
        <v>2383</v>
      </c>
      <c r="G298" s="53">
        <v>3847</v>
      </c>
      <c r="H298" s="53">
        <v>577</v>
      </c>
      <c r="I298" s="53">
        <f t="shared" si="8"/>
        <v>6807</v>
      </c>
      <c r="J298" s="53">
        <v>21132</v>
      </c>
      <c r="K298" s="54">
        <f t="shared" si="9"/>
        <v>0.32211811470755253</v>
      </c>
      <c r="N298" s="47"/>
    </row>
    <row r="299" spans="1:14" x14ac:dyDescent="0.3">
      <c r="A299" s="19" t="s">
        <v>317</v>
      </c>
      <c r="B299" s="26">
        <v>6000756</v>
      </c>
      <c r="C299" s="26">
        <v>146059</v>
      </c>
      <c r="D299" s="49">
        <v>44652</v>
      </c>
      <c r="E299" s="49">
        <v>45016</v>
      </c>
      <c r="F299" s="53">
        <v>5542</v>
      </c>
      <c r="G299" s="53">
        <v>8738</v>
      </c>
      <c r="H299" s="53">
        <v>6577</v>
      </c>
      <c r="I299" s="53">
        <f t="shared" si="8"/>
        <v>20857</v>
      </c>
      <c r="J299" s="53">
        <v>37139</v>
      </c>
      <c r="K299" s="54">
        <f t="shared" si="9"/>
        <v>0.56159293465090609</v>
      </c>
      <c r="N299" s="47"/>
    </row>
    <row r="300" spans="1:14" x14ac:dyDescent="0.3">
      <c r="A300" s="39" t="s">
        <v>318</v>
      </c>
      <c r="B300" s="40">
        <v>6000780</v>
      </c>
      <c r="C300" s="40">
        <v>145952</v>
      </c>
      <c r="D300" s="55">
        <v>44652</v>
      </c>
      <c r="E300" s="55">
        <v>45016</v>
      </c>
      <c r="F300" s="56">
        <v>3379</v>
      </c>
      <c r="G300" s="56">
        <v>4225</v>
      </c>
      <c r="H300" s="56">
        <v>6985</v>
      </c>
      <c r="I300" s="56">
        <f t="shared" si="8"/>
        <v>14589</v>
      </c>
      <c r="J300" s="56">
        <v>21852</v>
      </c>
      <c r="K300" s="57">
        <f t="shared" si="9"/>
        <v>0.6676276771004942</v>
      </c>
      <c r="N300" s="47"/>
    </row>
    <row r="301" spans="1:14" x14ac:dyDescent="0.3">
      <c r="A301" s="27" t="s">
        <v>319</v>
      </c>
      <c r="B301" s="28">
        <v>6004261</v>
      </c>
      <c r="C301" s="28">
        <v>145016</v>
      </c>
      <c r="D301" s="49">
        <v>44652</v>
      </c>
      <c r="E301" s="49">
        <v>45016</v>
      </c>
      <c r="F301" s="51">
        <v>1912</v>
      </c>
      <c r="G301" s="51">
        <v>1897</v>
      </c>
      <c r="H301" s="51">
        <v>1737</v>
      </c>
      <c r="I301" s="51">
        <f t="shared" si="8"/>
        <v>5546</v>
      </c>
      <c r="J301" s="51">
        <v>24281</v>
      </c>
      <c r="K301" s="52">
        <f t="shared" si="9"/>
        <v>0.22840904410856225</v>
      </c>
      <c r="N301" s="47"/>
    </row>
    <row r="302" spans="1:14" x14ac:dyDescent="0.3">
      <c r="A302" s="19" t="s">
        <v>320</v>
      </c>
      <c r="B302" s="26">
        <v>6000723</v>
      </c>
      <c r="C302" s="26">
        <v>145456</v>
      </c>
      <c r="D302" s="49">
        <v>44652</v>
      </c>
      <c r="E302" s="49">
        <v>45016</v>
      </c>
      <c r="F302" s="53">
        <v>2567</v>
      </c>
      <c r="G302" s="53">
        <v>6197</v>
      </c>
      <c r="H302" s="53">
        <v>2003</v>
      </c>
      <c r="I302" s="53">
        <f t="shared" si="8"/>
        <v>10767</v>
      </c>
      <c r="J302" s="53">
        <v>20798</v>
      </c>
      <c r="K302" s="54">
        <f t="shared" si="9"/>
        <v>0.51769400903933072</v>
      </c>
      <c r="N302" s="47"/>
    </row>
    <row r="303" spans="1:14" x14ac:dyDescent="0.3">
      <c r="A303" s="19" t="s">
        <v>321</v>
      </c>
      <c r="B303" s="26">
        <v>6007199</v>
      </c>
      <c r="C303" s="26">
        <v>145058</v>
      </c>
      <c r="D303" s="49">
        <v>44652</v>
      </c>
      <c r="E303" s="49">
        <v>45016</v>
      </c>
      <c r="F303" s="53">
        <v>4405</v>
      </c>
      <c r="G303" s="53">
        <v>6838</v>
      </c>
      <c r="H303" s="53">
        <v>2694</v>
      </c>
      <c r="I303" s="53">
        <f t="shared" si="8"/>
        <v>13937</v>
      </c>
      <c r="J303" s="53">
        <v>27798</v>
      </c>
      <c r="K303" s="54">
        <f t="shared" si="9"/>
        <v>0.50136700482049068</v>
      </c>
      <c r="N303" s="47"/>
    </row>
    <row r="304" spans="1:14" x14ac:dyDescent="0.3">
      <c r="A304" s="19" t="s">
        <v>322</v>
      </c>
      <c r="B304" s="26">
        <v>6002083</v>
      </c>
      <c r="C304" s="26">
        <v>145452</v>
      </c>
      <c r="D304" s="49">
        <v>44652</v>
      </c>
      <c r="E304" s="49">
        <v>45016</v>
      </c>
      <c r="F304" s="53">
        <v>5155</v>
      </c>
      <c r="G304" s="53">
        <v>6988</v>
      </c>
      <c r="H304" s="53">
        <v>3096</v>
      </c>
      <c r="I304" s="53">
        <f t="shared" si="8"/>
        <v>15239</v>
      </c>
      <c r="J304" s="53">
        <v>27851</v>
      </c>
      <c r="K304" s="54">
        <f t="shared" si="9"/>
        <v>0.54716168180675739</v>
      </c>
      <c r="N304" s="47"/>
    </row>
    <row r="305" spans="1:14" x14ac:dyDescent="0.3">
      <c r="A305" s="39" t="s">
        <v>323</v>
      </c>
      <c r="B305" s="40">
        <v>6005920</v>
      </c>
      <c r="C305" s="40">
        <v>145319</v>
      </c>
      <c r="D305" s="55">
        <v>44652</v>
      </c>
      <c r="E305" s="55">
        <v>45016</v>
      </c>
      <c r="F305" s="56">
        <v>3152</v>
      </c>
      <c r="G305" s="56">
        <v>6463</v>
      </c>
      <c r="H305" s="56">
        <v>2934</v>
      </c>
      <c r="I305" s="56">
        <f t="shared" si="8"/>
        <v>12549</v>
      </c>
      <c r="J305" s="56">
        <v>19485</v>
      </c>
      <c r="K305" s="57">
        <f t="shared" si="9"/>
        <v>0.64403387220939179</v>
      </c>
      <c r="N305" s="47"/>
    </row>
    <row r="306" spans="1:14" x14ac:dyDescent="0.3">
      <c r="A306" s="27" t="s">
        <v>324</v>
      </c>
      <c r="B306" s="28">
        <v>6006902</v>
      </c>
      <c r="C306" s="28">
        <v>145447</v>
      </c>
      <c r="D306" s="49">
        <v>44652</v>
      </c>
      <c r="E306" s="49">
        <v>45016</v>
      </c>
      <c r="F306" s="51">
        <v>2387</v>
      </c>
      <c r="G306" s="51">
        <v>8073</v>
      </c>
      <c r="H306" s="51">
        <v>2988</v>
      </c>
      <c r="I306" s="51">
        <f t="shared" si="8"/>
        <v>13448</v>
      </c>
      <c r="J306" s="51">
        <v>21977</v>
      </c>
      <c r="K306" s="52">
        <f t="shared" si="9"/>
        <v>0.61191245392910776</v>
      </c>
      <c r="N306" s="47"/>
    </row>
    <row r="307" spans="1:14" x14ac:dyDescent="0.3">
      <c r="A307" s="19" t="s">
        <v>325</v>
      </c>
      <c r="B307" s="26">
        <v>6003560</v>
      </c>
      <c r="C307" s="26">
        <v>145911</v>
      </c>
      <c r="D307" s="49">
        <v>44652</v>
      </c>
      <c r="E307" s="49">
        <v>45016</v>
      </c>
      <c r="F307" s="53">
        <v>2188</v>
      </c>
      <c r="G307" s="53">
        <v>5311</v>
      </c>
      <c r="H307" s="53">
        <v>2222</v>
      </c>
      <c r="I307" s="53">
        <f t="shared" si="8"/>
        <v>9721</v>
      </c>
      <c r="J307" s="53">
        <v>19091</v>
      </c>
      <c r="K307" s="54">
        <f t="shared" si="9"/>
        <v>0.5091928133675554</v>
      </c>
      <c r="N307" s="47"/>
    </row>
    <row r="308" spans="1:14" x14ac:dyDescent="0.3">
      <c r="A308" s="19" t="s">
        <v>326</v>
      </c>
      <c r="B308" s="26">
        <v>6000681</v>
      </c>
      <c r="C308" s="26">
        <v>145367</v>
      </c>
      <c r="D308" s="49">
        <v>44652</v>
      </c>
      <c r="E308" s="49">
        <v>45016</v>
      </c>
      <c r="F308" s="53">
        <v>1126</v>
      </c>
      <c r="G308" s="53">
        <v>4610</v>
      </c>
      <c r="H308" s="53">
        <v>5531</v>
      </c>
      <c r="I308" s="53">
        <f t="shared" si="8"/>
        <v>11267</v>
      </c>
      <c r="J308" s="53">
        <v>20848</v>
      </c>
      <c r="K308" s="54">
        <f t="shared" si="9"/>
        <v>0.54043553338449735</v>
      </c>
      <c r="N308" s="47"/>
    </row>
    <row r="309" spans="1:14" x14ac:dyDescent="0.3">
      <c r="A309" s="19" t="s">
        <v>327</v>
      </c>
      <c r="B309" s="26">
        <v>6004592</v>
      </c>
      <c r="C309" s="26">
        <v>145470</v>
      </c>
      <c r="D309" s="49">
        <v>44652</v>
      </c>
      <c r="E309" s="49">
        <v>45016</v>
      </c>
      <c r="F309" s="53">
        <v>3605</v>
      </c>
      <c r="G309" s="53">
        <v>8239</v>
      </c>
      <c r="H309" s="53">
        <v>1730</v>
      </c>
      <c r="I309" s="53">
        <f t="shared" si="8"/>
        <v>13574</v>
      </c>
      <c r="J309" s="53">
        <v>24829</v>
      </c>
      <c r="K309" s="54">
        <f t="shared" si="9"/>
        <v>0.54669942406057437</v>
      </c>
      <c r="N309" s="47"/>
    </row>
    <row r="310" spans="1:14" x14ac:dyDescent="0.3">
      <c r="A310" s="39" t="s">
        <v>328</v>
      </c>
      <c r="B310" s="40">
        <v>6000699</v>
      </c>
      <c r="C310" s="40">
        <v>145271</v>
      </c>
      <c r="D310" s="55">
        <v>44652</v>
      </c>
      <c r="E310" s="55">
        <v>45016</v>
      </c>
      <c r="F310" s="56">
        <v>894</v>
      </c>
      <c r="G310" s="56">
        <v>8493</v>
      </c>
      <c r="H310" s="56">
        <v>12</v>
      </c>
      <c r="I310" s="56">
        <f t="shared" si="8"/>
        <v>9399</v>
      </c>
      <c r="J310" s="56">
        <v>16615</v>
      </c>
      <c r="K310" s="57">
        <f t="shared" si="9"/>
        <v>0.56569365031597951</v>
      </c>
      <c r="N310" s="47"/>
    </row>
    <row r="311" spans="1:14" x14ac:dyDescent="0.3">
      <c r="A311" s="27" t="s">
        <v>329</v>
      </c>
      <c r="B311" s="28">
        <v>6004253</v>
      </c>
      <c r="C311" s="28">
        <v>145151</v>
      </c>
      <c r="D311" s="49">
        <v>44652</v>
      </c>
      <c r="E311" s="49">
        <v>45016</v>
      </c>
      <c r="F311" s="51">
        <v>2869</v>
      </c>
      <c r="G311" s="51">
        <v>2536</v>
      </c>
      <c r="H311" s="51">
        <v>5612</v>
      </c>
      <c r="I311" s="51">
        <f t="shared" si="8"/>
        <v>11017</v>
      </c>
      <c r="J311" s="51">
        <v>24350</v>
      </c>
      <c r="K311" s="52">
        <f t="shared" si="9"/>
        <v>0.4524435318275154</v>
      </c>
      <c r="N311" s="47"/>
    </row>
    <row r="312" spans="1:14" x14ac:dyDescent="0.3">
      <c r="A312" s="19" t="s">
        <v>330</v>
      </c>
      <c r="B312" s="26">
        <v>6010128</v>
      </c>
      <c r="C312" s="26">
        <v>145546</v>
      </c>
      <c r="D312" s="49">
        <v>44652</v>
      </c>
      <c r="E312" s="49">
        <v>45016</v>
      </c>
      <c r="F312" s="53">
        <v>2348</v>
      </c>
      <c r="G312" s="53">
        <v>5062</v>
      </c>
      <c r="H312" s="53">
        <v>1748.88</v>
      </c>
      <c r="I312" s="53">
        <f t="shared" si="8"/>
        <v>9158.880000000001</v>
      </c>
      <c r="J312" s="53">
        <v>18145</v>
      </c>
      <c r="K312" s="54">
        <f t="shared" si="9"/>
        <v>0.50476054009368976</v>
      </c>
      <c r="N312" s="47"/>
    </row>
    <row r="313" spans="1:14" x14ac:dyDescent="0.3">
      <c r="A313" s="19" t="s">
        <v>331</v>
      </c>
      <c r="B313" s="26">
        <v>6004287</v>
      </c>
      <c r="C313" s="26">
        <v>145820</v>
      </c>
      <c r="D313" s="49">
        <v>44652</v>
      </c>
      <c r="E313" s="49">
        <v>45016</v>
      </c>
      <c r="F313" s="53">
        <v>1499</v>
      </c>
      <c r="G313" s="53">
        <v>3518</v>
      </c>
      <c r="H313" s="53">
        <v>4455</v>
      </c>
      <c r="I313" s="53">
        <f t="shared" si="8"/>
        <v>9472</v>
      </c>
      <c r="J313" s="53">
        <v>14634</v>
      </c>
      <c r="K313" s="54">
        <f t="shared" si="9"/>
        <v>0.64725980593139265</v>
      </c>
      <c r="N313" s="47"/>
    </row>
    <row r="314" spans="1:14" x14ac:dyDescent="0.3">
      <c r="A314" s="39" t="s">
        <v>332</v>
      </c>
      <c r="B314" s="40">
        <v>6008510</v>
      </c>
      <c r="C314" s="40">
        <v>145732</v>
      </c>
      <c r="D314" s="55">
        <v>44652</v>
      </c>
      <c r="E314" s="55">
        <v>45016</v>
      </c>
      <c r="F314" s="56">
        <v>6758</v>
      </c>
      <c r="G314" s="56">
        <v>12157</v>
      </c>
      <c r="H314" s="56">
        <v>4217</v>
      </c>
      <c r="I314" s="56">
        <f t="shared" si="8"/>
        <v>23132</v>
      </c>
      <c r="J314" s="56">
        <v>41251</v>
      </c>
      <c r="K314" s="57">
        <f t="shared" si="9"/>
        <v>0.56076216334149476</v>
      </c>
      <c r="N314" s="47"/>
    </row>
    <row r="315" spans="1:14" x14ac:dyDescent="0.3">
      <c r="A315" s="27" t="s">
        <v>333</v>
      </c>
      <c r="B315" s="28">
        <v>6000707</v>
      </c>
      <c r="C315" s="28">
        <v>145267</v>
      </c>
      <c r="D315" s="49">
        <v>44652</v>
      </c>
      <c r="E315" s="49">
        <v>45016</v>
      </c>
      <c r="F315" s="51">
        <v>2804</v>
      </c>
      <c r="G315" s="51">
        <v>14005</v>
      </c>
      <c r="H315" s="51">
        <v>189</v>
      </c>
      <c r="I315" s="51">
        <f t="shared" si="8"/>
        <v>16998</v>
      </c>
      <c r="J315" s="51">
        <v>29678</v>
      </c>
      <c r="K315" s="52">
        <f t="shared" si="9"/>
        <v>0.57274748972302714</v>
      </c>
      <c r="N315" s="47"/>
    </row>
    <row r="316" spans="1:14" x14ac:dyDescent="0.3">
      <c r="A316" s="19" t="s">
        <v>334</v>
      </c>
      <c r="B316" s="26">
        <v>6004303</v>
      </c>
      <c r="C316" s="26">
        <v>145044</v>
      </c>
      <c r="D316" s="49">
        <v>44652</v>
      </c>
      <c r="E316" s="49">
        <v>45016</v>
      </c>
      <c r="F316" s="53">
        <v>2209</v>
      </c>
      <c r="G316" s="53">
        <v>11478</v>
      </c>
      <c r="H316" s="53">
        <v>834</v>
      </c>
      <c r="I316" s="53">
        <f t="shared" si="8"/>
        <v>14521</v>
      </c>
      <c r="J316" s="53">
        <v>27488</v>
      </c>
      <c r="K316" s="54">
        <f t="shared" si="9"/>
        <v>0.5282668800931315</v>
      </c>
      <c r="N316" s="47"/>
    </row>
    <row r="317" spans="1:14" x14ac:dyDescent="0.3">
      <c r="A317" s="19" t="s">
        <v>335</v>
      </c>
      <c r="B317" s="26">
        <v>6002125</v>
      </c>
      <c r="C317" s="26">
        <v>145760</v>
      </c>
      <c r="D317" s="49">
        <v>44652</v>
      </c>
      <c r="E317" s="49">
        <v>45016</v>
      </c>
      <c r="F317" s="53">
        <v>2428</v>
      </c>
      <c r="G317" s="53">
        <v>7201</v>
      </c>
      <c r="H317" s="53">
        <v>156</v>
      </c>
      <c r="I317" s="53">
        <f t="shared" si="8"/>
        <v>9785</v>
      </c>
      <c r="J317" s="53">
        <v>19286</v>
      </c>
      <c r="K317" s="54">
        <f t="shared" si="9"/>
        <v>0.50736285388364621</v>
      </c>
      <c r="N317" s="47"/>
    </row>
    <row r="318" spans="1:14" x14ac:dyDescent="0.3">
      <c r="A318" s="19" t="s">
        <v>336</v>
      </c>
      <c r="B318" s="26">
        <v>6000715</v>
      </c>
      <c r="C318" s="26">
        <v>145286</v>
      </c>
      <c r="D318" s="49">
        <v>44652</v>
      </c>
      <c r="E318" s="49">
        <v>45016</v>
      </c>
      <c r="F318" s="53">
        <v>1288</v>
      </c>
      <c r="G318" s="53">
        <v>1912</v>
      </c>
      <c r="H318" s="53">
        <v>3546.48</v>
      </c>
      <c r="I318" s="53">
        <f t="shared" si="8"/>
        <v>6746.48</v>
      </c>
      <c r="J318" s="53">
        <v>14111</v>
      </c>
      <c r="K318" s="54">
        <f t="shared" si="9"/>
        <v>0.47810077244702709</v>
      </c>
      <c r="N318" s="47"/>
    </row>
    <row r="319" spans="1:14" x14ac:dyDescent="0.3">
      <c r="A319" s="39" t="s">
        <v>337</v>
      </c>
      <c r="B319" s="40">
        <v>6004311</v>
      </c>
      <c r="C319" s="40">
        <v>145062</v>
      </c>
      <c r="D319" s="55">
        <v>44652</v>
      </c>
      <c r="E319" s="55">
        <v>45016</v>
      </c>
      <c r="F319" s="56">
        <v>2766</v>
      </c>
      <c r="G319" s="56">
        <v>2119</v>
      </c>
      <c r="H319" s="56">
        <v>5294</v>
      </c>
      <c r="I319" s="56">
        <f t="shared" si="8"/>
        <v>10179</v>
      </c>
      <c r="J319" s="56">
        <v>23871</v>
      </c>
      <c r="K319" s="57">
        <f t="shared" si="9"/>
        <v>0.42641699132839012</v>
      </c>
      <c r="N319" s="47"/>
    </row>
    <row r="320" spans="1:14" x14ac:dyDescent="0.3">
      <c r="A320" s="27" t="s">
        <v>338</v>
      </c>
      <c r="B320" s="28">
        <v>6009690</v>
      </c>
      <c r="C320" s="28">
        <v>146063</v>
      </c>
      <c r="D320" s="49">
        <v>44652</v>
      </c>
      <c r="E320" s="49">
        <v>45016</v>
      </c>
      <c r="F320" s="51">
        <v>1282</v>
      </c>
      <c r="G320" s="51">
        <v>2996</v>
      </c>
      <c r="H320" s="51">
        <v>2228</v>
      </c>
      <c r="I320" s="51">
        <f t="shared" si="8"/>
        <v>6506</v>
      </c>
      <c r="J320" s="51">
        <v>15947</v>
      </c>
      <c r="K320" s="52">
        <f t="shared" si="9"/>
        <v>0.40797642189753558</v>
      </c>
      <c r="N320" s="47"/>
    </row>
    <row r="321" spans="1:14" x14ac:dyDescent="0.3">
      <c r="A321" s="19" t="s">
        <v>339</v>
      </c>
      <c r="B321" s="26">
        <v>6004337</v>
      </c>
      <c r="C321" s="26" t="s">
        <v>340</v>
      </c>
      <c r="D321" s="49">
        <v>44652</v>
      </c>
      <c r="E321" s="49">
        <v>45016</v>
      </c>
      <c r="F321" s="53">
        <v>214</v>
      </c>
      <c r="G321" s="53">
        <v>0</v>
      </c>
      <c r="H321" s="53">
        <v>943</v>
      </c>
      <c r="I321" s="53">
        <f t="shared" si="8"/>
        <v>1157</v>
      </c>
      <c r="J321" s="53">
        <v>6374</v>
      </c>
      <c r="K321" s="54">
        <f t="shared" si="9"/>
        <v>0.18151866959523064</v>
      </c>
      <c r="N321" s="47"/>
    </row>
    <row r="322" spans="1:14" x14ac:dyDescent="0.3">
      <c r="A322" s="19" t="s">
        <v>341</v>
      </c>
      <c r="B322" s="26">
        <v>6004352</v>
      </c>
      <c r="C322" s="26">
        <v>145866</v>
      </c>
      <c r="D322" s="49">
        <v>44652</v>
      </c>
      <c r="E322" s="49">
        <v>45016</v>
      </c>
      <c r="F322" s="53">
        <v>2508</v>
      </c>
      <c r="G322" s="53">
        <v>15552</v>
      </c>
      <c r="H322" s="53">
        <v>1872</v>
      </c>
      <c r="I322" s="53">
        <f t="shared" si="8"/>
        <v>19932</v>
      </c>
      <c r="J322" s="53">
        <v>22114</v>
      </c>
      <c r="K322" s="54">
        <f t="shared" si="9"/>
        <v>0.90132947454101475</v>
      </c>
      <c r="N322" s="47"/>
    </row>
    <row r="323" spans="1:14" x14ac:dyDescent="0.3">
      <c r="A323" s="19" t="s">
        <v>342</v>
      </c>
      <c r="B323" s="26">
        <v>6016687</v>
      </c>
      <c r="C323" s="26">
        <v>146148</v>
      </c>
      <c r="D323" s="49">
        <v>44652</v>
      </c>
      <c r="E323" s="49">
        <v>45016</v>
      </c>
      <c r="F323" s="53">
        <v>0</v>
      </c>
      <c r="G323" s="53">
        <v>16</v>
      </c>
      <c r="H323" s="53">
        <v>365</v>
      </c>
      <c r="I323" s="53">
        <f t="shared" si="8"/>
        <v>381</v>
      </c>
      <c r="J323" s="53">
        <v>19875</v>
      </c>
      <c r="K323" s="54">
        <f t="shared" si="9"/>
        <v>1.9169811320754716E-2</v>
      </c>
      <c r="N323" s="47"/>
    </row>
    <row r="324" spans="1:14" x14ac:dyDescent="0.3">
      <c r="A324" s="39" t="s">
        <v>343</v>
      </c>
      <c r="B324" s="40">
        <v>6001663</v>
      </c>
      <c r="C324" s="40">
        <v>145508</v>
      </c>
      <c r="D324" s="55">
        <v>44652</v>
      </c>
      <c r="E324" s="55">
        <v>45016</v>
      </c>
      <c r="F324" s="56">
        <v>3499</v>
      </c>
      <c r="G324" s="56">
        <v>14072</v>
      </c>
      <c r="H324" s="56">
        <v>270.48</v>
      </c>
      <c r="I324" s="56">
        <f t="shared" si="8"/>
        <v>17841.48</v>
      </c>
      <c r="J324" s="56">
        <v>29816</v>
      </c>
      <c r="K324" s="57">
        <f t="shared" si="9"/>
        <v>0.59838610142205528</v>
      </c>
      <c r="N324" s="47"/>
    </row>
    <row r="325" spans="1:14" x14ac:dyDescent="0.3">
      <c r="A325" s="27" t="s">
        <v>344</v>
      </c>
      <c r="B325" s="28">
        <v>6000392</v>
      </c>
      <c r="C325" s="28" t="s">
        <v>345</v>
      </c>
      <c r="D325" s="49">
        <v>44652</v>
      </c>
      <c r="E325" s="49">
        <v>45016</v>
      </c>
      <c r="F325" s="51">
        <v>343</v>
      </c>
      <c r="G325" s="51">
        <v>389</v>
      </c>
      <c r="H325" s="51">
        <v>1947.12</v>
      </c>
      <c r="I325" s="51">
        <f t="shared" si="8"/>
        <v>2679.12</v>
      </c>
      <c r="J325" s="51">
        <v>13242</v>
      </c>
      <c r="K325" s="52">
        <f t="shared" si="9"/>
        <v>0.20231989125509742</v>
      </c>
      <c r="N325" s="47"/>
    </row>
    <row r="326" spans="1:14" x14ac:dyDescent="0.3">
      <c r="A326" s="19" t="s">
        <v>346</v>
      </c>
      <c r="B326" s="26">
        <v>6004410</v>
      </c>
      <c r="C326" s="26">
        <v>146130</v>
      </c>
      <c r="D326" s="49">
        <v>44652</v>
      </c>
      <c r="E326" s="49">
        <v>45016</v>
      </c>
      <c r="F326" s="53">
        <v>5995</v>
      </c>
      <c r="G326" s="53">
        <v>11113</v>
      </c>
      <c r="H326" s="53">
        <v>15691</v>
      </c>
      <c r="I326" s="53">
        <f t="shared" si="8"/>
        <v>32799</v>
      </c>
      <c r="J326" s="53">
        <v>40739</v>
      </c>
      <c r="K326" s="54">
        <f t="shared" si="9"/>
        <v>0.80510076339625425</v>
      </c>
      <c r="N326" s="47"/>
    </row>
    <row r="327" spans="1:14" x14ac:dyDescent="0.3">
      <c r="A327" s="19" t="s">
        <v>347</v>
      </c>
      <c r="B327" s="26">
        <v>6004428</v>
      </c>
      <c r="C327" s="26">
        <v>145500</v>
      </c>
      <c r="D327" s="49">
        <v>44652</v>
      </c>
      <c r="E327" s="49">
        <v>45016</v>
      </c>
      <c r="F327" s="53">
        <v>2601</v>
      </c>
      <c r="G327" s="53">
        <v>8186</v>
      </c>
      <c r="H327" s="53">
        <v>6580</v>
      </c>
      <c r="I327" s="53">
        <f t="shared" si="8"/>
        <v>17367</v>
      </c>
      <c r="J327" s="53">
        <v>27060</v>
      </c>
      <c r="K327" s="54">
        <f t="shared" si="9"/>
        <v>0.64179600886917965</v>
      </c>
      <c r="N327" s="47"/>
    </row>
    <row r="328" spans="1:14" x14ac:dyDescent="0.3">
      <c r="A328" s="19" t="s">
        <v>348</v>
      </c>
      <c r="B328" s="26">
        <v>6004451</v>
      </c>
      <c r="C328" s="26">
        <v>145609</v>
      </c>
      <c r="D328" s="49">
        <v>44652</v>
      </c>
      <c r="E328" s="49">
        <v>45016</v>
      </c>
      <c r="F328" s="53">
        <v>3473</v>
      </c>
      <c r="G328" s="53">
        <v>2362</v>
      </c>
      <c r="H328" s="53">
        <v>1685.04</v>
      </c>
      <c r="I328" s="53">
        <f t="shared" si="8"/>
        <v>7520.04</v>
      </c>
      <c r="J328" s="53">
        <v>12641</v>
      </c>
      <c r="K328" s="54">
        <f t="shared" si="9"/>
        <v>0.59489280911320308</v>
      </c>
      <c r="N328" s="47"/>
    </row>
    <row r="329" spans="1:14" x14ac:dyDescent="0.3">
      <c r="A329" s="39" t="s">
        <v>349</v>
      </c>
      <c r="B329" s="40">
        <v>6004477</v>
      </c>
      <c r="C329" s="40">
        <v>145862</v>
      </c>
      <c r="D329" s="55">
        <v>44652</v>
      </c>
      <c r="E329" s="55">
        <v>45016</v>
      </c>
      <c r="F329" s="56">
        <v>2845</v>
      </c>
      <c r="G329" s="56">
        <v>10996</v>
      </c>
      <c r="H329" s="56">
        <v>577.91999999999996</v>
      </c>
      <c r="I329" s="56">
        <f t="shared" si="8"/>
        <v>14418.92</v>
      </c>
      <c r="J329" s="56">
        <v>22058</v>
      </c>
      <c r="K329" s="57">
        <f t="shared" si="9"/>
        <v>0.65368211079880312</v>
      </c>
      <c r="N329" s="47"/>
    </row>
    <row r="330" spans="1:14" x14ac:dyDescent="0.3">
      <c r="A330" s="27" t="s">
        <v>350</v>
      </c>
      <c r="B330" s="28">
        <v>6004485</v>
      </c>
      <c r="C330" s="28">
        <v>145880</v>
      </c>
      <c r="D330" s="49">
        <v>44652</v>
      </c>
      <c r="E330" s="49">
        <v>45016</v>
      </c>
      <c r="F330" s="51">
        <v>601</v>
      </c>
      <c r="G330" s="51">
        <v>4291</v>
      </c>
      <c r="H330" s="51">
        <v>1868</v>
      </c>
      <c r="I330" s="51">
        <f t="shared" ref="I330:I393" si="10">SUM(F330:H330)</f>
        <v>6760</v>
      </c>
      <c r="J330" s="51">
        <v>12765</v>
      </c>
      <c r="K330" s="52">
        <f t="shared" ref="K330:K393" si="11">I330/J330</f>
        <v>0.5295730513121818</v>
      </c>
      <c r="N330" s="47"/>
    </row>
    <row r="331" spans="1:14" x14ac:dyDescent="0.3">
      <c r="A331" s="19" t="s">
        <v>351</v>
      </c>
      <c r="B331" s="26">
        <v>6004501</v>
      </c>
      <c r="C331" s="26">
        <v>145921</v>
      </c>
      <c r="D331" s="49">
        <v>44652</v>
      </c>
      <c r="E331" s="49">
        <v>45016</v>
      </c>
      <c r="F331" s="53">
        <v>900</v>
      </c>
      <c r="G331" s="53">
        <v>2658</v>
      </c>
      <c r="H331" s="53">
        <v>332.64</v>
      </c>
      <c r="I331" s="53">
        <f t="shared" si="10"/>
        <v>3890.64</v>
      </c>
      <c r="J331" s="53">
        <v>14093</v>
      </c>
      <c r="K331" s="54">
        <f t="shared" si="11"/>
        <v>0.27606897041084227</v>
      </c>
      <c r="N331" s="47"/>
    </row>
    <row r="332" spans="1:14" x14ac:dyDescent="0.3">
      <c r="A332" s="19" t="s">
        <v>352</v>
      </c>
      <c r="B332" s="26">
        <v>6004550</v>
      </c>
      <c r="C332" s="26">
        <v>146053</v>
      </c>
      <c r="D332" s="49">
        <v>44652</v>
      </c>
      <c r="E332" s="49">
        <v>45016</v>
      </c>
      <c r="F332" s="53">
        <v>5117</v>
      </c>
      <c r="G332" s="53">
        <v>7524</v>
      </c>
      <c r="H332" s="53">
        <v>763.56</v>
      </c>
      <c r="I332" s="53">
        <f t="shared" si="10"/>
        <v>13404.56</v>
      </c>
      <c r="J332" s="53">
        <v>31612</v>
      </c>
      <c r="K332" s="54">
        <f t="shared" si="11"/>
        <v>0.42403391117297229</v>
      </c>
      <c r="N332" s="47"/>
    </row>
    <row r="333" spans="1:14" x14ac:dyDescent="0.3">
      <c r="A333" s="19" t="s">
        <v>353</v>
      </c>
      <c r="B333" s="26">
        <v>6006761</v>
      </c>
      <c r="C333" s="26">
        <v>145269</v>
      </c>
      <c r="D333" s="49">
        <v>44652</v>
      </c>
      <c r="E333" s="49">
        <v>45016</v>
      </c>
      <c r="F333" s="53">
        <v>14320</v>
      </c>
      <c r="G333" s="53">
        <v>12631</v>
      </c>
      <c r="H333" s="53">
        <v>7096</v>
      </c>
      <c r="I333" s="53">
        <f t="shared" si="10"/>
        <v>34047</v>
      </c>
      <c r="J333" s="53">
        <v>45573</v>
      </c>
      <c r="K333" s="54">
        <f t="shared" si="11"/>
        <v>0.74708709104074777</v>
      </c>
      <c r="N333" s="47"/>
    </row>
    <row r="334" spans="1:14" x14ac:dyDescent="0.3">
      <c r="A334" s="39" t="s">
        <v>354</v>
      </c>
      <c r="B334" s="40">
        <v>6004212</v>
      </c>
      <c r="C334" s="40">
        <v>146017</v>
      </c>
      <c r="D334" s="55">
        <v>44652</v>
      </c>
      <c r="E334" s="55">
        <v>45016</v>
      </c>
      <c r="F334" s="56">
        <v>2255</v>
      </c>
      <c r="G334" s="56">
        <v>5577</v>
      </c>
      <c r="H334" s="56">
        <v>1736.28</v>
      </c>
      <c r="I334" s="56">
        <f t="shared" si="10"/>
        <v>9568.2800000000007</v>
      </c>
      <c r="J334" s="56">
        <v>16736</v>
      </c>
      <c r="K334" s="57">
        <f t="shared" si="11"/>
        <v>0.57171845124282983</v>
      </c>
      <c r="N334" s="47"/>
    </row>
    <row r="335" spans="1:14" x14ac:dyDescent="0.3">
      <c r="A335" s="27" t="s">
        <v>355</v>
      </c>
      <c r="B335" s="28">
        <v>6013023</v>
      </c>
      <c r="C335" s="28">
        <v>145703</v>
      </c>
      <c r="D335" s="49">
        <v>44652</v>
      </c>
      <c r="E335" s="49">
        <v>45016</v>
      </c>
      <c r="F335" s="51">
        <v>5474</v>
      </c>
      <c r="G335" s="51">
        <v>2585</v>
      </c>
      <c r="H335" s="51">
        <v>1416</v>
      </c>
      <c r="I335" s="51">
        <f t="shared" si="10"/>
        <v>9475</v>
      </c>
      <c r="J335" s="51">
        <v>23433</v>
      </c>
      <c r="K335" s="52">
        <f t="shared" si="11"/>
        <v>0.40434430077241496</v>
      </c>
      <c r="N335" s="47"/>
    </row>
    <row r="336" spans="1:14" x14ac:dyDescent="0.3">
      <c r="A336" s="19" t="s">
        <v>356</v>
      </c>
      <c r="B336" s="26">
        <v>6012579</v>
      </c>
      <c r="C336" s="26">
        <v>145945</v>
      </c>
      <c r="D336" s="49">
        <v>44652</v>
      </c>
      <c r="E336" s="49">
        <v>45016</v>
      </c>
      <c r="F336" s="53">
        <v>1519</v>
      </c>
      <c r="G336" s="53">
        <v>6813</v>
      </c>
      <c r="H336" s="53">
        <v>60.48</v>
      </c>
      <c r="I336" s="53">
        <f t="shared" si="10"/>
        <v>8392.48</v>
      </c>
      <c r="J336" s="53">
        <v>26510</v>
      </c>
      <c r="K336" s="54">
        <f t="shared" si="11"/>
        <v>0.31657789513391171</v>
      </c>
      <c r="N336" s="47"/>
    </row>
    <row r="337" spans="1:14" x14ac:dyDescent="0.3">
      <c r="A337" s="19" t="s">
        <v>357</v>
      </c>
      <c r="B337" s="26">
        <v>6002778</v>
      </c>
      <c r="C337" s="26">
        <v>145427</v>
      </c>
      <c r="D337" s="49">
        <v>44652</v>
      </c>
      <c r="E337" s="49">
        <v>45016</v>
      </c>
      <c r="F337" s="53">
        <v>2463</v>
      </c>
      <c r="G337" s="53">
        <v>16064</v>
      </c>
      <c r="H337" s="53">
        <v>319.2</v>
      </c>
      <c r="I337" s="53">
        <f t="shared" si="10"/>
        <v>18846.2</v>
      </c>
      <c r="J337" s="53">
        <v>23117</v>
      </c>
      <c r="K337" s="54">
        <f t="shared" si="11"/>
        <v>0.81525284422719213</v>
      </c>
      <c r="N337" s="47"/>
    </row>
    <row r="338" spans="1:14" x14ac:dyDescent="0.3">
      <c r="A338" s="19" t="s">
        <v>358</v>
      </c>
      <c r="B338" s="26">
        <v>6001788</v>
      </c>
      <c r="C338" s="26">
        <v>146006</v>
      </c>
      <c r="D338" s="49">
        <v>44652</v>
      </c>
      <c r="E338" s="49">
        <v>45016</v>
      </c>
      <c r="F338" s="53">
        <v>2640</v>
      </c>
      <c r="G338" s="53">
        <v>10489</v>
      </c>
      <c r="H338" s="53">
        <v>956</v>
      </c>
      <c r="I338" s="53">
        <f t="shared" si="10"/>
        <v>14085</v>
      </c>
      <c r="J338" s="53">
        <v>19149</v>
      </c>
      <c r="K338" s="54">
        <f t="shared" si="11"/>
        <v>0.73554754817483947</v>
      </c>
      <c r="N338" s="47"/>
    </row>
    <row r="339" spans="1:14" x14ac:dyDescent="0.3">
      <c r="A339" s="39" t="s">
        <v>359</v>
      </c>
      <c r="B339" s="40">
        <v>6001341</v>
      </c>
      <c r="C339" s="40">
        <v>145290</v>
      </c>
      <c r="D339" s="55">
        <v>44652</v>
      </c>
      <c r="E339" s="55">
        <v>45016</v>
      </c>
      <c r="F339" s="56">
        <v>3647</v>
      </c>
      <c r="G339" s="56">
        <v>34313</v>
      </c>
      <c r="H339" s="56">
        <v>846.72</v>
      </c>
      <c r="I339" s="56">
        <f t="shared" si="10"/>
        <v>38806.720000000001</v>
      </c>
      <c r="J339" s="56">
        <v>43020</v>
      </c>
      <c r="K339" s="57">
        <f t="shared" si="11"/>
        <v>0.90206229660622972</v>
      </c>
      <c r="N339" s="47"/>
    </row>
    <row r="340" spans="1:14" x14ac:dyDescent="0.3">
      <c r="A340" s="27" t="s">
        <v>360</v>
      </c>
      <c r="B340" s="28">
        <v>6009203</v>
      </c>
      <c r="C340" s="28">
        <v>145757</v>
      </c>
      <c r="D340" s="49">
        <v>44652</v>
      </c>
      <c r="E340" s="49">
        <v>45016</v>
      </c>
      <c r="F340" s="51">
        <v>921</v>
      </c>
      <c r="G340" s="51">
        <v>11475</v>
      </c>
      <c r="H340" s="51">
        <v>2109</v>
      </c>
      <c r="I340" s="51">
        <f t="shared" si="10"/>
        <v>14505</v>
      </c>
      <c r="J340" s="51">
        <v>17160</v>
      </c>
      <c r="K340" s="52">
        <f t="shared" si="11"/>
        <v>0.84527972027972031</v>
      </c>
      <c r="N340" s="47"/>
    </row>
    <row r="341" spans="1:14" x14ac:dyDescent="0.3">
      <c r="A341" s="19" t="s">
        <v>361</v>
      </c>
      <c r="B341" s="26">
        <v>6004469</v>
      </c>
      <c r="C341" s="26">
        <v>145922</v>
      </c>
      <c r="D341" s="49">
        <v>44652</v>
      </c>
      <c r="E341" s="49">
        <v>45016</v>
      </c>
      <c r="F341" s="53">
        <v>3553</v>
      </c>
      <c r="G341" s="53">
        <v>13009</v>
      </c>
      <c r="H341" s="53">
        <v>5942</v>
      </c>
      <c r="I341" s="53">
        <f t="shared" si="10"/>
        <v>22504</v>
      </c>
      <c r="J341" s="53">
        <v>23803</v>
      </c>
      <c r="K341" s="54">
        <f t="shared" si="11"/>
        <v>0.94542704701088098</v>
      </c>
      <c r="N341" s="47"/>
    </row>
    <row r="342" spans="1:14" x14ac:dyDescent="0.3">
      <c r="A342" s="19" t="s">
        <v>362</v>
      </c>
      <c r="B342" s="26">
        <v>6013106</v>
      </c>
      <c r="C342" s="26">
        <v>145717</v>
      </c>
      <c r="D342" s="49">
        <v>44652</v>
      </c>
      <c r="E342" s="49">
        <v>45016</v>
      </c>
      <c r="F342" s="53">
        <v>2457</v>
      </c>
      <c r="G342" s="53">
        <v>17177</v>
      </c>
      <c r="H342" s="53">
        <v>762.72</v>
      </c>
      <c r="I342" s="53">
        <f t="shared" si="10"/>
        <v>20396.72</v>
      </c>
      <c r="J342" s="53">
        <v>28722</v>
      </c>
      <c r="K342" s="54">
        <f t="shared" si="11"/>
        <v>0.71014274771951813</v>
      </c>
      <c r="N342" s="47"/>
    </row>
    <row r="343" spans="1:14" x14ac:dyDescent="0.3">
      <c r="A343" s="19" t="s">
        <v>363</v>
      </c>
      <c r="B343" s="26">
        <v>6001028</v>
      </c>
      <c r="C343" s="26">
        <v>145656</v>
      </c>
      <c r="D343" s="49">
        <v>44652</v>
      </c>
      <c r="E343" s="49">
        <v>45016</v>
      </c>
      <c r="F343" s="53">
        <v>1963</v>
      </c>
      <c r="G343" s="53">
        <v>8687</v>
      </c>
      <c r="H343" s="53">
        <v>210.84</v>
      </c>
      <c r="I343" s="53">
        <f t="shared" si="10"/>
        <v>10860.84</v>
      </c>
      <c r="J343" s="53">
        <v>16195</v>
      </c>
      <c r="K343" s="54">
        <f t="shared" si="11"/>
        <v>0.67062920654523006</v>
      </c>
      <c r="N343" s="47"/>
    </row>
    <row r="344" spans="1:14" x14ac:dyDescent="0.3">
      <c r="A344" s="39" t="s">
        <v>364</v>
      </c>
      <c r="B344" s="40">
        <v>6003362</v>
      </c>
      <c r="C344" s="40">
        <v>146092</v>
      </c>
      <c r="D344" s="55">
        <v>44652</v>
      </c>
      <c r="E344" s="55">
        <v>45016</v>
      </c>
      <c r="F344" s="56">
        <v>1183</v>
      </c>
      <c r="G344" s="56">
        <v>4582</v>
      </c>
      <c r="H344" s="56">
        <v>1370</v>
      </c>
      <c r="I344" s="56">
        <f t="shared" si="10"/>
        <v>7135</v>
      </c>
      <c r="J344" s="56">
        <v>9872</v>
      </c>
      <c r="K344" s="57">
        <f t="shared" si="11"/>
        <v>0.72275121555915722</v>
      </c>
      <c r="N344" s="47"/>
    </row>
    <row r="345" spans="1:14" x14ac:dyDescent="0.3">
      <c r="A345" s="27" t="s">
        <v>365</v>
      </c>
      <c r="B345" s="28">
        <v>6003230</v>
      </c>
      <c r="C345" s="28">
        <v>145863</v>
      </c>
      <c r="D345" s="49">
        <v>44652</v>
      </c>
      <c r="E345" s="49">
        <v>45016</v>
      </c>
      <c r="F345" s="51">
        <v>3060</v>
      </c>
      <c r="G345" s="51">
        <v>18057</v>
      </c>
      <c r="H345" s="51">
        <v>1886</v>
      </c>
      <c r="I345" s="51">
        <f t="shared" si="10"/>
        <v>23003</v>
      </c>
      <c r="J345" s="51">
        <v>29921</v>
      </c>
      <c r="K345" s="52">
        <f t="shared" si="11"/>
        <v>0.76879115002840814</v>
      </c>
      <c r="N345" s="47"/>
    </row>
    <row r="346" spans="1:14" x14ac:dyDescent="0.3">
      <c r="A346" s="19" t="s">
        <v>366</v>
      </c>
      <c r="B346" s="26">
        <v>6009534</v>
      </c>
      <c r="C346" s="26">
        <v>145655</v>
      </c>
      <c r="D346" s="49">
        <v>44652</v>
      </c>
      <c r="E346" s="49">
        <v>45016</v>
      </c>
      <c r="F346" s="53">
        <v>4573</v>
      </c>
      <c r="G346" s="53">
        <v>17813</v>
      </c>
      <c r="H346" s="53">
        <v>850.08</v>
      </c>
      <c r="I346" s="53">
        <f t="shared" si="10"/>
        <v>23236.080000000002</v>
      </c>
      <c r="J346" s="53">
        <v>28446</v>
      </c>
      <c r="K346" s="54">
        <f t="shared" si="11"/>
        <v>0.81684876608310486</v>
      </c>
      <c r="N346" s="47"/>
    </row>
    <row r="347" spans="1:14" x14ac:dyDescent="0.3">
      <c r="A347" s="19" t="s">
        <v>367</v>
      </c>
      <c r="B347" s="26">
        <v>6014633</v>
      </c>
      <c r="C347" s="26">
        <v>145994</v>
      </c>
      <c r="D347" s="49">
        <v>44652</v>
      </c>
      <c r="E347" s="49">
        <v>45016</v>
      </c>
      <c r="F347" s="53">
        <v>6483</v>
      </c>
      <c r="G347" s="53">
        <v>18351</v>
      </c>
      <c r="H347" s="53">
        <v>6495</v>
      </c>
      <c r="I347" s="53">
        <f t="shared" si="10"/>
        <v>31329</v>
      </c>
      <c r="J347" s="53">
        <v>45638</v>
      </c>
      <c r="K347" s="54">
        <f t="shared" si="11"/>
        <v>0.68646741750295803</v>
      </c>
      <c r="N347" s="47"/>
    </row>
    <row r="348" spans="1:14" x14ac:dyDescent="0.3">
      <c r="A348" s="19" t="s">
        <v>368</v>
      </c>
      <c r="B348" s="26">
        <v>6004790</v>
      </c>
      <c r="C348" s="26">
        <v>146049</v>
      </c>
      <c r="D348" s="49">
        <v>44652</v>
      </c>
      <c r="E348" s="49">
        <v>45016</v>
      </c>
      <c r="F348" s="53">
        <v>1057</v>
      </c>
      <c r="G348" s="53">
        <v>753</v>
      </c>
      <c r="H348" s="53">
        <v>2059</v>
      </c>
      <c r="I348" s="53">
        <f t="shared" si="10"/>
        <v>3869</v>
      </c>
      <c r="J348" s="53">
        <v>9126</v>
      </c>
      <c r="K348" s="54">
        <f t="shared" si="11"/>
        <v>0.42395353933815472</v>
      </c>
      <c r="N348" s="47"/>
    </row>
    <row r="349" spans="1:14" x14ac:dyDescent="0.3">
      <c r="A349" s="39" t="s">
        <v>369</v>
      </c>
      <c r="B349" s="40">
        <v>6004840</v>
      </c>
      <c r="C349" s="40">
        <v>145273</v>
      </c>
      <c r="D349" s="55">
        <v>44652</v>
      </c>
      <c r="E349" s="55">
        <v>45016</v>
      </c>
      <c r="F349" s="56">
        <v>4458</v>
      </c>
      <c r="G349" s="56">
        <v>13588</v>
      </c>
      <c r="H349" s="56">
        <v>989.52</v>
      </c>
      <c r="I349" s="56">
        <f t="shared" si="10"/>
        <v>19035.52</v>
      </c>
      <c r="J349" s="56">
        <v>28541</v>
      </c>
      <c r="K349" s="57">
        <f t="shared" si="11"/>
        <v>0.66695350548333976</v>
      </c>
      <c r="N349" s="47"/>
    </row>
    <row r="350" spans="1:14" x14ac:dyDescent="0.3">
      <c r="A350" s="27" t="s">
        <v>370</v>
      </c>
      <c r="B350" s="28">
        <v>6004899</v>
      </c>
      <c r="C350" s="28">
        <v>146197</v>
      </c>
      <c r="D350" s="49">
        <v>44652</v>
      </c>
      <c r="E350" s="49">
        <v>45016</v>
      </c>
      <c r="F350" s="51">
        <v>2327</v>
      </c>
      <c r="G350" s="51">
        <v>3658</v>
      </c>
      <c r="H350" s="51">
        <v>2593</v>
      </c>
      <c r="I350" s="51">
        <f t="shared" si="10"/>
        <v>8578</v>
      </c>
      <c r="J350" s="51">
        <v>18383</v>
      </c>
      <c r="K350" s="52">
        <f t="shared" si="11"/>
        <v>0.46662677473752923</v>
      </c>
      <c r="N350" s="47"/>
    </row>
    <row r="351" spans="1:14" x14ac:dyDescent="0.3">
      <c r="A351" s="19" t="s">
        <v>371</v>
      </c>
      <c r="B351" s="26">
        <v>6013312</v>
      </c>
      <c r="C351" s="26">
        <v>145733</v>
      </c>
      <c r="D351" s="49">
        <v>44652</v>
      </c>
      <c r="E351" s="49">
        <v>45016</v>
      </c>
      <c r="F351" s="53">
        <v>7467</v>
      </c>
      <c r="G351" s="53">
        <v>17789</v>
      </c>
      <c r="H351" s="53">
        <v>0</v>
      </c>
      <c r="I351" s="53">
        <f t="shared" si="10"/>
        <v>25256</v>
      </c>
      <c r="J351" s="53">
        <v>50070</v>
      </c>
      <c r="K351" s="54">
        <f t="shared" si="11"/>
        <v>0.50441382065108853</v>
      </c>
      <c r="N351" s="47"/>
    </row>
    <row r="352" spans="1:14" x14ac:dyDescent="0.3">
      <c r="A352" s="19" t="s">
        <v>372</v>
      </c>
      <c r="B352" s="26">
        <v>6004907</v>
      </c>
      <c r="C352" s="26">
        <v>145465</v>
      </c>
      <c r="D352" s="49">
        <v>44652</v>
      </c>
      <c r="E352" s="49">
        <v>45016</v>
      </c>
      <c r="F352" s="53">
        <v>2344</v>
      </c>
      <c r="G352" s="53">
        <v>7330</v>
      </c>
      <c r="H352" s="53">
        <v>2099</v>
      </c>
      <c r="I352" s="53">
        <f t="shared" si="10"/>
        <v>11773</v>
      </c>
      <c r="J352" s="53">
        <v>18116</v>
      </c>
      <c r="K352" s="54">
        <f t="shared" si="11"/>
        <v>0.6498675204239347</v>
      </c>
      <c r="N352" s="47"/>
    </row>
    <row r="353" spans="1:14" x14ac:dyDescent="0.3">
      <c r="A353" s="19" t="s">
        <v>373</v>
      </c>
      <c r="B353" s="26">
        <v>6004964</v>
      </c>
      <c r="C353" s="26" t="s">
        <v>374</v>
      </c>
      <c r="D353" s="49">
        <v>44652</v>
      </c>
      <c r="E353" s="49">
        <v>45016</v>
      </c>
      <c r="F353" s="53">
        <v>2433</v>
      </c>
      <c r="G353" s="53">
        <v>21876</v>
      </c>
      <c r="H353" s="53">
        <v>4957.68</v>
      </c>
      <c r="I353" s="53">
        <f t="shared" si="10"/>
        <v>29266.68</v>
      </c>
      <c r="J353" s="53">
        <v>30770</v>
      </c>
      <c r="K353" s="54">
        <f t="shared" si="11"/>
        <v>0.95114332141696456</v>
      </c>
      <c r="N353" s="47"/>
    </row>
    <row r="354" spans="1:14" x14ac:dyDescent="0.3">
      <c r="A354" s="39" t="s">
        <v>375</v>
      </c>
      <c r="B354" s="40">
        <v>6005433</v>
      </c>
      <c r="C354" s="40">
        <v>145905</v>
      </c>
      <c r="D354" s="55">
        <v>44652</v>
      </c>
      <c r="E354" s="55">
        <v>45016</v>
      </c>
      <c r="F354" s="56">
        <v>858</v>
      </c>
      <c r="G354" s="56">
        <v>5516</v>
      </c>
      <c r="H354" s="56">
        <v>339</v>
      </c>
      <c r="I354" s="56">
        <f t="shared" si="10"/>
        <v>6713</v>
      </c>
      <c r="J354" s="56">
        <v>7133</v>
      </c>
      <c r="K354" s="57">
        <f t="shared" si="11"/>
        <v>0.94111874386653582</v>
      </c>
      <c r="N354" s="47"/>
    </row>
    <row r="355" spans="1:14" x14ac:dyDescent="0.3">
      <c r="A355" s="27" t="s">
        <v>376</v>
      </c>
      <c r="B355" s="28">
        <v>6006126</v>
      </c>
      <c r="C355" s="28">
        <v>145829</v>
      </c>
      <c r="D355" s="49">
        <v>44652</v>
      </c>
      <c r="E355" s="49">
        <v>45016</v>
      </c>
      <c r="F355" s="51">
        <v>4786</v>
      </c>
      <c r="G355" s="51">
        <v>26337</v>
      </c>
      <c r="H355" s="51">
        <v>2505</v>
      </c>
      <c r="I355" s="51">
        <f t="shared" si="10"/>
        <v>33628</v>
      </c>
      <c r="J355" s="51">
        <v>38842</v>
      </c>
      <c r="K355" s="52">
        <f t="shared" si="11"/>
        <v>0.86576386385870963</v>
      </c>
      <c r="N355" s="47"/>
    </row>
    <row r="356" spans="1:14" x14ac:dyDescent="0.3">
      <c r="A356" s="19" t="s">
        <v>377</v>
      </c>
      <c r="B356" s="26">
        <v>6005011</v>
      </c>
      <c r="C356" s="26">
        <v>145968</v>
      </c>
      <c r="D356" s="49">
        <v>44652</v>
      </c>
      <c r="E356" s="49">
        <v>45016</v>
      </c>
      <c r="F356" s="53">
        <v>2288</v>
      </c>
      <c r="G356" s="53">
        <v>8220</v>
      </c>
      <c r="H356" s="53">
        <v>2050.44</v>
      </c>
      <c r="I356" s="53">
        <f t="shared" si="10"/>
        <v>12558.44</v>
      </c>
      <c r="J356" s="53">
        <v>20219</v>
      </c>
      <c r="K356" s="54">
        <f t="shared" si="11"/>
        <v>0.62112072802809237</v>
      </c>
      <c r="N356" s="47"/>
    </row>
    <row r="357" spans="1:14" x14ac:dyDescent="0.3">
      <c r="A357" s="19" t="s">
        <v>378</v>
      </c>
      <c r="B357" s="26">
        <v>6008999</v>
      </c>
      <c r="C357" s="26">
        <v>146123</v>
      </c>
      <c r="D357" s="49">
        <v>44652</v>
      </c>
      <c r="E357" s="49">
        <v>45016</v>
      </c>
      <c r="F357" s="53">
        <v>3073</v>
      </c>
      <c r="G357" s="53">
        <v>9873</v>
      </c>
      <c r="H357" s="53">
        <v>17</v>
      </c>
      <c r="I357" s="53">
        <f t="shared" si="10"/>
        <v>12963</v>
      </c>
      <c r="J357" s="53">
        <v>18752</v>
      </c>
      <c r="K357" s="54">
        <f t="shared" si="11"/>
        <v>0.69128626279863481</v>
      </c>
      <c r="N357" s="47"/>
    </row>
    <row r="358" spans="1:14" x14ac:dyDescent="0.3">
      <c r="A358" s="19" t="s">
        <v>379</v>
      </c>
      <c r="B358" s="26">
        <v>6019723</v>
      </c>
      <c r="C358" s="26">
        <v>145971</v>
      </c>
      <c r="D358" s="49">
        <v>44652</v>
      </c>
      <c r="E358" s="49">
        <v>45016</v>
      </c>
      <c r="F358" s="53">
        <v>11937</v>
      </c>
      <c r="G358" s="53">
        <v>15244</v>
      </c>
      <c r="H358" s="53">
        <v>4315</v>
      </c>
      <c r="I358" s="53">
        <f t="shared" si="10"/>
        <v>31496</v>
      </c>
      <c r="J358" s="53">
        <v>38029</v>
      </c>
      <c r="K358" s="54">
        <f t="shared" si="11"/>
        <v>0.82821005022482841</v>
      </c>
      <c r="N358" s="47"/>
    </row>
    <row r="359" spans="1:14" x14ac:dyDescent="0.3">
      <c r="A359" s="39" t="s">
        <v>380</v>
      </c>
      <c r="B359" s="40">
        <v>6005169</v>
      </c>
      <c r="C359" s="40">
        <v>145235</v>
      </c>
      <c r="D359" s="55">
        <v>44652</v>
      </c>
      <c r="E359" s="55">
        <v>45016</v>
      </c>
      <c r="F359" s="56">
        <v>1170</v>
      </c>
      <c r="G359" s="56">
        <v>27554</v>
      </c>
      <c r="H359" s="56">
        <v>4445</v>
      </c>
      <c r="I359" s="56">
        <f t="shared" si="10"/>
        <v>33169</v>
      </c>
      <c r="J359" s="56">
        <v>34016</v>
      </c>
      <c r="K359" s="57">
        <f t="shared" si="11"/>
        <v>0.97509995296331142</v>
      </c>
      <c r="N359" s="47"/>
    </row>
    <row r="360" spans="1:14" x14ac:dyDescent="0.3">
      <c r="A360" s="27" t="s">
        <v>381</v>
      </c>
      <c r="B360" s="28">
        <v>6005185</v>
      </c>
      <c r="C360" s="28">
        <v>145256</v>
      </c>
      <c r="D360" s="49">
        <v>44652</v>
      </c>
      <c r="E360" s="49">
        <v>45016</v>
      </c>
      <c r="F360" s="51">
        <v>3152</v>
      </c>
      <c r="G360" s="51">
        <v>5834</v>
      </c>
      <c r="H360" s="51">
        <v>6702</v>
      </c>
      <c r="I360" s="51">
        <f t="shared" si="10"/>
        <v>15688</v>
      </c>
      <c r="J360" s="51">
        <v>33293</v>
      </c>
      <c r="K360" s="52">
        <f t="shared" si="11"/>
        <v>0.47121016429880153</v>
      </c>
      <c r="N360" s="47"/>
    </row>
    <row r="361" spans="1:14" x14ac:dyDescent="0.3">
      <c r="A361" s="19" t="s">
        <v>382</v>
      </c>
      <c r="B361" s="26">
        <v>6012835</v>
      </c>
      <c r="C361" s="26">
        <v>145694</v>
      </c>
      <c r="D361" s="49">
        <v>44652</v>
      </c>
      <c r="E361" s="49">
        <v>45016</v>
      </c>
      <c r="F361" s="53">
        <v>4244</v>
      </c>
      <c r="G361" s="53">
        <v>10644</v>
      </c>
      <c r="H361" s="53">
        <v>4751</v>
      </c>
      <c r="I361" s="53">
        <f t="shared" si="10"/>
        <v>19639</v>
      </c>
      <c r="J361" s="53">
        <v>31501</v>
      </c>
      <c r="K361" s="54">
        <f t="shared" si="11"/>
        <v>0.62344052569759689</v>
      </c>
      <c r="N361" s="47"/>
    </row>
    <row r="362" spans="1:14" x14ac:dyDescent="0.3">
      <c r="A362" s="19" t="s">
        <v>383</v>
      </c>
      <c r="B362" s="26">
        <v>6012017</v>
      </c>
      <c r="C362" s="26">
        <v>145646</v>
      </c>
      <c r="D362" s="49">
        <v>44652</v>
      </c>
      <c r="E362" s="49">
        <v>45016</v>
      </c>
      <c r="F362" s="53">
        <v>6414</v>
      </c>
      <c r="G362" s="53">
        <v>12082</v>
      </c>
      <c r="H362" s="53">
        <v>4679.6400000000003</v>
      </c>
      <c r="I362" s="53">
        <f t="shared" si="10"/>
        <v>23175.64</v>
      </c>
      <c r="J362" s="53">
        <v>37866</v>
      </c>
      <c r="K362" s="54">
        <f t="shared" si="11"/>
        <v>0.61204352189299105</v>
      </c>
      <c r="N362" s="47"/>
    </row>
    <row r="363" spans="1:14" x14ac:dyDescent="0.3">
      <c r="A363" s="19" t="s">
        <v>384</v>
      </c>
      <c r="B363" s="26">
        <v>6005227</v>
      </c>
      <c r="C363" s="26">
        <v>145654</v>
      </c>
      <c r="D363" s="49">
        <v>44652</v>
      </c>
      <c r="E363" s="49">
        <v>45016</v>
      </c>
      <c r="F363" s="53">
        <v>4260</v>
      </c>
      <c r="G363" s="53">
        <v>26785</v>
      </c>
      <c r="H363" s="53">
        <v>8842</v>
      </c>
      <c r="I363" s="53">
        <f t="shared" si="10"/>
        <v>39887</v>
      </c>
      <c r="J363" s="53">
        <v>48373</v>
      </c>
      <c r="K363" s="54">
        <f t="shared" si="11"/>
        <v>0.82457155851404706</v>
      </c>
      <c r="N363" s="47"/>
    </row>
    <row r="364" spans="1:14" x14ac:dyDescent="0.3">
      <c r="A364" s="39" t="s">
        <v>385</v>
      </c>
      <c r="B364" s="40">
        <v>6005235</v>
      </c>
      <c r="C364" s="40">
        <v>145761</v>
      </c>
      <c r="D364" s="55">
        <v>44652</v>
      </c>
      <c r="E364" s="55">
        <v>45016</v>
      </c>
      <c r="F364" s="56">
        <v>2078</v>
      </c>
      <c r="G364" s="56">
        <v>10211</v>
      </c>
      <c r="H364" s="56">
        <v>6406</v>
      </c>
      <c r="I364" s="56">
        <f t="shared" si="10"/>
        <v>18695</v>
      </c>
      <c r="J364" s="56">
        <v>38404</v>
      </c>
      <c r="K364" s="57">
        <f t="shared" si="11"/>
        <v>0.48679825018227268</v>
      </c>
      <c r="N364" s="47"/>
    </row>
    <row r="365" spans="1:14" x14ac:dyDescent="0.3">
      <c r="A365" s="27" t="s">
        <v>386</v>
      </c>
      <c r="B365" s="28">
        <v>6000640</v>
      </c>
      <c r="C365" s="28">
        <v>145334</v>
      </c>
      <c r="D365" s="49">
        <v>44652</v>
      </c>
      <c r="E365" s="49">
        <v>45016</v>
      </c>
      <c r="F365" s="51">
        <v>6872</v>
      </c>
      <c r="G365" s="51">
        <v>29740</v>
      </c>
      <c r="H365" s="51">
        <v>6370</v>
      </c>
      <c r="I365" s="51">
        <f t="shared" si="10"/>
        <v>42982</v>
      </c>
      <c r="J365" s="51">
        <v>51676</v>
      </c>
      <c r="K365" s="52">
        <f t="shared" si="11"/>
        <v>0.83175942410403281</v>
      </c>
      <c r="N365" s="47"/>
    </row>
    <row r="366" spans="1:14" x14ac:dyDescent="0.3">
      <c r="A366" s="19" t="s">
        <v>387</v>
      </c>
      <c r="B366" s="26">
        <v>6007918</v>
      </c>
      <c r="C366" s="26">
        <v>145424</v>
      </c>
      <c r="D366" s="49">
        <v>44652</v>
      </c>
      <c r="E366" s="49">
        <v>45016</v>
      </c>
      <c r="F366" s="53">
        <v>4133</v>
      </c>
      <c r="G366" s="53">
        <v>30137</v>
      </c>
      <c r="H366" s="53">
        <v>6079</v>
      </c>
      <c r="I366" s="53">
        <f t="shared" si="10"/>
        <v>40349</v>
      </c>
      <c r="J366" s="53">
        <v>43322</v>
      </c>
      <c r="K366" s="54">
        <f t="shared" si="11"/>
        <v>0.93137435944785563</v>
      </c>
      <c r="N366" s="47"/>
    </row>
    <row r="367" spans="1:14" x14ac:dyDescent="0.3">
      <c r="A367" s="19" t="s">
        <v>388</v>
      </c>
      <c r="B367" s="26">
        <v>6001044</v>
      </c>
      <c r="C367" s="26">
        <v>145897</v>
      </c>
      <c r="D367" s="49">
        <v>44652</v>
      </c>
      <c r="E367" s="49">
        <v>45016</v>
      </c>
      <c r="F367" s="53">
        <v>2375</v>
      </c>
      <c r="G367" s="53">
        <v>6182</v>
      </c>
      <c r="H367" s="53">
        <v>6014</v>
      </c>
      <c r="I367" s="53">
        <f t="shared" si="10"/>
        <v>14571</v>
      </c>
      <c r="J367" s="53">
        <v>17239</v>
      </c>
      <c r="K367" s="54">
        <f t="shared" si="11"/>
        <v>0.84523464238064849</v>
      </c>
      <c r="N367" s="47"/>
    </row>
    <row r="368" spans="1:14" x14ac:dyDescent="0.3">
      <c r="A368" s="19" t="s">
        <v>389</v>
      </c>
      <c r="B368" s="26">
        <v>6005284</v>
      </c>
      <c r="C368" s="26">
        <v>145382</v>
      </c>
      <c r="D368" s="49">
        <v>44652</v>
      </c>
      <c r="E368" s="49">
        <v>45016</v>
      </c>
      <c r="F368" s="53">
        <v>11952</v>
      </c>
      <c r="G368" s="53">
        <v>28704</v>
      </c>
      <c r="H368" s="53">
        <v>8963</v>
      </c>
      <c r="I368" s="53">
        <f t="shared" si="10"/>
        <v>49619</v>
      </c>
      <c r="J368" s="53">
        <v>74410</v>
      </c>
      <c r="K368" s="54">
        <f t="shared" si="11"/>
        <v>0.66683241499798418</v>
      </c>
      <c r="N368" s="47"/>
    </row>
    <row r="369" spans="1:14" x14ac:dyDescent="0.3">
      <c r="A369" s="39" t="s">
        <v>390</v>
      </c>
      <c r="B369" s="40">
        <v>6014492</v>
      </c>
      <c r="C369" s="40">
        <v>145901</v>
      </c>
      <c r="D369" s="55">
        <v>44652</v>
      </c>
      <c r="E369" s="55">
        <v>45016</v>
      </c>
      <c r="F369" s="56">
        <v>4219</v>
      </c>
      <c r="G369" s="56">
        <v>8065</v>
      </c>
      <c r="H369" s="56">
        <v>6370</v>
      </c>
      <c r="I369" s="56">
        <f t="shared" si="10"/>
        <v>18654</v>
      </c>
      <c r="J369" s="56">
        <v>35834</v>
      </c>
      <c r="K369" s="57">
        <f t="shared" si="11"/>
        <v>0.5205670592175029</v>
      </c>
      <c r="N369" s="47"/>
    </row>
    <row r="370" spans="1:14" x14ac:dyDescent="0.3">
      <c r="A370" s="27" t="s">
        <v>391</v>
      </c>
      <c r="B370" s="28">
        <v>6005292</v>
      </c>
      <c r="C370" s="28">
        <v>146114</v>
      </c>
      <c r="D370" s="49">
        <v>44652</v>
      </c>
      <c r="E370" s="49">
        <v>45016</v>
      </c>
      <c r="F370" s="51">
        <v>2815</v>
      </c>
      <c r="G370" s="51">
        <v>4157</v>
      </c>
      <c r="H370" s="51">
        <v>3306.24</v>
      </c>
      <c r="I370" s="51">
        <f t="shared" si="10"/>
        <v>10278.24</v>
      </c>
      <c r="J370" s="51">
        <v>23770</v>
      </c>
      <c r="K370" s="52">
        <f t="shared" si="11"/>
        <v>0.43240387042490536</v>
      </c>
      <c r="N370" s="47"/>
    </row>
    <row r="371" spans="1:14" x14ac:dyDescent="0.3">
      <c r="A371" s="19" t="s">
        <v>392</v>
      </c>
      <c r="B371" s="26">
        <v>6005300</v>
      </c>
      <c r="C371" s="26">
        <v>146026</v>
      </c>
      <c r="D371" s="49">
        <v>44652</v>
      </c>
      <c r="E371" s="49">
        <v>45016</v>
      </c>
      <c r="F371" s="53">
        <v>7617</v>
      </c>
      <c r="G371" s="53">
        <v>9545</v>
      </c>
      <c r="H371" s="53">
        <v>3804.36</v>
      </c>
      <c r="I371" s="53">
        <f t="shared" si="10"/>
        <v>20966.36</v>
      </c>
      <c r="J371" s="53">
        <v>41189</v>
      </c>
      <c r="K371" s="54">
        <f t="shared" si="11"/>
        <v>0.50902813858068907</v>
      </c>
      <c r="N371" s="47"/>
    </row>
    <row r="372" spans="1:14" x14ac:dyDescent="0.3">
      <c r="A372" s="19" t="s">
        <v>393</v>
      </c>
      <c r="B372" s="26">
        <v>6011993</v>
      </c>
      <c r="C372" s="26">
        <v>145638</v>
      </c>
      <c r="D372" s="49">
        <v>44652</v>
      </c>
      <c r="E372" s="49">
        <v>45016</v>
      </c>
      <c r="F372" s="53">
        <v>5874</v>
      </c>
      <c r="G372" s="53">
        <v>14907</v>
      </c>
      <c r="H372" s="53">
        <v>3539</v>
      </c>
      <c r="I372" s="53">
        <f t="shared" si="10"/>
        <v>24320</v>
      </c>
      <c r="J372" s="53">
        <v>35835</v>
      </c>
      <c r="K372" s="54">
        <f t="shared" si="11"/>
        <v>0.67866610855309051</v>
      </c>
      <c r="N372" s="47"/>
    </row>
    <row r="373" spans="1:14" x14ac:dyDescent="0.3">
      <c r="A373" s="19" t="s">
        <v>394</v>
      </c>
      <c r="B373" s="26">
        <v>6005318</v>
      </c>
      <c r="C373" s="26">
        <v>145511</v>
      </c>
      <c r="D373" s="49">
        <v>44652</v>
      </c>
      <c r="E373" s="49">
        <v>45016</v>
      </c>
      <c r="F373" s="53">
        <v>7583</v>
      </c>
      <c r="G373" s="53">
        <v>25750</v>
      </c>
      <c r="H373" s="53">
        <v>3032</v>
      </c>
      <c r="I373" s="53">
        <f t="shared" si="10"/>
        <v>36365</v>
      </c>
      <c r="J373" s="53">
        <v>46733</v>
      </c>
      <c r="K373" s="54">
        <f t="shared" si="11"/>
        <v>0.77814392399375176</v>
      </c>
      <c r="N373" s="47"/>
    </row>
    <row r="374" spans="1:14" x14ac:dyDescent="0.3">
      <c r="A374" s="39" t="s">
        <v>395</v>
      </c>
      <c r="B374" s="40">
        <v>6012967</v>
      </c>
      <c r="C374" s="40">
        <v>145700</v>
      </c>
      <c r="D374" s="55">
        <v>44652</v>
      </c>
      <c r="E374" s="55">
        <v>45016</v>
      </c>
      <c r="F374" s="56">
        <v>7616</v>
      </c>
      <c r="G374" s="56">
        <v>23411</v>
      </c>
      <c r="H374" s="56">
        <v>4263</v>
      </c>
      <c r="I374" s="56">
        <f t="shared" si="10"/>
        <v>35290</v>
      </c>
      <c r="J374" s="56">
        <v>50476</v>
      </c>
      <c r="K374" s="57">
        <f t="shared" si="11"/>
        <v>0.69914414771376499</v>
      </c>
      <c r="N374" s="47"/>
    </row>
    <row r="375" spans="1:14" x14ac:dyDescent="0.3">
      <c r="A375" s="27" t="s">
        <v>396</v>
      </c>
      <c r="B375" s="28">
        <v>6013098</v>
      </c>
      <c r="C375" s="28">
        <v>145711</v>
      </c>
      <c r="D375" s="49">
        <v>44652</v>
      </c>
      <c r="E375" s="49">
        <v>45016</v>
      </c>
      <c r="F375" s="51">
        <v>4524</v>
      </c>
      <c r="G375" s="51">
        <v>5083</v>
      </c>
      <c r="H375" s="51">
        <v>5483</v>
      </c>
      <c r="I375" s="51">
        <f t="shared" si="10"/>
        <v>15090</v>
      </c>
      <c r="J375" s="51">
        <v>33221</v>
      </c>
      <c r="K375" s="52">
        <f t="shared" si="11"/>
        <v>0.45423075765329157</v>
      </c>
      <c r="N375" s="47"/>
    </row>
    <row r="376" spans="1:14" x14ac:dyDescent="0.3">
      <c r="A376" s="19" t="s">
        <v>397</v>
      </c>
      <c r="B376" s="26">
        <v>6013361</v>
      </c>
      <c r="C376" s="26">
        <v>145737</v>
      </c>
      <c r="D376" s="49">
        <v>44652</v>
      </c>
      <c r="E376" s="49">
        <v>45016</v>
      </c>
      <c r="F376" s="53">
        <v>6023</v>
      </c>
      <c r="G376" s="53">
        <v>6439</v>
      </c>
      <c r="H376" s="53">
        <v>5432</v>
      </c>
      <c r="I376" s="53">
        <f t="shared" si="10"/>
        <v>17894</v>
      </c>
      <c r="J376" s="53">
        <v>28281</v>
      </c>
      <c r="K376" s="54">
        <f t="shared" si="11"/>
        <v>0.63272161521869807</v>
      </c>
      <c r="N376" s="47"/>
    </row>
    <row r="377" spans="1:14" x14ac:dyDescent="0.3">
      <c r="A377" s="19" t="s">
        <v>398</v>
      </c>
      <c r="B377" s="26">
        <v>6014138</v>
      </c>
      <c r="C377" s="26">
        <v>145816</v>
      </c>
      <c r="D377" s="49">
        <v>44652</v>
      </c>
      <c r="E377" s="49">
        <v>45016</v>
      </c>
      <c r="F377" s="53">
        <v>6641</v>
      </c>
      <c r="G377" s="53">
        <v>25582</v>
      </c>
      <c r="H377" s="53">
        <v>2294.04</v>
      </c>
      <c r="I377" s="53">
        <f t="shared" si="10"/>
        <v>34517.040000000001</v>
      </c>
      <c r="J377" s="53">
        <v>49409</v>
      </c>
      <c r="K377" s="54">
        <f t="shared" si="11"/>
        <v>0.69859823109150154</v>
      </c>
      <c r="N377" s="47"/>
    </row>
    <row r="378" spans="1:14" x14ac:dyDescent="0.3">
      <c r="A378" s="19" t="s">
        <v>399</v>
      </c>
      <c r="B378" s="26">
        <v>6014682</v>
      </c>
      <c r="C378" s="26">
        <v>145899</v>
      </c>
      <c r="D378" s="49">
        <v>44652</v>
      </c>
      <c r="E378" s="49">
        <v>45016</v>
      </c>
      <c r="F378" s="53">
        <v>9366</v>
      </c>
      <c r="G378" s="53">
        <v>12389</v>
      </c>
      <c r="H378" s="53">
        <v>11619.72</v>
      </c>
      <c r="I378" s="53">
        <f t="shared" si="10"/>
        <v>33374.720000000001</v>
      </c>
      <c r="J378" s="53">
        <v>55732</v>
      </c>
      <c r="K378" s="54">
        <f t="shared" si="11"/>
        <v>0.59884303452235699</v>
      </c>
      <c r="N378" s="47"/>
    </row>
    <row r="379" spans="1:14" x14ac:dyDescent="0.3">
      <c r="A379" s="39" t="s">
        <v>400</v>
      </c>
      <c r="B379" s="40">
        <v>6012553</v>
      </c>
      <c r="C379" s="40">
        <v>145678</v>
      </c>
      <c r="D379" s="55">
        <v>44652</v>
      </c>
      <c r="E379" s="55">
        <v>45016</v>
      </c>
      <c r="F379" s="56">
        <v>8701</v>
      </c>
      <c r="G379" s="56">
        <v>27080</v>
      </c>
      <c r="H379" s="56">
        <v>2531</v>
      </c>
      <c r="I379" s="56">
        <f t="shared" si="10"/>
        <v>38312</v>
      </c>
      <c r="J379" s="56">
        <v>54321</v>
      </c>
      <c r="K379" s="57">
        <f t="shared" si="11"/>
        <v>0.70528893061615217</v>
      </c>
      <c r="N379" s="47"/>
    </row>
    <row r="380" spans="1:14" x14ac:dyDescent="0.3">
      <c r="A380" s="27" t="s">
        <v>401</v>
      </c>
      <c r="B380" s="28">
        <v>6005359</v>
      </c>
      <c r="C380" s="28">
        <v>145344</v>
      </c>
      <c r="D380" s="49">
        <v>44652</v>
      </c>
      <c r="E380" s="49">
        <v>45016</v>
      </c>
      <c r="F380" s="51">
        <v>749</v>
      </c>
      <c r="G380" s="51">
        <v>2233</v>
      </c>
      <c r="H380" s="51">
        <v>405.72</v>
      </c>
      <c r="I380" s="51">
        <f t="shared" si="10"/>
        <v>3387.7200000000003</v>
      </c>
      <c r="J380" s="51">
        <v>12647</v>
      </c>
      <c r="K380" s="52">
        <f t="shared" si="11"/>
        <v>0.26786747845338815</v>
      </c>
      <c r="N380" s="47"/>
    </row>
    <row r="381" spans="1:14" x14ac:dyDescent="0.3">
      <c r="A381" s="19" t="s">
        <v>402</v>
      </c>
      <c r="B381" s="26">
        <v>6005375</v>
      </c>
      <c r="C381" s="26">
        <v>145931</v>
      </c>
      <c r="D381" s="49">
        <v>44652</v>
      </c>
      <c r="E381" s="49">
        <v>45016</v>
      </c>
      <c r="F381" s="53">
        <v>24403</v>
      </c>
      <c r="G381" s="53">
        <v>28356</v>
      </c>
      <c r="H381" s="53">
        <v>7687</v>
      </c>
      <c r="I381" s="53">
        <f t="shared" si="10"/>
        <v>60446</v>
      </c>
      <c r="J381" s="53">
        <v>75186</v>
      </c>
      <c r="K381" s="54">
        <f t="shared" si="11"/>
        <v>0.80395286356502538</v>
      </c>
      <c r="N381" s="47"/>
    </row>
    <row r="382" spans="1:14" x14ac:dyDescent="0.3">
      <c r="A382" s="19" t="s">
        <v>403</v>
      </c>
      <c r="B382" s="26">
        <v>6009005</v>
      </c>
      <c r="C382" s="26">
        <v>146189</v>
      </c>
      <c r="D382" s="49">
        <v>44652</v>
      </c>
      <c r="E382" s="49">
        <v>45016</v>
      </c>
      <c r="F382" s="53">
        <v>2035</v>
      </c>
      <c r="G382" s="53">
        <v>6159</v>
      </c>
      <c r="H382" s="53">
        <v>2908.08</v>
      </c>
      <c r="I382" s="53">
        <f t="shared" si="10"/>
        <v>11102.08</v>
      </c>
      <c r="J382" s="53">
        <v>12753</v>
      </c>
      <c r="K382" s="54">
        <f t="shared" si="11"/>
        <v>0.8705465380694738</v>
      </c>
      <c r="N382" s="47"/>
    </row>
    <row r="383" spans="1:14" x14ac:dyDescent="0.3">
      <c r="A383" s="19" t="s">
        <v>404</v>
      </c>
      <c r="B383" s="26">
        <v>6005563</v>
      </c>
      <c r="C383" s="26">
        <v>146185</v>
      </c>
      <c r="D383" s="49">
        <v>44652</v>
      </c>
      <c r="E383" s="49">
        <v>45016</v>
      </c>
      <c r="F383" s="53">
        <v>2085</v>
      </c>
      <c r="G383" s="53">
        <v>10113</v>
      </c>
      <c r="H383" s="53">
        <v>1216</v>
      </c>
      <c r="I383" s="53">
        <f t="shared" si="10"/>
        <v>13414</v>
      </c>
      <c r="J383" s="53">
        <v>14733</v>
      </c>
      <c r="K383" s="54">
        <f t="shared" si="11"/>
        <v>0.91047308762641688</v>
      </c>
      <c r="N383" s="47"/>
    </row>
    <row r="384" spans="1:14" x14ac:dyDescent="0.3">
      <c r="A384" s="39" t="s">
        <v>405</v>
      </c>
      <c r="B384" s="40">
        <v>6007140</v>
      </c>
      <c r="C384" s="40">
        <v>146018</v>
      </c>
      <c r="D384" s="55">
        <v>44652</v>
      </c>
      <c r="E384" s="55">
        <v>45016</v>
      </c>
      <c r="F384" s="56">
        <v>2416</v>
      </c>
      <c r="G384" s="56">
        <v>23052</v>
      </c>
      <c r="H384" s="56">
        <v>2234</v>
      </c>
      <c r="I384" s="56">
        <f t="shared" si="10"/>
        <v>27702</v>
      </c>
      <c r="J384" s="56">
        <v>29805</v>
      </c>
      <c r="K384" s="57">
        <f t="shared" si="11"/>
        <v>0.92944136889783591</v>
      </c>
      <c r="N384" s="47"/>
    </row>
    <row r="385" spans="1:14" x14ac:dyDescent="0.3">
      <c r="A385" s="27" t="s">
        <v>406</v>
      </c>
      <c r="B385" s="28">
        <v>6011597</v>
      </c>
      <c r="C385" s="28">
        <v>145600</v>
      </c>
      <c r="D385" s="49">
        <v>44652</v>
      </c>
      <c r="E385" s="49">
        <v>45016</v>
      </c>
      <c r="F385" s="51">
        <v>2201</v>
      </c>
      <c r="G385" s="51">
        <v>4923</v>
      </c>
      <c r="H385" s="51">
        <v>4837</v>
      </c>
      <c r="I385" s="51">
        <f t="shared" si="10"/>
        <v>11961</v>
      </c>
      <c r="J385" s="51">
        <v>20707</v>
      </c>
      <c r="K385" s="52">
        <f t="shared" si="11"/>
        <v>0.5776307528854977</v>
      </c>
      <c r="N385" s="47"/>
    </row>
    <row r="386" spans="1:14" x14ac:dyDescent="0.3">
      <c r="A386" s="19" t="s">
        <v>407</v>
      </c>
      <c r="B386" s="26">
        <v>6000244</v>
      </c>
      <c r="C386" s="26">
        <v>145031</v>
      </c>
      <c r="D386" s="49">
        <v>44652</v>
      </c>
      <c r="E386" s="49">
        <v>45016</v>
      </c>
      <c r="F386" s="53">
        <v>4396</v>
      </c>
      <c r="G386" s="53">
        <v>9650</v>
      </c>
      <c r="H386" s="53">
        <v>8109</v>
      </c>
      <c r="I386" s="53">
        <f t="shared" si="10"/>
        <v>22155</v>
      </c>
      <c r="J386" s="53">
        <v>29184</v>
      </c>
      <c r="K386" s="54">
        <f t="shared" si="11"/>
        <v>0.75914884868421051</v>
      </c>
      <c r="N386" s="47"/>
    </row>
    <row r="387" spans="1:14" x14ac:dyDescent="0.3">
      <c r="A387" s="19" t="s">
        <v>408</v>
      </c>
      <c r="B387" s="26">
        <v>6005722</v>
      </c>
      <c r="C387" s="26">
        <v>145431</v>
      </c>
      <c r="D387" s="49">
        <v>44652</v>
      </c>
      <c r="E387" s="49">
        <v>45016</v>
      </c>
      <c r="F387" s="53">
        <v>2916</v>
      </c>
      <c r="G387" s="53">
        <v>5210</v>
      </c>
      <c r="H387" s="53">
        <v>5116</v>
      </c>
      <c r="I387" s="53">
        <f t="shared" si="10"/>
        <v>13242</v>
      </c>
      <c r="J387" s="53">
        <v>19252</v>
      </c>
      <c r="K387" s="54">
        <f t="shared" si="11"/>
        <v>0.68782464159567835</v>
      </c>
      <c r="N387" s="47"/>
    </row>
    <row r="388" spans="1:14" x14ac:dyDescent="0.3">
      <c r="A388" s="19" t="s">
        <v>409</v>
      </c>
      <c r="B388" s="26">
        <v>6016943</v>
      </c>
      <c r="C388" s="26">
        <v>146184</v>
      </c>
      <c r="D388" s="49">
        <v>44652</v>
      </c>
      <c r="E388" s="49">
        <v>45016</v>
      </c>
      <c r="F388" s="53">
        <v>332</v>
      </c>
      <c r="G388" s="53">
        <v>0</v>
      </c>
      <c r="H388" s="53">
        <v>0</v>
      </c>
      <c r="I388" s="53">
        <f t="shared" si="10"/>
        <v>332</v>
      </c>
      <c r="J388" s="53">
        <v>6268</v>
      </c>
      <c r="K388" s="54">
        <f t="shared" si="11"/>
        <v>5.2967453733248245E-2</v>
      </c>
      <c r="N388" s="47"/>
    </row>
    <row r="389" spans="1:14" x14ac:dyDescent="0.3">
      <c r="A389" s="39" t="s">
        <v>410</v>
      </c>
      <c r="B389" s="40">
        <v>6005599</v>
      </c>
      <c r="C389" s="40">
        <v>145380</v>
      </c>
      <c r="D389" s="55">
        <v>44652</v>
      </c>
      <c r="E389" s="55">
        <v>45016</v>
      </c>
      <c r="F389" s="56">
        <v>235</v>
      </c>
      <c r="G389" s="56">
        <v>711</v>
      </c>
      <c r="H389" s="56">
        <v>4149</v>
      </c>
      <c r="I389" s="56">
        <f t="shared" si="10"/>
        <v>5095</v>
      </c>
      <c r="J389" s="56">
        <v>17152</v>
      </c>
      <c r="K389" s="57">
        <f t="shared" si="11"/>
        <v>0.2970499067164179</v>
      </c>
      <c r="N389" s="47"/>
    </row>
    <row r="390" spans="1:14" x14ac:dyDescent="0.3">
      <c r="A390" s="27" t="s">
        <v>411</v>
      </c>
      <c r="B390" s="28">
        <v>6005607</v>
      </c>
      <c r="C390" s="28">
        <v>145739</v>
      </c>
      <c r="D390" s="49">
        <v>44652</v>
      </c>
      <c r="E390" s="49">
        <v>45016</v>
      </c>
      <c r="F390" s="51">
        <v>4919</v>
      </c>
      <c r="G390" s="51">
        <v>12955</v>
      </c>
      <c r="H390" s="51">
        <v>1343</v>
      </c>
      <c r="I390" s="51">
        <f t="shared" si="10"/>
        <v>19217</v>
      </c>
      <c r="J390" s="51">
        <v>98280</v>
      </c>
      <c r="K390" s="52">
        <f t="shared" si="11"/>
        <v>0.19553317053317054</v>
      </c>
      <c r="N390" s="47"/>
    </row>
    <row r="391" spans="1:14" x14ac:dyDescent="0.3">
      <c r="A391" s="19" t="s">
        <v>412</v>
      </c>
      <c r="B391" s="26">
        <v>6005615</v>
      </c>
      <c r="C391" s="26">
        <v>145768</v>
      </c>
      <c r="D391" s="49">
        <v>44652</v>
      </c>
      <c r="E391" s="49">
        <v>45016</v>
      </c>
      <c r="F391" s="53">
        <v>906</v>
      </c>
      <c r="G391" s="53">
        <v>214</v>
      </c>
      <c r="H391" s="53">
        <v>595</v>
      </c>
      <c r="I391" s="53">
        <f t="shared" si="10"/>
        <v>1715</v>
      </c>
      <c r="J391" s="53">
        <v>24594</v>
      </c>
      <c r="K391" s="54">
        <f t="shared" si="11"/>
        <v>6.9732455070342356E-2</v>
      </c>
      <c r="N391" s="47"/>
    </row>
    <row r="392" spans="1:14" x14ac:dyDescent="0.3">
      <c r="A392" s="19" t="s">
        <v>413</v>
      </c>
      <c r="B392" s="26">
        <v>6009013</v>
      </c>
      <c r="C392" s="26">
        <v>146191</v>
      </c>
      <c r="D392" s="49">
        <v>44652</v>
      </c>
      <c r="E392" s="49">
        <v>45016</v>
      </c>
      <c r="F392" s="53">
        <v>5262</v>
      </c>
      <c r="G392" s="53">
        <v>33056</v>
      </c>
      <c r="H392" s="53">
        <v>751</v>
      </c>
      <c r="I392" s="53">
        <f t="shared" si="10"/>
        <v>39069</v>
      </c>
      <c r="J392" s="53">
        <v>41482</v>
      </c>
      <c r="K392" s="54">
        <f t="shared" si="11"/>
        <v>0.94183019140832169</v>
      </c>
      <c r="N392" s="47"/>
    </row>
    <row r="393" spans="1:14" x14ac:dyDescent="0.3">
      <c r="A393" s="19" t="s">
        <v>414</v>
      </c>
      <c r="B393" s="26">
        <v>6016885</v>
      </c>
      <c r="C393" s="26">
        <v>146171</v>
      </c>
      <c r="D393" s="49">
        <v>44652</v>
      </c>
      <c r="E393" s="49">
        <v>45016</v>
      </c>
      <c r="F393" s="53">
        <v>3582</v>
      </c>
      <c r="G393" s="53">
        <v>10530</v>
      </c>
      <c r="H393" s="53">
        <v>1519.56</v>
      </c>
      <c r="I393" s="53">
        <f t="shared" si="10"/>
        <v>15631.56</v>
      </c>
      <c r="J393" s="53">
        <v>32171</v>
      </c>
      <c r="K393" s="54">
        <f t="shared" si="11"/>
        <v>0.48588977650679183</v>
      </c>
      <c r="N393" s="47"/>
    </row>
    <row r="394" spans="1:14" x14ac:dyDescent="0.3">
      <c r="A394" s="39" t="s">
        <v>415</v>
      </c>
      <c r="B394" s="40">
        <v>6015879</v>
      </c>
      <c r="C394" s="40">
        <v>146076</v>
      </c>
      <c r="D394" s="55">
        <v>44652</v>
      </c>
      <c r="E394" s="55">
        <v>45016</v>
      </c>
      <c r="F394" s="56">
        <v>4231</v>
      </c>
      <c r="G394" s="56">
        <v>5581</v>
      </c>
      <c r="H394" s="56">
        <v>7530</v>
      </c>
      <c r="I394" s="56">
        <f t="shared" ref="I394:I457" si="12">SUM(F394:H394)</f>
        <v>17342</v>
      </c>
      <c r="J394" s="56">
        <v>31831</v>
      </c>
      <c r="K394" s="57">
        <f t="shared" ref="K394:K457" si="13">I394/J394</f>
        <v>0.54481480317929065</v>
      </c>
      <c r="N394" s="47"/>
    </row>
    <row r="395" spans="1:14" x14ac:dyDescent="0.3">
      <c r="A395" s="27" t="s">
        <v>416</v>
      </c>
      <c r="B395" s="28">
        <v>6016133</v>
      </c>
      <c r="C395" s="28">
        <v>146102</v>
      </c>
      <c r="D395" s="49">
        <v>44652</v>
      </c>
      <c r="E395" s="49">
        <v>45016</v>
      </c>
      <c r="F395" s="51">
        <v>1431</v>
      </c>
      <c r="G395" s="51">
        <v>11355</v>
      </c>
      <c r="H395" s="51">
        <v>99.96</v>
      </c>
      <c r="I395" s="51">
        <f t="shared" si="12"/>
        <v>12885.96</v>
      </c>
      <c r="J395" s="51">
        <v>33267</v>
      </c>
      <c r="K395" s="52">
        <f t="shared" si="13"/>
        <v>0.38734962575525295</v>
      </c>
      <c r="N395" s="47"/>
    </row>
    <row r="396" spans="1:14" x14ac:dyDescent="0.3">
      <c r="A396" s="19" t="s">
        <v>417</v>
      </c>
      <c r="B396" s="26">
        <v>6013189</v>
      </c>
      <c r="C396" s="26">
        <v>145728</v>
      </c>
      <c r="D396" s="49">
        <v>44652</v>
      </c>
      <c r="E396" s="49">
        <v>45016</v>
      </c>
      <c r="F396" s="53">
        <v>2887</v>
      </c>
      <c r="G396" s="53">
        <v>10178</v>
      </c>
      <c r="H396" s="53">
        <v>4421</v>
      </c>
      <c r="I396" s="53">
        <f t="shared" si="12"/>
        <v>17486</v>
      </c>
      <c r="J396" s="53">
        <v>36150</v>
      </c>
      <c r="K396" s="54">
        <f t="shared" si="13"/>
        <v>0.48370677731673584</v>
      </c>
      <c r="N396" s="47"/>
    </row>
    <row r="397" spans="1:14" x14ac:dyDescent="0.3">
      <c r="A397" s="19" t="s">
        <v>418</v>
      </c>
      <c r="B397" s="26">
        <v>6016190</v>
      </c>
      <c r="C397" s="26">
        <v>146108</v>
      </c>
      <c r="D397" s="49">
        <v>44652</v>
      </c>
      <c r="E397" s="49">
        <v>45016</v>
      </c>
      <c r="F397" s="53">
        <v>1282</v>
      </c>
      <c r="G397" s="53">
        <v>1162</v>
      </c>
      <c r="H397" s="53">
        <v>1738</v>
      </c>
      <c r="I397" s="53">
        <f t="shared" si="12"/>
        <v>4182</v>
      </c>
      <c r="J397" s="53">
        <v>12023</v>
      </c>
      <c r="K397" s="54">
        <f t="shared" si="13"/>
        <v>0.34783331947101387</v>
      </c>
      <c r="N397" s="47"/>
    </row>
    <row r="398" spans="1:14" x14ac:dyDescent="0.3">
      <c r="A398" s="19" t="s">
        <v>419</v>
      </c>
      <c r="B398" s="26">
        <v>6015887</v>
      </c>
      <c r="C398" s="26">
        <v>146091</v>
      </c>
      <c r="D398" s="49">
        <v>44652</v>
      </c>
      <c r="E398" s="49">
        <v>45016</v>
      </c>
      <c r="F398" s="53">
        <v>2611</v>
      </c>
      <c r="G398" s="53">
        <v>6696</v>
      </c>
      <c r="H398" s="53">
        <v>2703</v>
      </c>
      <c r="I398" s="53">
        <f t="shared" si="12"/>
        <v>12010</v>
      </c>
      <c r="J398" s="53">
        <v>33271</v>
      </c>
      <c r="K398" s="54">
        <f t="shared" si="13"/>
        <v>0.36097502329355896</v>
      </c>
      <c r="N398" s="47"/>
    </row>
    <row r="399" spans="1:14" x14ac:dyDescent="0.3">
      <c r="A399" s="39" t="s">
        <v>420</v>
      </c>
      <c r="B399" s="40">
        <v>6015861</v>
      </c>
      <c r="C399" s="40">
        <v>146083</v>
      </c>
      <c r="D399" s="55">
        <v>44652</v>
      </c>
      <c r="E399" s="55">
        <v>45016</v>
      </c>
      <c r="F399" s="56">
        <v>2242</v>
      </c>
      <c r="G399" s="56">
        <v>4666</v>
      </c>
      <c r="H399" s="56">
        <v>7015</v>
      </c>
      <c r="I399" s="56">
        <f t="shared" si="12"/>
        <v>13923</v>
      </c>
      <c r="J399" s="56">
        <v>32016</v>
      </c>
      <c r="K399" s="57">
        <f t="shared" si="13"/>
        <v>0.43487631184407793</v>
      </c>
      <c r="N399" s="47"/>
    </row>
    <row r="400" spans="1:14" x14ac:dyDescent="0.3">
      <c r="A400" s="27" t="s">
        <v>421</v>
      </c>
      <c r="B400" s="28">
        <v>6016976</v>
      </c>
      <c r="C400" s="28">
        <v>146193</v>
      </c>
      <c r="D400" s="49">
        <v>44652</v>
      </c>
      <c r="E400" s="49">
        <v>45016</v>
      </c>
      <c r="F400" s="51">
        <v>2149</v>
      </c>
      <c r="G400" s="51">
        <v>4327</v>
      </c>
      <c r="H400" s="51">
        <v>841</v>
      </c>
      <c r="I400" s="51">
        <f t="shared" si="12"/>
        <v>7317</v>
      </c>
      <c r="J400" s="51">
        <v>19284</v>
      </c>
      <c r="K400" s="52">
        <f t="shared" si="13"/>
        <v>0.37943372744243931</v>
      </c>
      <c r="N400" s="47"/>
    </row>
    <row r="401" spans="1:14" x14ac:dyDescent="0.3">
      <c r="A401" s="19" t="s">
        <v>422</v>
      </c>
      <c r="B401" s="26">
        <v>6012686</v>
      </c>
      <c r="C401" s="26">
        <v>145689</v>
      </c>
      <c r="D401" s="49">
        <v>44652</v>
      </c>
      <c r="E401" s="49">
        <v>45016</v>
      </c>
      <c r="F401" s="53">
        <v>5753</v>
      </c>
      <c r="G401" s="53">
        <v>18704</v>
      </c>
      <c r="H401" s="53">
        <v>3160.92</v>
      </c>
      <c r="I401" s="53">
        <f t="shared" si="12"/>
        <v>27617.919999999998</v>
      </c>
      <c r="J401" s="53">
        <v>43265</v>
      </c>
      <c r="K401" s="54">
        <f t="shared" si="13"/>
        <v>0.63834323356061473</v>
      </c>
      <c r="N401" s="47"/>
    </row>
    <row r="402" spans="1:14" x14ac:dyDescent="0.3">
      <c r="A402" s="19" t="s">
        <v>423</v>
      </c>
      <c r="B402" s="26">
        <v>6006332</v>
      </c>
      <c r="C402" s="26">
        <v>145246</v>
      </c>
      <c r="D402" s="49">
        <v>44652</v>
      </c>
      <c r="E402" s="49">
        <v>45016</v>
      </c>
      <c r="F402" s="53">
        <v>4608</v>
      </c>
      <c r="G402" s="53">
        <v>15424</v>
      </c>
      <c r="H402" s="53">
        <v>2418.36</v>
      </c>
      <c r="I402" s="53">
        <f t="shared" si="12"/>
        <v>22450.36</v>
      </c>
      <c r="J402" s="53">
        <v>44648</v>
      </c>
      <c r="K402" s="54">
        <f t="shared" si="13"/>
        <v>0.50283013796810605</v>
      </c>
      <c r="N402" s="47"/>
    </row>
    <row r="403" spans="1:14" x14ac:dyDescent="0.3">
      <c r="A403" s="39" t="s">
        <v>424</v>
      </c>
      <c r="B403" s="40">
        <v>6012611</v>
      </c>
      <c r="C403" s="40">
        <v>145684</v>
      </c>
      <c r="D403" s="55">
        <v>44652</v>
      </c>
      <c r="E403" s="55">
        <v>45016</v>
      </c>
      <c r="F403" s="56">
        <v>4992</v>
      </c>
      <c r="G403" s="56">
        <v>15629</v>
      </c>
      <c r="H403" s="56">
        <v>879.48</v>
      </c>
      <c r="I403" s="56">
        <f t="shared" si="12"/>
        <v>21500.48</v>
      </c>
      <c r="J403" s="56">
        <v>33609</v>
      </c>
      <c r="K403" s="57">
        <f t="shared" si="13"/>
        <v>0.63972388348359066</v>
      </c>
      <c r="N403" s="47"/>
    </row>
    <row r="404" spans="1:14" x14ac:dyDescent="0.3">
      <c r="A404" s="27" t="s">
        <v>425</v>
      </c>
      <c r="B404" s="28">
        <v>6010482</v>
      </c>
      <c r="C404" s="28">
        <v>145593</v>
      </c>
      <c r="D404" s="49">
        <v>44652</v>
      </c>
      <c r="E404" s="49">
        <v>45016</v>
      </c>
      <c r="F404" s="51">
        <v>4254</v>
      </c>
      <c r="G404" s="51">
        <v>13203</v>
      </c>
      <c r="H404" s="51">
        <v>2703.96</v>
      </c>
      <c r="I404" s="51">
        <f t="shared" si="12"/>
        <v>20160.96</v>
      </c>
      <c r="J404" s="51">
        <v>31541</v>
      </c>
      <c r="K404" s="52">
        <f t="shared" si="13"/>
        <v>0.63919850353508134</v>
      </c>
      <c r="N404" s="47"/>
    </row>
    <row r="405" spans="1:14" x14ac:dyDescent="0.3">
      <c r="A405" s="19" t="s">
        <v>426</v>
      </c>
      <c r="B405" s="26">
        <v>6000236</v>
      </c>
      <c r="C405" s="26">
        <v>145363</v>
      </c>
      <c r="D405" s="49">
        <v>44652</v>
      </c>
      <c r="E405" s="49">
        <v>45016</v>
      </c>
      <c r="F405" s="53">
        <v>5335</v>
      </c>
      <c r="G405" s="53">
        <v>9860</v>
      </c>
      <c r="H405" s="53">
        <v>1447.32</v>
      </c>
      <c r="I405" s="53">
        <f t="shared" si="12"/>
        <v>16642.32</v>
      </c>
      <c r="J405" s="53">
        <v>30750</v>
      </c>
      <c r="K405" s="54">
        <f t="shared" si="13"/>
        <v>0.54121365853658532</v>
      </c>
      <c r="N405" s="47"/>
    </row>
    <row r="406" spans="1:14" x14ac:dyDescent="0.3">
      <c r="A406" s="19" t="s">
        <v>427</v>
      </c>
      <c r="B406" s="26">
        <v>6000343</v>
      </c>
      <c r="C406" s="26">
        <v>145087</v>
      </c>
      <c r="D406" s="49">
        <v>44652</v>
      </c>
      <c r="E406" s="49">
        <v>45016</v>
      </c>
      <c r="F406" s="53">
        <v>4616</v>
      </c>
      <c r="G406" s="53">
        <v>13612</v>
      </c>
      <c r="H406" s="53">
        <v>1449.84</v>
      </c>
      <c r="I406" s="53">
        <f t="shared" si="12"/>
        <v>19677.84</v>
      </c>
      <c r="J406" s="53">
        <v>33486</v>
      </c>
      <c r="K406" s="54">
        <f t="shared" si="13"/>
        <v>0.58764379143522671</v>
      </c>
      <c r="N406" s="47"/>
    </row>
    <row r="407" spans="1:14" x14ac:dyDescent="0.3">
      <c r="A407" s="19" t="s">
        <v>428</v>
      </c>
      <c r="B407" s="26">
        <v>6010912</v>
      </c>
      <c r="C407" s="26">
        <v>145607</v>
      </c>
      <c r="D407" s="49">
        <v>44652</v>
      </c>
      <c r="E407" s="49">
        <v>45016</v>
      </c>
      <c r="F407" s="53">
        <v>4180</v>
      </c>
      <c r="G407" s="53">
        <v>16489</v>
      </c>
      <c r="H407" s="53">
        <v>1194.48</v>
      </c>
      <c r="I407" s="53">
        <f t="shared" si="12"/>
        <v>21863.48</v>
      </c>
      <c r="J407" s="53">
        <v>42118</v>
      </c>
      <c r="K407" s="54">
        <f t="shared" si="13"/>
        <v>0.51910062206182628</v>
      </c>
      <c r="N407" s="47"/>
    </row>
    <row r="408" spans="1:14" x14ac:dyDescent="0.3">
      <c r="A408" s="39" t="s">
        <v>429</v>
      </c>
      <c r="B408" s="40">
        <v>6014534</v>
      </c>
      <c r="C408" s="40">
        <v>145893</v>
      </c>
      <c r="D408" s="55">
        <v>44652</v>
      </c>
      <c r="E408" s="55">
        <v>45016</v>
      </c>
      <c r="F408" s="56">
        <v>5078</v>
      </c>
      <c r="G408" s="56">
        <v>12754</v>
      </c>
      <c r="H408" s="56">
        <v>1061.76</v>
      </c>
      <c r="I408" s="56">
        <f t="shared" si="12"/>
        <v>18893.759999999998</v>
      </c>
      <c r="J408" s="56">
        <v>31621</v>
      </c>
      <c r="K408" s="57">
        <f t="shared" si="13"/>
        <v>0.59750672021757689</v>
      </c>
      <c r="N408" s="47"/>
    </row>
    <row r="409" spans="1:14" x14ac:dyDescent="0.3">
      <c r="A409" s="27" t="s">
        <v>430</v>
      </c>
      <c r="B409" s="28">
        <v>6005706</v>
      </c>
      <c r="C409" s="28">
        <v>145990</v>
      </c>
      <c r="D409" s="49">
        <v>44652</v>
      </c>
      <c r="E409" s="49">
        <v>45016</v>
      </c>
      <c r="F409" s="51">
        <v>2652</v>
      </c>
      <c r="G409" s="51">
        <v>10591</v>
      </c>
      <c r="H409" s="51">
        <v>3127</v>
      </c>
      <c r="I409" s="51">
        <f t="shared" si="12"/>
        <v>16370</v>
      </c>
      <c r="J409" s="51">
        <v>25766</v>
      </c>
      <c r="K409" s="52">
        <f t="shared" si="13"/>
        <v>0.6353333850811147</v>
      </c>
      <c r="N409" s="47"/>
    </row>
    <row r="410" spans="1:14" x14ac:dyDescent="0.3">
      <c r="A410" s="19" t="s">
        <v>431</v>
      </c>
      <c r="B410" s="26">
        <v>6005748</v>
      </c>
      <c r="C410" s="26">
        <v>145518</v>
      </c>
      <c r="D410" s="49">
        <v>44652</v>
      </c>
      <c r="E410" s="49">
        <v>45016</v>
      </c>
      <c r="F410" s="53">
        <v>2190</v>
      </c>
      <c r="G410" s="53">
        <v>3544</v>
      </c>
      <c r="H410" s="53">
        <v>1803</v>
      </c>
      <c r="I410" s="53">
        <f t="shared" si="12"/>
        <v>7537</v>
      </c>
      <c r="J410" s="53">
        <v>14176</v>
      </c>
      <c r="K410" s="54">
        <f t="shared" si="13"/>
        <v>0.53167325056433412</v>
      </c>
      <c r="N410" s="47"/>
    </row>
    <row r="411" spans="1:14" x14ac:dyDescent="0.3">
      <c r="A411" s="19" t="s">
        <v>432</v>
      </c>
      <c r="B411" s="26">
        <v>6005797</v>
      </c>
      <c r="C411" s="26">
        <v>145446</v>
      </c>
      <c r="D411" s="49">
        <v>44652</v>
      </c>
      <c r="E411" s="49">
        <v>45016</v>
      </c>
      <c r="F411" s="53">
        <v>5487</v>
      </c>
      <c r="G411" s="53">
        <v>17388</v>
      </c>
      <c r="H411" s="53">
        <v>2471.2800000000002</v>
      </c>
      <c r="I411" s="53">
        <f t="shared" si="12"/>
        <v>25346.28</v>
      </c>
      <c r="J411" s="53">
        <v>32000</v>
      </c>
      <c r="K411" s="54">
        <f t="shared" si="13"/>
        <v>0.79207125</v>
      </c>
      <c r="N411" s="47"/>
    </row>
    <row r="412" spans="1:14" x14ac:dyDescent="0.3">
      <c r="A412" s="19" t="s">
        <v>433</v>
      </c>
      <c r="B412" s="26">
        <v>6001291</v>
      </c>
      <c r="C412" s="26">
        <v>146046</v>
      </c>
      <c r="D412" s="49">
        <v>44652</v>
      </c>
      <c r="E412" s="49">
        <v>45016</v>
      </c>
      <c r="F412" s="53">
        <v>2265</v>
      </c>
      <c r="G412" s="53">
        <v>7833</v>
      </c>
      <c r="H412" s="53">
        <v>102</v>
      </c>
      <c r="I412" s="53">
        <f t="shared" si="12"/>
        <v>10200</v>
      </c>
      <c r="J412" s="53">
        <v>18268</v>
      </c>
      <c r="K412" s="54">
        <f t="shared" si="13"/>
        <v>0.55835340486095908</v>
      </c>
      <c r="N412" s="47"/>
    </row>
    <row r="413" spans="1:14" x14ac:dyDescent="0.3">
      <c r="A413" s="39" t="s">
        <v>434</v>
      </c>
      <c r="B413" s="40">
        <v>6011688</v>
      </c>
      <c r="C413" s="40">
        <v>145616</v>
      </c>
      <c r="D413" s="55">
        <v>44652</v>
      </c>
      <c r="E413" s="55">
        <v>45016</v>
      </c>
      <c r="F413" s="56">
        <v>2839</v>
      </c>
      <c r="G413" s="56">
        <v>2725</v>
      </c>
      <c r="H413" s="56">
        <v>3506</v>
      </c>
      <c r="I413" s="56">
        <f t="shared" si="12"/>
        <v>9070</v>
      </c>
      <c r="J413" s="56">
        <v>18671</v>
      </c>
      <c r="K413" s="57">
        <f t="shared" si="13"/>
        <v>0.48578008676557227</v>
      </c>
      <c r="N413" s="47"/>
    </row>
    <row r="414" spans="1:14" x14ac:dyDescent="0.3">
      <c r="A414" s="27" t="s">
        <v>435</v>
      </c>
      <c r="B414" s="28">
        <v>6005888</v>
      </c>
      <c r="C414" s="28">
        <v>145480</v>
      </c>
      <c r="D414" s="49">
        <v>44652</v>
      </c>
      <c r="E414" s="49">
        <v>45016</v>
      </c>
      <c r="F414" s="51">
        <v>3404</v>
      </c>
      <c r="G414" s="51">
        <v>11903</v>
      </c>
      <c r="H414" s="51">
        <v>1370</v>
      </c>
      <c r="I414" s="51">
        <f t="shared" si="12"/>
        <v>16677</v>
      </c>
      <c r="J414" s="51">
        <v>28160</v>
      </c>
      <c r="K414" s="52">
        <f t="shared" si="13"/>
        <v>0.59222301136363631</v>
      </c>
      <c r="N414" s="47"/>
    </row>
    <row r="415" spans="1:14" x14ac:dyDescent="0.3">
      <c r="A415" s="19" t="s">
        <v>436</v>
      </c>
      <c r="B415" s="26">
        <v>6005896</v>
      </c>
      <c r="C415" s="26">
        <v>145885</v>
      </c>
      <c r="D415" s="49">
        <v>44652</v>
      </c>
      <c r="E415" s="49">
        <v>45016</v>
      </c>
      <c r="F415" s="53">
        <v>5356</v>
      </c>
      <c r="G415" s="53">
        <v>30670</v>
      </c>
      <c r="H415" s="53">
        <v>432</v>
      </c>
      <c r="I415" s="53">
        <f t="shared" si="12"/>
        <v>36458</v>
      </c>
      <c r="J415" s="53">
        <v>40442</v>
      </c>
      <c r="K415" s="54">
        <f t="shared" si="13"/>
        <v>0.90148855150586027</v>
      </c>
      <c r="N415" s="47"/>
    </row>
    <row r="416" spans="1:14" x14ac:dyDescent="0.3">
      <c r="A416" s="19" t="s">
        <v>437</v>
      </c>
      <c r="B416" s="26">
        <v>6005417</v>
      </c>
      <c r="C416" s="26">
        <v>145964</v>
      </c>
      <c r="D416" s="49">
        <v>44652</v>
      </c>
      <c r="E416" s="49">
        <v>45016</v>
      </c>
      <c r="F416" s="53">
        <v>1320</v>
      </c>
      <c r="G416" s="53">
        <v>3641</v>
      </c>
      <c r="H416" s="53">
        <v>493.92</v>
      </c>
      <c r="I416" s="53">
        <f t="shared" si="12"/>
        <v>5454.92</v>
      </c>
      <c r="J416" s="53">
        <v>7447</v>
      </c>
      <c r="K416" s="54">
        <f t="shared" si="13"/>
        <v>0.73249899288304021</v>
      </c>
      <c r="N416" s="47"/>
    </row>
    <row r="417" spans="1:14" x14ac:dyDescent="0.3">
      <c r="A417" s="19" t="s">
        <v>438</v>
      </c>
      <c r="B417" s="26">
        <v>6013120</v>
      </c>
      <c r="C417" s="26">
        <v>145710</v>
      </c>
      <c r="D417" s="49">
        <v>44652</v>
      </c>
      <c r="E417" s="49">
        <v>45016</v>
      </c>
      <c r="F417" s="53">
        <v>10174</v>
      </c>
      <c r="G417" s="53">
        <v>20380</v>
      </c>
      <c r="H417" s="53">
        <v>16886</v>
      </c>
      <c r="I417" s="53">
        <f t="shared" si="12"/>
        <v>47440</v>
      </c>
      <c r="J417" s="53">
        <v>76725</v>
      </c>
      <c r="K417" s="54">
        <f t="shared" si="13"/>
        <v>0.61831215379602478</v>
      </c>
      <c r="N417" s="47"/>
    </row>
    <row r="418" spans="1:14" x14ac:dyDescent="0.3">
      <c r="A418" s="39" t="s">
        <v>439</v>
      </c>
      <c r="B418" s="40">
        <v>6014518</v>
      </c>
      <c r="C418" s="40">
        <v>145874</v>
      </c>
      <c r="D418" s="55">
        <v>44652</v>
      </c>
      <c r="E418" s="55">
        <v>45016</v>
      </c>
      <c r="F418" s="56">
        <v>10279</v>
      </c>
      <c r="G418" s="56">
        <v>21997</v>
      </c>
      <c r="H418" s="56">
        <v>17846</v>
      </c>
      <c r="I418" s="56">
        <f t="shared" si="12"/>
        <v>50122</v>
      </c>
      <c r="J418" s="56">
        <v>70495</v>
      </c>
      <c r="K418" s="57">
        <f t="shared" si="13"/>
        <v>0.71100078019717705</v>
      </c>
      <c r="N418" s="47"/>
    </row>
    <row r="419" spans="1:14" x14ac:dyDescent="0.3">
      <c r="A419" s="27" t="s">
        <v>440</v>
      </c>
      <c r="B419" s="28">
        <v>6016281</v>
      </c>
      <c r="C419" s="28">
        <v>146093</v>
      </c>
      <c r="D419" s="49">
        <v>44652</v>
      </c>
      <c r="E419" s="49">
        <v>45016</v>
      </c>
      <c r="F419" s="51">
        <v>3589</v>
      </c>
      <c r="G419" s="51">
        <v>13263</v>
      </c>
      <c r="H419" s="51">
        <v>3143</v>
      </c>
      <c r="I419" s="51">
        <f t="shared" si="12"/>
        <v>19995</v>
      </c>
      <c r="J419" s="51">
        <v>48670</v>
      </c>
      <c r="K419" s="52">
        <f t="shared" si="13"/>
        <v>0.41082802547770703</v>
      </c>
      <c r="N419" s="47"/>
    </row>
    <row r="420" spans="1:14" x14ac:dyDescent="0.3">
      <c r="A420" s="19" t="s">
        <v>441</v>
      </c>
      <c r="B420" s="26">
        <v>6005987</v>
      </c>
      <c r="C420" s="26">
        <v>146119</v>
      </c>
      <c r="D420" s="49">
        <v>44652</v>
      </c>
      <c r="E420" s="49">
        <v>45016</v>
      </c>
      <c r="F420" s="53">
        <v>1507</v>
      </c>
      <c r="G420" s="53">
        <v>9213</v>
      </c>
      <c r="H420" s="53">
        <v>437.64</v>
      </c>
      <c r="I420" s="53">
        <f t="shared" si="12"/>
        <v>11157.64</v>
      </c>
      <c r="J420" s="53">
        <v>15958</v>
      </c>
      <c r="K420" s="54">
        <f t="shared" si="13"/>
        <v>0.69918786815390399</v>
      </c>
      <c r="N420" s="47"/>
    </row>
    <row r="421" spans="1:14" x14ac:dyDescent="0.3">
      <c r="A421" s="19" t="s">
        <v>442</v>
      </c>
      <c r="B421" s="26">
        <v>6006019</v>
      </c>
      <c r="C421" s="26">
        <v>145495</v>
      </c>
      <c r="D421" s="49">
        <v>44652</v>
      </c>
      <c r="E421" s="49">
        <v>45016</v>
      </c>
      <c r="F421" s="53">
        <v>1110</v>
      </c>
      <c r="G421" s="53">
        <v>1317</v>
      </c>
      <c r="H421" s="53">
        <v>7680.96</v>
      </c>
      <c r="I421" s="53">
        <f t="shared" si="12"/>
        <v>10107.959999999999</v>
      </c>
      <c r="J421" s="53">
        <v>17698</v>
      </c>
      <c r="K421" s="54">
        <f t="shared" si="13"/>
        <v>0.57113572155045766</v>
      </c>
      <c r="N421" s="47"/>
    </row>
    <row r="422" spans="1:14" x14ac:dyDescent="0.3">
      <c r="A422" s="19" t="s">
        <v>443</v>
      </c>
      <c r="B422" s="26">
        <v>6006035</v>
      </c>
      <c r="C422" s="26">
        <v>145102</v>
      </c>
      <c r="D422" s="49">
        <v>44652</v>
      </c>
      <c r="E422" s="49">
        <v>45016</v>
      </c>
      <c r="F422" s="53">
        <v>0</v>
      </c>
      <c r="G422" s="53">
        <v>0</v>
      </c>
      <c r="H422" s="53">
        <v>9.24</v>
      </c>
      <c r="I422" s="53">
        <f t="shared" si="12"/>
        <v>9.24</v>
      </c>
      <c r="J422" s="53">
        <v>18898</v>
      </c>
      <c r="K422" s="54">
        <f t="shared" si="13"/>
        <v>4.8894062863795115E-4</v>
      </c>
      <c r="N422" s="47"/>
    </row>
    <row r="423" spans="1:14" x14ac:dyDescent="0.3">
      <c r="A423" s="39" t="s">
        <v>444</v>
      </c>
      <c r="B423" s="40">
        <v>6006076</v>
      </c>
      <c r="C423" s="40">
        <v>146138</v>
      </c>
      <c r="D423" s="55">
        <v>44652</v>
      </c>
      <c r="E423" s="55">
        <v>45016</v>
      </c>
      <c r="F423" s="56">
        <v>2429</v>
      </c>
      <c r="G423" s="56">
        <v>5916</v>
      </c>
      <c r="H423" s="56">
        <v>0</v>
      </c>
      <c r="I423" s="56">
        <f t="shared" si="12"/>
        <v>8345</v>
      </c>
      <c r="J423" s="56">
        <v>17533</v>
      </c>
      <c r="K423" s="57">
        <f t="shared" si="13"/>
        <v>0.47595961900416356</v>
      </c>
      <c r="N423" s="47"/>
    </row>
    <row r="424" spans="1:14" x14ac:dyDescent="0.3">
      <c r="A424" s="27" t="s">
        <v>445</v>
      </c>
      <c r="B424" s="28">
        <v>6016737</v>
      </c>
      <c r="C424" s="28">
        <v>146174</v>
      </c>
      <c r="D424" s="49">
        <v>44652</v>
      </c>
      <c r="E424" s="49">
        <v>45016</v>
      </c>
      <c r="F424" s="51">
        <v>2113</v>
      </c>
      <c r="G424" s="51">
        <v>599</v>
      </c>
      <c r="H424" s="51">
        <v>0</v>
      </c>
      <c r="I424" s="51">
        <f t="shared" si="12"/>
        <v>2712</v>
      </c>
      <c r="J424" s="51">
        <v>7998</v>
      </c>
      <c r="K424" s="52">
        <f t="shared" si="13"/>
        <v>0.33908477119279817</v>
      </c>
      <c r="N424" s="47"/>
    </row>
    <row r="425" spans="1:14" x14ac:dyDescent="0.3">
      <c r="A425" s="19" t="s">
        <v>446</v>
      </c>
      <c r="B425" s="26">
        <v>6015697</v>
      </c>
      <c r="C425" s="26">
        <v>146014</v>
      </c>
      <c r="D425" s="49">
        <v>44652</v>
      </c>
      <c r="E425" s="49">
        <v>45016</v>
      </c>
      <c r="F425" s="53">
        <v>511</v>
      </c>
      <c r="G425" s="53">
        <v>0</v>
      </c>
      <c r="H425" s="53">
        <v>0</v>
      </c>
      <c r="I425" s="53">
        <f t="shared" si="12"/>
        <v>511</v>
      </c>
      <c r="J425" s="53">
        <v>6426</v>
      </c>
      <c r="K425" s="54">
        <f t="shared" si="13"/>
        <v>7.9520697167755991E-2</v>
      </c>
      <c r="N425" s="47"/>
    </row>
    <row r="426" spans="1:14" x14ac:dyDescent="0.3">
      <c r="A426" s="19" t="s">
        <v>447</v>
      </c>
      <c r="B426" s="26">
        <v>6010391</v>
      </c>
      <c r="C426" s="26">
        <v>145620</v>
      </c>
      <c r="D426" s="49">
        <v>44652</v>
      </c>
      <c r="E426" s="49">
        <v>45016</v>
      </c>
      <c r="F426" s="53">
        <v>1668</v>
      </c>
      <c r="G426" s="53">
        <v>6998</v>
      </c>
      <c r="H426" s="53">
        <v>2396</v>
      </c>
      <c r="I426" s="53">
        <f t="shared" si="12"/>
        <v>11062</v>
      </c>
      <c r="J426" s="53">
        <v>21204</v>
      </c>
      <c r="K426" s="54">
        <f t="shared" si="13"/>
        <v>0.52169401999622711</v>
      </c>
      <c r="N426" s="47"/>
    </row>
    <row r="427" spans="1:14" x14ac:dyDescent="0.3">
      <c r="A427" s="19" t="s">
        <v>448</v>
      </c>
      <c r="B427" s="26">
        <v>6015812</v>
      </c>
      <c r="C427" s="26">
        <v>146142</v>
      </c>
      <c r="D427" s="49">
        <v>44652</v>
      </c>
      <c r="E427" s="49">
        <v>45016</v>
      </c>
      <c r="F427" s="53">
        <v>334</v>
      </c>
      <c r="G427" s="53">
        <v>1548</v>
      </c>
      <c r="H427" s="53">
        <v>334</v>
      </c>
      <c r="I427" s="53">
        <f t="shared" si="12"/>
        <v>2216</v>
      </c>
      <c r="J427" s="53">
        <v>20752</v>
      </c>
      <c r="K427" s="54">
        <f t="shared" si="13"/>
        <v>0.10678488820354665</v>
      </c>
      <c r="N427" s="47"/>
    </row>
    <row r="428" spans="1:14" x14ac:dyDescent="0.3">
      <c r="A428" s="39" t="s">
        <v>449</v>
      </c>
      <c r="B428" s="40">
        <v>6006118</v>
      </c>
      <c r="C428" s="40">
        <v>145813</v>
      </c>
      <c r="D428" s="55">
        <v>44652</v>
      </c>
      <c r="E428" s="55">
        <v>45016</v>
      </c>
      <c r="F428" s="56">
        <v>4195</v>
      </c>
      <c r="G428" s="56">
        <v>8967</v>
      </c>
      <c r="H428" s="56">
        <v>767</v>
      </c>
      <c r="I428" s="56">
        <f t="shared" si="12"/>
        <v>13929</v>
      </c>
      <c r="J428" s="56">
        <v>23794</v>
      </c>
      <c r="K428" s="57">
        <f t="shared" si="13"/>
        <v>0.58539968059174585</v>
      </c>
      <c r="N428" s="47"/>
    </row>
    <row r="429" spans="1:14" x14ac:dyDescent="0.3">
      <c r="A429" s="27" t="s">
        <v>450</v>
      </c>
      <c r="B429" s="28">
        <v>6002208</v>
      </c>
      <c r="C429" s="28">
        <v>145409</v>
      </c>
      <c r="D429" s="49">
        <v>44652</v>
      </c>
      <c r="E429" s="49">
        <v>45016</v>
      </c>
      <c r="F429" s="51">
        <v>1706</v>
      </c>
      <c r="G429" s="51">
        <v>1153</v>
      </c>
      <c r="H429" s="51">
        <v>2793</v>
      </c>
      <c r="I429" s="51">
        <f t="shared" si="12"/>
        <v>5652</v>
      </c>
      <c r="J429" s="51">
        <v>26427</v>
      </c>
      <c r="K429" s="52">
        <f t="shared" si="13"/>
        <v>0.21387217618344875</v>
      </c>
      <c r="N429" s="47"/>
    </row>
    <row r="430" spans="1:14" x14ac:dyDescent="0.3">
      <c r="A430" s="19" t="s">
        <v>451</v>
      </c>
      <c r="B430" s="26">
        <v>6003826</v>
      </c>
      <c r="C430" s="26">
        <v>145778</v>
      </c>
      <c r="D430" s="49">
        <v>44652</v>
      </c>
      <c r="E430" s="49">
        <v>45016</v>
      </c>
      <c r="F430" s="53">
        <v>6452</v>
      </c>
      <c r="G430" s="53">
        <v>96643</v>
      </c>
      <c r="H430" s="53">
        <v>16787</v>
      </c>
      <c r="I430" s="53">
        <f t="shared" si="12"/>
        <v>119882</v>
      </c>
      <c r="J430" s="53">
        <v>131966</v>
      </c>
      <c r="K430" s="54">
        <f t="shared" si="13"/>
        <v>0.90843095948956554</v>
      </c>
      <c r="N430" s="47"/>
    </row>
    <row r="431" spans="1:14" x14ac:dyDescent="0.3">
      <c r="A431" s="19" t="s">
        <v>452</v>
      </c>
      <c r="B431" s="26">
        <v>6014294</v>
      </c>
      <c r="C431" s="26">
        <v>145843</v>
      </c>
      <c r="D431" s="49">
        <v>44652</v>
      </c>
      <c r="E431" s="49">
        <v>45016</v>
      </c>
      <c r="F431" s="53">
        <v>1115</v>
      </c>
      <c r="G431" s="53">
        <v>4115</v>
      </c>
      <c r="H431" s="53">
        <v>3211</v>
      </c>
      <c r="I431" s="53">
        <f t="shared" si="12"/>
        <v>8441</v>
      </c>
      <c r="J431" s="53">
        <v>28181</v>
      </c>
      <c r="K431" s="54">
        <f t="shared" si="13"/>
        <v>0.2995280508143785</v>
      </c>
      <c r="N431" s="47"/>
    </row>
    <row r="432" spans="1:14" x14ac:dyDescent="0.3">
      <c r="A432" s="19" t="s">
        <v>453</v>
      </c>
      <c r="B432" s="26">
        <v>6006258</v>
      </c>
      <c r="C432" s="26">
        <v>145713</v>
      </c>
      <c r="D432" s="49">
        <v>44652</v>
      </c>
      <c r="E432" s="49">
        <v>45016</v>
      </c>
      <c r="F432" s="53">
        <v>5402</v>
      </c>
      <c r="G432" s="53">
        <v>15246</v>
      </c>
      <c r="H432" s="53">
        <v>5954</v>
      </c>
      <c r="I432" s="53">
        <f t="shared" si="12"/>
        <v>26602</v>
      </c>
      <c r="J432" s="53">
        <v>32247</v>
      </c>
      <c r="K432" s="54">
        <f t="shared" si="13"/>
        <v>0.82494495611994911</v>
      </c>
      <c r="N432" s="47"/>
    </row>
    <row r="433" spans="1:14" x14ac:dyDescent="0.3">
      <c r="A433" s="39" t="s">
        <v>454</v>
      </c>
      <c r="B433" s="40">
        <v>6006266</v>
      </c>
      <c r="C433" s="40">
        <v>146057</v>
      </c>
      <c r="D433" s="55">
        <v>44652</v>
      </c>
      <c r="E433" s="55">
        <v>45016</v>
      </c>
      <c r="F433" s="56">
        <v>813</v>
      </c>
      <c r="G433" s="56">
        <v>2844</v>
      </c>
      <c r="H433" s="56">
        <v>5112</v>
      </c>
      <c r="I433" s="56">
        <f t="shared" si="12"/>
        <v>8769</v>
      </c>
      <c r="J433" s="56">
        <v>12667</v>
      </c>
      <c r="K433" s="57">
        <f t="shared" si="13"/>
        <v>0.6922712560195784</v>
      </c>
      <c r="N433" s="47"/>
    </row>
    <row r="434" spans="1:14" x14ac:dyDescent="0.3">
      <c r="A434" s="27" t="s">
        <v>455</v>
      </c>
      <c r="B434" s="28">
        <v>6004444</v>
      </c>
      <c r="C434" s="28">
        <v>145483</v>
      </c>
      <c r="D434" s="49">
        <v>44652</v>
      </c>
      <c r="E434" s="49">
        <v>45016</v>
      </c>
      <c r="F434" s="51">
        <v>2915</v>
      </c>
      <c r="G434" s="51">
        <v>8494</v>
      </c>
      <c r="H434" s="51">
        <v>746.76</v>
      </c>
      <c r="I434" s="51">
        <f t="shared" si="12"/>
        <v>12155.76</v>
      </c>
      <c r="J434" s="51">
        <v>25864</v>
      </c>
      <c r="K434" s="52">
        <f t="shared" si="13"/>
        <v>0.46998762759047324</v>
      </c>
      <c r="N434" s="47"/>
    </row>
    <row r="435" spans="1:14" x14ac:dyDescent="0.3">
      <c r="A435" s="19" t="s">
        <v>456</v>
      </c>
      <c r="B435" s="26">
        <v>6013171</v>
      </c>
      <c r="C435" s="26">
        <v>145748</v>
      </c>
      <c r="D435" s="49">
        <v>44652</v>
      </c>
      <c r="E435" s="49">
        <v>45016</v>
      </c>
      <c r="F435" s="53">
        <v>0</v>
      </c>
      <c r="G435" s="53">
        <v>0</v>
      </c>
      <c r="H435" s="53">
        <v>0</v>
      </c>
      <c r="I435" s="53">
        <f t="shared" si="12"/>
        <v>0</v>
      </c>
      <c r="J435" s="53">
        <v>11493</v>
      </c>
      <c r="K435" s="54">
        <f t="shared" si="13"/>
        <v>0</v>
      </c>
      <c r="N435" s="47"/>
    </row>
    <row r="436" spans="1:14" x14ac:dyDescent="0.3">
      <c r="A436" s="19" t="s">
        <v>457</v>
      </c>
      <c r="B436" s="26">
        <v>6005698</v>
      </c>
      <c r="C436" s="26">
        <v>146007</v>
      </c>
      <c r="D436" s="49">
        <v>44652</v>
      </c>
      <c r="E436" s="49">
        <v>45016</v>
      </c>
      <c r="F436" s="53">
        <v>0</v>
      </c>
      <c r="G436" s="53">
        <v>0</v>
      </c>
      <c r="H436" s="53">
        <v>0</v>
      </c>
      <c r="I436" s="53">
        <f t="shared" si="12"/>
        <v>0</v>
      </c>
      <c r="J436" s="53">
        <v>25869</v>
      </c>
      <c r="K436" s="54">
        <f t="shared" si="13"/>
        <v>0</v>
      </c>
      <c r="N436" s="47"/>
    </row>
    <row r="437" spans="1:14" x14ac:dyDescent="0.3">
      <c r="A437" s="19" t="s">
        <v>458</v>
      </c>
      <c r="B437" s="26">
        <v>6005177</v>
      </c>
      <c r="C437" s="26">
        <v>145244</v>
      </c>
      <c r="D437" s="49">
        <v>44652</v>
      </c>
      <c r="E437" s="49">
        <v>45016</v>
      </c>
      <c r="F437" s="53">
        <v>9184</v>
      </c>
      <c r="G437" s="53">
        <v>50532</v>
      </c>
      <c r="H437" s="53">
        <v>3487</v>
      </c>
      <c r="I437" s="53">
        <f t="shared" si="12"/>
        <v>63203</v>
      </c>
      <c r="J437" s="53">
        <v>67119</v>
      </c>
      <c r="K437" s="54">
        <f t="shared" si="13"/>
        <v>0.94165586495627174</v>
      </c>
      <c r="N437" s="47"/>
    </row>
    <row r="438" spans="1:14" x14ac:dyDescent="0.3">
      <c r="A438" s="39" t="s">
        <v>459</v>
      </c>
      <c r="B438" s="40">
        <v>6012322</v>
      </c>
      <c r="C438" s="40">
        <v>146162</v>
      </c>
      <c r="D438" s="55">
        <v>44652</v>
      </c>
      <c r="E438" s="55">
        <v>45016</v>
      </c>
      <c r="F438" s="56">
        <v>1809</v>
      </c>
      <c r="G438" s="56">
        <v>4699</v>
      </c>
      <c r="H438" s="56">
        <v>3609.48</v>
      </c>
      <c r="I438" s="56">
        <f t="shared" si="12"/>
        <v>10117.48</v>
      </c>
      <c r="J438" s="56">
        <v>14886</v>
      </c>
      <c r="K438" s="57">
        <f t="shared" si="13"/>
        <v>0.6796641139325541</v>
      </c>
      <c r="N438" s="47"/>
    </row>
    <row r="439" spans="1:14" x14ac:dyDescent="0.3">
      <c r="A439" s="27" t="s">
        <v>460</v>
      </c>
      <c r="B439" s="28">
        <v>6012512</v>
      </c>
      <c r="C439" s="28">
        <v>145685</v>
      </c>
      <c r="D439" s="49">
        <v>44652</v>
      </c>
      <c r="E439" s="49">
        <v>45016</v>
      </c>
      <c r="F439" s="51">
        <v>3384</v>
      </c>
      <c r="G439" s="51">
        <v>11402</v>
      </c>
      <c r="H439" s="51">
        <v>442</v>
      </c>
      <c r="I439" s="51">
        <f t="shared" si="12"/>
        <v>15228</v>
      </c>
      <c r="J439" s="51">
        <v>26459</v>
      </c>
      <c r="K439" s="52">
        <f t="shared" si="13"/>
        <v>0.57553195510034394</v>
      </c>
      <c r="N439" s="47"/>
    </row>
    <row r="440" spans="1:14" x14ac:dyDescent="0.3">
      <c r="A440" s="19" t="s">
        <v>461</v>
      </c>
      <c r="B440" s="26">
        <v>6001531</v>
      </c>
      <c r="C440" s="26" t="s">
        <v>462</v>
      </c>
      <c r="D440" s="49">
        <v>44652</v>
      </c>
      <c r="E440" s="49">
        <v>45016</v>
      </c>
      <c r="F440" s="53">
        <v>2894</v>
      </c>
      <c r="G440" s="53">
        <v>5531</v>
      </c>
      <c r="H440" s="53">
        <v>1102.92</v>
      </c>
      <c r="I440" s="53">
        <f t="shared" si="12"/>
        <v>9527.92</v>
      </c>
      <c r="J440" s="53">
        <v>13988</v>
      </c>
      <c r="K440" s="54">
        <f t="shared" si="13"/>
        <v>0.68114955676293965</v>
      </c>
      <c r="N440" s="47"/>
    </row>
    <row r="441" spans="1:14" x14ac:dyDescent="0.3">
      <c r="A441" s="19" t="s">
        <v>463</v>
      </c>
      <c r="B441" s="26">
        <v>6006498</v>
      </c>
      <c r="C441" s="26">
        <v>146021</v>
      </c>
      <c r="D441" s="49">
        <v>44652</v>
      </c>
      <c r="E441" s="49">
        <v>45016</v>
      </c>
      <c r="F441" s="53">
        <v>2990</v>
      </c>
      <c r="G441" s="53">
        <v>9180</v>
      </c>
      <c r="H441" s="53">
        <v>127.68</v>
      </c>
      <c r="I441" s="53">
        <f t="shared" si="12"/>
        <v>12297.68</v>
      </c>
      <c r="J441" s="53">
        <v>22913</v>
      </c>
      <c r="K441" s="54">
        <f t="shared" si="13"/>
        <v>0.53671191026927945</v>
      </c>
      <c r="N441" s="47"/>
    </row>
    <row r="442" spans="1:14" x14ac:dyDescent="0.3">
      <c r="A442" s="19" t="s">
        <v>464</v>
      </c>
      <c r="B442" s="26">
        <v>6006506</v>
      </c>
      <c r="C442" s="26">
        <v>146180</v>
      </c>
      <c r="D442" s="49">
        <v>44652</v>
      </c>
      <c r="E442" s="49">
        <v>45016</v>
      </c>
      <c r="F442" s="53">
        <v>3830</v>
      </c>
      <c r="G442" s="53">
        <v>11270</v>
      </c>
      <c r="H442" s="53">
        <v>1756</v>
      </c>
      <c r="I442" s="53">
        <f t="shared" si="12"/>
        <v>16856</v>
      </c>
      <c r="J442" s="53">
        <v>23601</v>
      </c>
      <c r="K442" s="54">
        <f t="shared" si="13"/>
        <v>0.71420702512605394</v>
      </c>
      <c r="N442" s="47"/>
    </row>
    <row r="443" spans="1:14" x14ac:dyDescent="0.3">
      <c r="A443" s="39" t="s">
        <v>465</v>
      </c>
      <c r="B443" s="40">
        <v>6002091</v>
      </c>
      <c r="C443" s="40">
        <v>145631</v>
      </c>
      <c r="D443" s="55">
        <v>44652</v>
      </c>
      <c r="E443" s="55">
        <v>45016</v>
      </c>
      <c r="F443" s="56">
        <v>913</v>
      </c>
      <c r="G443" s="56">
        <v>6152</v>
      </c>
      <c r="H443" s="56">
        <v>665.28</v>
      </c>
      <c r="I443" s="56">
        <f t="shared" si="12"/>
        <v>7730.28</v>
      </c>
      <c r="J443" s="56">
        <v>14049</v>
      </c>
      <c r="K443" s="57">
        <f t="shared" si="13"/>
        <v>0.55023702754644455</v>
      </c>
      <c r="N443" s="47"/>
    </row>
    <row r="444" spans="1:14" x14ac:dyDescent="0.3">
      <c r="A444" s="27" t="s">
        <v>466</v>
      </c>
      <c r="B444" s="28">
        <v>6006548</v>
      </c>
      <c r="C444" s="28">
        <v>145807</v>
      </c>
      <c r="D444" s="49">
        <v>44652</v>
      </c>
      <c r="E444" s="49">
        <v>45016</v>
      </c>
      <c r="F444" s="51">
        <v>495</v>
      </c>
      <c r="G444" s="51">
        <v>4835</v>
      </c>
      <c r="H444" s="51">
        <v>776</v>
      </c>
      <c r="I444" s="51">
        <f t="shared" si="12"/>
        <v>6106</v>
      </c>
      <c r="J444" s="51">
        <v>13133</v>
      </c>
      <c r="K444" s="52">
        <f t="shared" si="13"/>
        <v>0.4649356582654382</v>
      </c>
      <c r="N444" s="47"/>
    </row>
    <row r="445" spans="1:14" x14ac:dyDescent="0.3">
      <c r="A445" s="19" t="s">
        <v>467</v>
      </c>
      <c r="B445" s="26">
        <v>6003644</v>
      </c>
      <c r="C445" s="26">
        <v>145696</v>
      </c>
      <c r="D445" s="49">
        <v>44652</v>
      </c>
      <c r="E445" s="49">
        <v>45016</v>
      </c>
      <c r="F445" s="53">
        <v>20105</v>
      </c>
      <c r="G445" s="53">
        <v>48297</v>
      </c>
      <c r="H445" s="53">
        <v>18233</v>
      </c>
      <c r="I445" s="53">
        <f t="shared" si="12"/>
        <v>86635</v>
      </c>
      <c r="J445" s="53">
        <v>102464</v>
      </c>
      <c r="K445" s="54">
        <f t="shared" si="13"/>
        <v>0.84551647407870079</v>
      </c>
      <c r="N445" s="47"/>
    </row>
    <row r="446" spans="1:14" x14ac:dyDescent="0.3">
      <c r="A446" s="19" t="s">
        <v>468</v>
      </c>
      <c r="B446" s="26">
        <v>6006555</v>
      </c>
      <c r="C446" s="26">
        <v>145478</v>
      </c>
      <c r="D446" s="49">
        <v>44652</v>
      </c>
      <c r="E446" s="49">
        <v>45016</v>
      </c>
      <c r="F446" s="53">
        <v>1618</v>
      </c>
      <c r="G446" s="53">
        <v>4398</v>
      </c>
      <c r="H446" s="53">
        <v>1551.48</v>
      </c>
      <c r="I446" s="53">
        <f t="shared" si="12"/>
        <v>7567.48</v>
      </c>
      <c r="J446" s="53">
        <v>10516</v>
      </c>
      <c r="K446" s="54">
        <f t="shared" si="13"/>
        <v>0.7196158235070369</v>
      </c>
      <c r="N446" s="47"/>
    </row>
    <row r="447" spans="1:14" x14ac:dyDescent="0.3">
      <c r="A447" s="19" t="s">
        <v>469</v>
      </c>
      <c r="B447" s="26">
        <v>6006571</v>
      </c>
      <c r="C447" s="26">
        <v>145329</v>
      </c>
      <c r="D447" s="49">
        <v>44652</v>
      </c>
      <c r="E447" s="49">
        <v>45016</v>
      </c>
      <c r="F447" s="53">
        <v>16045</v>
      </c>
      <c r="G447" s="53">
        <v>39149</v>
      </c>
      <c r="H447" s="53">
        <v>14504</v>
      </c>
      <c r="I447" s="53">
        <f t="shared" si="12"/>
        <v>69698</v>
      </c>
      <c r="J447" s="53">
        <v>87736</v>
      </c>
      <c r="K447" s="54">
        <f t="shared" si="13"/>
        <v>0.7944059451080514</v>
      </c>
      <c r="N447" s="47"/>
    </row>
    <row r="448" spans="1:14" x14ac:dyDescent="0.3">
      <c r="A448" s="39" t="s">
        <v>470</v>
      </c>
      <c r="B448" s="40">
        <v>6006605</v>
      </c>
      <c r="C448" s="40" t="s">
        <v>471</v>
      </c>
      <c r="D448" s="55">
        <v>44652</v>
      </c>
      <c r="E448" s="55">
        <v>45016</v>
      </c>
      <c r="F448" s="56">
        <v>2667</v>
      </c>
      <c r="G448" s="56">
        <v>21747</v>
      </c>
      <c r="H448" s="56">
        <v>3918</v>
      </c>
      <c r="I448" s="56">
        <f t="shared" si="12"/>
        <v>28332</v>
      </c>
      <c r="J448" s="56">
        <v>31025</v>
      </c>
      <c r="K448" s="57">
        <f t="shared" si="13"/>
        <v>0.91319903303787264</v>
      </c>
      <c r="N448" s="47"/>
    </row>
    <row r="449" spans="1:14" x14ac:dyDescent="0.3">
      <c r="A449" s="27" t="s">
        <v>472</v>
      </c>
      <c r="B449" s="28">
        <v>6000210</v>
      </c>
      <c r="C449" s="28">
        <v>145243</v>
      </c>
      <c r="D449" s="49">
        <v>44652</v>
      </c>
      <c r="E449" s="49">
        <v>45016</v>
      </c>
      <c r="F449" s="51">
        <v>6332</v>
      </c>
      <c r="G449" s="51">
        <v>12732</v>
      </c>
      <c r="H449" s="51">
        <v>2731.68</v>
      </c>
      <c r="I449" s="51">
        <f t="shared" si="12"/>
        <v>21795.68</v>
      </c>
      <c r="J449" s="51">
        <v>33035</v>
      </c>
      <c r="K449" s="52">
        <f t="shared" si="13"/>
        <v>0.65977538973815653</v>
      </c>
      <c r="N449" s="47"/>
    </row>
    <row r="450" spans="1:14" x14ac:dyDescent="0.3">
      <c r="A450" s="19" t="s">
        <v>473</v>
      </c>
      <c r="B450" s="26">
        <v>6006670</v>
      </c>
      <c r="C450" s="26">
        <v>145312</v>
      </c>
      <c r="D450" s="49">
        <v>44652</v>
      </c>
      <c r="E450" s="49">
        <v>45016</v>
      </c>
      <c r="F450" s="53">
        <v>3442</v>
      </c>
      <c r="G450" s="53">
        <v>11746</v>
      </c>
      <c r="H450" s="53">
        <v>3444</v>
      </c>
      <c r="I450" s="53">
        <f t="shared" si="12"/>
        <v>18632</v>
      </c>
      <c r="J450" s="53">
        <v>26905</v>
      </c>
      <c r="K450" s="54">
        <f t="shared" si="13"/>
        <v>0.69251068574614383</v>
      </c>
      <c r="N450" s="47"/>
    </row>
    <row r="451" spans="1:14" x14ac:dyDescent="0.3">
      <c r="A451" s="19" t="s">
        <v>474</v>
      </c>
      <c r="B451" s="26">
        <v>6006696</v>
      </c>
      <c r="C451" s="26">
        <v>145974</v>
      </c>
      <c r="D451" s="49">
        <v>44652</v>
      </c>
      <c r="E451" s="49">
        <v>45016</v>
      </c>
      <c r="F451" s="53">
        <v>4134</v>
      </c>
      <c r="G451" s="53">
        <v>8753</v>
      </c>
      <c r="H451" s="53">
        <v>7858</v>
      </c>
      <c r="I451" s="53">
        <f t="shared" si="12"/>
        <v>20745</v>
      </c>
      <c r="J451" s="53">
        <v>43640</v>
      </c>
      <c r="K451" s="54">
        <f t="shared" si="13"/>
        <v>0.4753666361136572</v>
      </c>
      <c r="N451" s="47"/>
    </row>
    <row r="452" spans="1:14" x14ac:dyDescent="0.3">
      <c r="A452" s="19" t="s">
        <v>475</v>
      </c>
      <c r="B452" s="26">
        <v>6006720</v>
      </c>
      <c r="C452" s="26">
        <v>145458</v>
      </c>
      <c r="D452" s="49">
        <v>44652</v>
      </c>
      <c r="E452" s="49">
        <v>45016</v>
      </c>
      <c r="F452" s="53">
        <v>2585</v>
      </c>
      <c r="G452" s="53">
        <v>5542</v>
      </c>
      <c r="H452" s="53">
        <v>4341</v>
      </c>
      <c r="I452" s="53">
        <f t="shared" si="12"/>
        <v>12468</v>
      </c>
      <c r="J452" s="53">
        <v>37381</v>
      </c>
      <c r="K452" s="54">
        <f t="shared" si="13"/>
        <v>0.33353842861346672</v>
      </c>
      <c r="N452" s="47"/>
    </row>
    <row r="453" spans="1:14" x14ac:dyDescent="0.3">
      <c r="A453" s="39" t="s">
        <v>476</v>
      </c>
      <c r="B453" s="40">
        <v>6006779</v>
      </c>
      <c r="C453" s="40">
        <v>145942</v>
      </c>
      <c r="D453" s="55">
        <v>44652</v>
      </c>
      <c r="E453" s="55">
        <v>45016</v>
      </c>
      <c r="F453" s="56">
        <v>3822</v>
      </c>
      <c r="G453" s="56">
        <v>15805</v>
      </c>
      <c r="H453" s="56">
        <v>2703</v>
      </c>
      <c r="I453" s="56">
        <f t="shared" si="12"/>
        <v>22330</v>
      </c>
      <c r="J453" s="56">
        <v>27330</v>
      </c>
      <c r="K453" s="57">
        <f t="shared" si="13"/>
        <v>0.8170508598609586</v>
      </c>
      <c r="N453" s="47"/>
    </row>
    <row r="454" spans="1:14" x14ac:dyDescent="0.3">
      <c r="A454" s="27" t="s">
        <v>477</v>
      </c>
      <c r="B454" s="28">
        <v>6006795</v>
      </c>
      <c r="C454" s="28">
        <v>145714</v>
      </c>
      <c r="D454" s="49">
        <v>44652</v>
      </c>
      <c r="E454" s="49">
        <v>45016</v>
      </c>
      <c r="F454" s="51">
        <v>3144</v>
      </c>
      <c r="G454" s="51">
        <v>24321</v>
      </c>
      <c r="H454" s="51">
        <v>3778</v>
      </c>
      <c r="I454" s="51">
        <f t="shared" si="12"/>
        <v>31243</v>
      </c>
      <c r="J454" s="51">
        <v>34246</v>
      </c>
      <c r="K454" s="52">
        <f t="shared" si="13"/>
        <v>0.91231092682357062</v>
      </c>
      <c r="N454" s="47"/>
    </row>
    <row r="455" spans="1:14" x14ac:dyDescent="0.3">
      <c r="A455" s="19" t="s">
        <v>478</v>
      </c>
      <c r="B455" s="26">
        <v>6006829</v>
      </c>
      <c r="C455" s="26">
        <v>145996</v>
      </c>
      <c r="D455" s="49">
        <v>44652</v>
      </c>
      <c r="E455" s="49">
        <v>45016</v>
      </c>
      <c r="F455" s="53">
        <v>3308</v>
      </c>
      <c r="G455" s="53">
        <v>8203</v>
      </c>
      <c r="H455" s="53">
        <v>2728</v>
      </c>
      <c r="I455" s="53">
        <f t="shared" si="12"/>
        <v>14239</v>
      </c>
      <c r="J455" s="53">
        <v>21333</v>
      </c>
      <c r="K455" s="54">
        <f t="shared" si="13"/>
        <v>0.66746355411803304</v>
      </c>
      <c r="N455" s="47"/>
    </row>
    <row r="456" spans="1:14" x14ac:dyDescent="0.3">
      <c r="A456" s="19" t="s">
        <v>479</v>
      </c>
      <c r="B456" s="26">
        <v>6003487</v>
      </c>
      <c r="C456" s="26">
        <v>145376</v>
      </c>
      <c r="D456" s="49">
        <v>44652</v>
      </c>
      <c r="E456" s="49">
        <v>45016</v>
      </c>
      <c r="F456" s="53">
        <v>5692</v>
      </c>
      <c r="G456" s="53">
        <v>11359</v>
      </c>
      <c r="H456" s="53">
        <v>26</v>
      </c>
      <c r="I456" s="53">
        <f t="shared" si="12"/>
        <v>17077</v>
      </c>
      <c r="J456" s="53">
        <v>25998</v>
      </c>
      <c r="K456" s="54">
        <f t="shared" si="13"/>
        <v>0.65685821986306636</v>
      </c>
      <c r="N456" s="47"/>
    </row>
    <row r="457" spans="1:14" x14ac:dyDescent="0.3">
      <c r="A457" s="19" t="s">
        <v>480</v>
      </c>
      <c r="B457" s="26">
        <v>6006860</v>
      </c>
      <c r="C457" s="26">
        <v>145772</v>
      </c>
      <c r="D457" s="49">
        <v>44652</v>
      </c>
      <c r="E457" s="49">
        <v>45016</v>
      </c>
      <c r="F457" s="53">
        <v>3909</v>
      </c>
      <c r="G457" s="53">
        <v>8248</v>
      </c>
      <c r="H457" s="53">
        <v>9864</v>
      </c>
      <c r="I457" s="53">
        <f t="shared" si="12"/>
        <v>22021</v>
      </c>
      <c r="J457" s="53">
        <v>39833</v>
      </c>
      <c r="K457" s="54">
        <f t="shared" si="13"/>
        <v>0.55283307810107196</v>
      </c>
      <c r="N457" s="47"/>
    </row>
    <row r="458" spans="1:14" x14ac:dyDescent="0.3">
      <c r="A458" s="39" t="s">
        <v>481</v>
      </c>
      <c r="B458" s="40">
        <v>6006878</v>
      </c>
      <c r="C458" s="40">
        <v>145649</v>
      </c>
      <c r="D458" s="55">
        <v>44652</v>
      </c>
      <c r="E458" s="55">
        <v>45016</v>
      </c>
      <c r="F458" s="56">
        <v>3749</v>
      </c>
      <c r="G458" s="56">
        <v>15690</v>
      </c>
      <c r="H458" s="56">
        <v>1512</v>
      </c>
      <c r="I458" s="56">
        <f t="shared" ref="I458:I521" si="14">SUM(F458:H458)</f>
        <v>20951</v>
      </c>
      <c r="J458" s="56">
        <v>30033</v>
      </c>
      <c r="K458" s="57">
        <f t="shared" ref="K458:K521" si="15">I458/J458</f>
        <v>0.6975993074284953</v>
      </c>
      <c r="N458" s="47"/>
    </row>
    <row r="459" spans="1:14" x14ac:dyDescent="0.3">
      <c r="A459" s="27" t="s">
        <v>482</v>
      </c>
      <c r="B459" s="28">
        <v>6009989</v>
      </c>
      <c r="C459" s="28">
        <v>145476</v>
      </c>
      <c r="D459" s="49">
        <v>44652</v>
      </c>
      <c r="E459" s="49">
        <v>45016</v>
      </c>
      <c r="F459" s="51">
        <v>2025</v>
      </c>
      <c r="G459" s="51">
        <v>13650</v>
      </c>
      <c r="H459" s="51">
        <v>87.36</v>
      </c>
      <c r="I459" s="51">
        <f t="shared" si="14"/>
        <v>15762.36</v>
      </c>
      <c r="J459" s="51">
        <v>21136</v>
      </c>
      <c r="K459" s="52">
        <f t="shared" si="15"/>
        <v>0.74575889477668433</v>
      </c>
      <c r="N459" s="47"/>
    </row>
    <row r="460" spans="1:14" x14ac:dyDescent="0.3">
      <c r="A460" s="19" t="s">
        <v>483</v>
      </c>
      <c r="B460" s="26">
        <v>6006985</v>
      </c>
      <c r="C460" s="26">
        <v>145426</v>
      </c>
      <c r="D460" s="49">
        <v>44652</v>
      </c>
      <c r="E460" s="49">
        <v>45016</v>
      </c>
      <c r="F460" s="53">
        <v>4554</v>
      </c>
      <c r="G460" s="53">
        <v>10395</v>
      </c>
      <c r="H460" s="53">
        <v>8548</v>
      </c>
      <c r="I460" s="53">
        <f t="shared" si="14"/>
        <v>23497</v>
      </c>
      <c r="J460" s="53">
        <v>42218</v>
      </c>
      <c r="K460" s="54">
        <f t="shared" si="15"/>
        <v>0.55656355109195133</v>
      </c>
      <c r="N460" s="47"/>
    </row>
    <row r="461" spans="1:14" x14ac:dyDescent="0.3">
      <c r="A461" s="19" t="s">
        <v>484</v>
      </c>
      <c r="B461" s="26">
        <v>6007041</v>
      </c>
      <c r="C461" s="26">
        <v>145751</v>
      </c>
      <c r="D461" s="49">
        <v>44652</v>
      </c>
      <c r="E461" s="49">
        <v>45016</v>
      </c>
      <c r="F461" s="53">
        <v>6763</v>
      </c>
      <c r="G461" s="53">
        <v>16385</v>
      </c>
      <c r="H461" s="53">
        <v>7275.24</v>
      </c>
      <c r="I461" s="53">
        <f t="shared" si="14"/>
        <v>30423.239999999998</v>
      </c>
      <c r="J461" s="53">
        <v>43473</v>
      </c>
      <c r="K461" s="54">
        <f t="shared" si="15"/>
        <v>0.69981919812297289</v>
      </c>
      <c r="N461" s="47"/>
    </row>
    <row r="462" spans="1:14" x14ac:dyDescent="0.3">
      <c r="A462" s="19" t="s">
        <v>485</v>
      </c>
      <c r="B462" s="26">
        <v>6002109</v>
      </c>
      <c r="C462" s="26">
        <v>145584</v>
      </c>
      <c r="D462" s="49">
        <v>44652</v>
      </c>
      <c r="E462" s="49">
        <v>45016</v>
      </c>
      <c r="F462" s="53">
        <v>2827</v>
      </c>
      <c r="G462" s="53">
        <v>21720</v>
      </c>
      <c r="H462" s="53">
        <v>1480</v>
      </c>
      <c r="I462" s="53">
        <f t="shared" si="14"/>
        <v>26027</v>
      </c>
      <c r="J462" s="53">
        <v>29354</v>
      </c>
      <c r="K462" s="54">
        <f t="shared" si="15"/>
        <v>0.88665939905975333</v>
      </c>
      <c r="N462" s="47"/>
    </row>
    <row r="463" spans="1:14" x14ac:dyDescent="0.3">
      <c r="A463" s="39" t="s">
        <v>486</v>
      </c>
      <c r="B463" s="40">
        <v>6007843</v>
      </c>
      <c r="C463" s="40">
        <v>145681</v>
      </c>
      <c r="D463" s="55">
        <v>44652</v>
      </c>
      <c r="E463" s="55">
        <v>45016</v>
      </c>
      <c r="F463" s="56">
        <v>6877</v>
      </c>
      <c r="G463" s="56">
        <v>10961</v>
      </c>
      <c r="H463" s="56">
        <v>6742</v>
      </c>
      <c r="I463" s="56">
        <f t="shared" si="14"/>
        <v>24580</v>
      </c>
      <c r="J463" s="56">
        <v>38325</v>
      </c>
      <c r="K463" s="57">
        <f t="shared" si="15"/>
        <v>0.64135681669928246</v>
      </c>
      <c r="N463" s="47"/>
    </row>
    <row r="464" spans="1:14" x14ac:dyDescent="0.3">
      <c r="A464" s="27" t="s">
        <v>487</v>
      </c>
      <c r="B464" s="28">
        <v>6004766</v>
      </c>
      <c r="C464" s="28">
        <v>145221</v>
      </c>
      <c r="D464" s="49">
        <v>44652</v>
      </c>
      <c r="E464" s="49">
        <v>45016</v>
      </c>
      <c r="F464" s="51">
        <v>5741</v>
      </c>
      <c r="G464" s="51">
        <v>22198</v>
      </c>
      <c r="H464" s="51">
        <v>5098</v>
      </c>
      <c r="I464" s="51">
        <f t="shared" si="14"/>
        <v>33037</v>
      </c>
      <c r="J464" s="51">
        <v>41784</v>
      </c>
      <c r="K464" s="52">
        <f t="shared" si="15"/>
        <v>0.79066149722381773</v>
      </c>
      <c r="N464" s="47"/>
    </row>
    <row r="465" spans="1:14" x14ac:dyDescent="0.3">
      <c r="A465" s="19" t="s">
        <v>488</v>
      </c>
      <c r="B465" s="26">
        <v>6007090</v>
      </c>
      <c r="C465" s="26">
        <v>145469</v>
      </c>
      <c r="D465" s="49">
        <v>44652</v>
      </c>
      <c r="E465" s="49">
        <v>45016</v>
      </c>
      <c r="F465" s="53">
        <v>5272</v>
      </c>
      <c r="G465" s="53">
        <v>4961</v>
      </c>
      <c r="H465" s="53">
        <v>5179</v>
      </c>
      <c r="I465" s="53">
        <f t="shared" si="14"/>
        <v>15412</v>
      </c>
      <c r="J465" s="53">
        <v>23907</v>
      </c>
      <c r="K465" s="54">
        <f t="shared" si="15"/>
        <v>0.64466474254402473</v>
      </c>
      <c r="N465" s="47"/>
    </row>
    <row r="466" spans="1:14" x14ac:dyDescent="0.3">
      <c r="A466" s="19" t="s">
        <v>489</v>
      </c>
      <c r="B466" s="26">
        <v>6003073</v>
      </c>
      <c r="C466" s="26">
        <v>146071</v>
      </c>
      <c r="D466" s="49">
        <v>44652</v>
      </c>
      <c r="E466" s="49">
        <v>45016</v>
      </c>
      <c r="F466" s="53">
        <v>1420</v>
      </c>
      <c r="G466" s="53">
        <v>15715</v>
      </c>
      <c r="H466" s="53">
        <v>306</v>
      </c>
      <c r="I466" s="53">
        <f t="shared" si="14"/>
        <v>17441</v>
      </c>
      <c r="J466" s="53">
        <v>20084</v>
      </c>
      <c r="K466" s="54">
        <f t="shared" si="15"/>
        <v>0.86840270862378011</v>
      </c>
      <c r="N466" s="47"/>
    </row>
    <row r="467" spans="1:14" x14ac:dyDescent="0.3">
      <c r="A467" s="19" t="s">
        <v>490</v>
      </c>
      <c r="B467" s="26">
        <v>6003875</v>
      </c>
      <c r="C467" s="26">
        <v>146077</v>
      </c>
      <c r="D467" s="49">
        <v>44652</v>
      </c>
      <c r="E467" s="49">
        <v>45016</v>
      </c>
      <c r="F467" s="53">
        <v>3556</v>
      </c>
      <c r="G467" s="53">
        <v>8275</v>
      </c>
      <c r="H467" s="53">
        <v>3058</v>
      </c>
      <c r="I467" s="53">
        <f t="shared" si="14"/>
        <v>14889</v>
      </c>
      <c r="J467" s="53">
        <v>27672</v>
      </c>
      <c r="K467" s="54">
        <f t="shared" si="15"/>
        <v>0.53805290546400697</v>
      </c>
      <c r="N467" s="47"/>
    </row>
    <row r="468" spans="1:14" x14ac:dyDescent="0.3">
      <c r="A468" s="39" t="s">
        <v>491</v>
      </c>
      <c r="B468" s="40">
        <v>6007157</v>
      </c>
      <c r="C468" s="40">
        <v>145839</v>
      </c>
      <c r="D468" s="55">
        <v>44652</v>
      </c>
      <c r="E468" s="55">
        <v>45016</v>
      </c>
      <c r="F468" s="56">
        <v>2032</v>
      </c>
      <c r="G468" s="56">
        <v>6563</v>
      </c>
      <c r="H468" s="56">
        <v>512.4</v>
      </c>
      <c r="I468" s="56">
        <f t="shared" si="14"/>
        <v>9107.4</v>
      </c>
      <c r="J468" s="56">
        <v>11843</v>
      </c>
      <c r="K468" s="57">
        <f t="shared" si="15"/>
        <v>0.76901123026260232</v>
      </c>
      <c r="N468" s="47"/>
    </row>
    <row r="469" spans="1:14" x14ac:dyDescent="0.3">
      <c r="A469" s="27" t="s">
        <v>492</v>
      </c>
      <c r="B469" s="28">
        <v>6002315</v>
      </c>
      <c r="C469" s="28">
        <v>145765</v>
      </c>
      <c r="D469" s="49">
        <v>44652</v>
      </c>
      <c r="E469" s="49">
        <v>45016</v>
      </c>
      <c r="F469" s="51">
        <v>4226</v>
      </c>
      <c r="G469" s="51">
        <v>32467</v>
      </c>
      <c r="H469" s="51">
        <v>3831</v>
      </c>
      <c r="I469" s="51">
        <f t="shared" si="14"/>
        <v>40524</v>
      </c>
      <c r="J469" s="51">
        <v>43872</v>
      </c>
      <c r="K469" s="52">
        <f t="shared" si="15"/>
        <v>0.92368708971553615</v>
      </c>
      <c r="N469" s="47"/>
    </row>
    <row r="470" spans="1:14" x14ac:dyDescent="0.3">
      <c r="A470" s="19" t="s">
        <v>493</v>
      </c>
      <c r="B470" s="26">
        <v>6001374</v>
      </c>
      <c r="C470" s="26">
        <v>145989</v>
      </c>
      <c r="D470" s="49">
        <v>44652</v>
      </c>
      <c r="E470" s="49">
        <v>45016</v>
      </c>
      <c r="F470" s="53">
        <v>3561</v>
      </c>
      <c r="G470" s="53">
        <v>5676</v>
      </c>
      <c r="H470" s="53">
        <v>6441</v>
      </c>
      <c r="I470" s="53">
        <f t="shared" si="14"/>
        <v>15678</v>
      </c>
      <c r="J470" s="53">
        <v>21510</v>
      </c>
      <c r="K470" s="54">
        <f t="shared" si="15"/>
        <v>0.72887029288702931</v>
      </c>
      <c r="N470" s="47"/>
    </row>
    <row r="471" spans="1:14" x14ac:dyDescent="0.3">
      <c r="A471" s="19" t="s">
        <v>494</v>
      </c>
      <c r="B471" s="26">
        <v>6005003</v>
      </c>
      <c r="C471" s="26">
        <v>145938</v>
      </c>
      <c r="D471" s="49">
        <v>44652</v>
      </c>
      <c r="E471" s="49">
        <v>45016</v>
      </c>
      <c r="F471" s="53">
        <v>7251</v>
      </c>
      <c r="G471" s="53">
        <v>58098</v>
      </c>
      <c r="H471" s="53">
        <v>7059</v>
      </c>
      <c r="I471" s="53">
        <f t="shared" si="14"/>
        <v>72408</v>
      </c>
      <c r="J471" s="53">
        <v>80353</v>
      </c>
      <c r="K471" s="54">
        <f t="shared" si="15"/>
        <v>0.90112379127101661</v>
      </c>
      <c r="N471" s="47"/>
    </row>
    <row r="472" spans="1:14" x14ac:dyDescent="0.3">
      <c r="A472" s="19" t="s">
        <v>495</v>
      </c>
      <c r="B472" s="26">
        <v>6014385</v>
      </c>
      <c r="C472" s="26">
        <v>145841</v>
      </c>
      <c r="D472" s="49">
        <v>44652</v>
      </c>
      <c r="E472" s="49">
        <v>45016</v>
      </c>
      <c r="F472" s="53">
        <v>2021</v>
      </c>
      <c r="G472" s="53">
        <v>7196</v>
      </c>
      <c r="H472" s="53">
        <v>2.52</v>
      </c>
      <c r="I472" s="53">
        <f t="shared" si="14"/>
        <v>9219.52</v>
      </c>
      <c r="J472" s="53">
        <v>31959</v>
      </c>
      <c r="K472" s="54">
        <f t="shared" si="15"/>
        <v>0.28847961450608595</v>
      </c>
      <c r="N472" s="47"/>
    </row>
    <row r="473" spans="1:14" x14ac:dyDescent="0.3">
      <c r="A473" s="39" t="s">
        <v>496</v>
      </c>
      <c r="B473" s="40">
        <v>6009112</v>
      </c>
      <c r="C473" s="40">
        <v>145767</v>
      </c>
      <c r="D473" s="55">
        <v>44652</v>
      </c>
      <c r="E473" s="55">
        <v>45016</v>
      </c>
      <c r="F473" s="56">
        <v>3993</v>
      </c>
      <c r="G473" s="56">
        <v>10654</v>
      </c>
      <c r="H473" s="56">
        <v>4066</v>
      </c>
      <c r="I473" s="56">
        <f t="shared" si="14"/>
        <v>18713</v>
      </c>
      <c r="J473" s="56">
        <v>29991</v>
      </c>
      <c r="K473" s="57">
        <f t="shared" si="15"/>
        <v>0.62395385282251337</v>
      </c>
      <c r="N473" s="47"/>
    </row>
    <row r="474" spans="1:14" x14ac:dyDescent="0.3">
      <c r="A474" s="27" t="s">
        <v>497</v>
      </c>
      <c r="B474" s="28">
        <v>6009799</v>
      </c>
      <c r="C474" s="28">
        <v>145621</v>
      </c>
      <c r="D474" s="49">
        <v>44652</v>
      </c>
      <c r="E474" s="49">
        <v>45016</v>
      </c>
      <c r="F474" s="51">
        <v>3621</v>
      </c>
      <c r="G474" s="51">
        <v>14664</v>
      </c>
      <c r="H474" s="51">
        <v>3596</v>
      </c>
      <c r="I474" s="51">
        <f t="shared" si="14"/>
        <v>21881</v>
      </c>
      <c r="J474" s="51">
        <v>31574</v>
      </c>
      <c r="K474" s="52">
        <f t="shared" si="15"/>
        <v>0.69300690441502499</v>
      </c>
      <c r="N474" s="47"/>
    </row>
    <row r="475" spans="1:14" x14ac:dyDescent="0.3">
      <c r="A475" s="19" t="s">
        <v>498</v>
      </c>
      <c r="B475" s="26">
        <v>6000251</v>
      </c>
      <c r="C475" s="26">
        <v>145045</v>
      </c>
      <c r="D475" s="49">
        <v>44652</v>
      </c>
      <c r="E475" s="49">
        <v>45016</v>
      </c>
      <c r="F475" s="53">
        <v>4258</v>
      </c>
      <c r="G475" s="53">
        <v>10008</v>
      </c>
      <c r="H475" s="53">
        <v>2881</v>
      </c>
      <c r="I475" s="53">
        <f t="shared" si="14"/>
        <v>17147</v>
      </c>
      <c r="J475" s="53">
        <v>27069</v>
      </c>
      <c r="K475" s="54">
        <f t="shared" si="15"/>
        <v>0.63345524400605857</v>
      </c>
      <c r="N475" s="47"/>
    </row>
    <row r="476" spans="1:14" x14ac:dyDescent="0.3">
      <c r="A476" s="19" t="s">
        <v>499</v>
      </c>
      <c r="B476" s="26">
        <v>6000327</v>
      </c>
      <c r="C476" s="26">
        <v>145350</v>
      </c>
      <c r="D476" s="49">
        <v>44652</v>
      </c>
      <c r="E476" s="49">
        <v>45016</v>
      </c>
      <c r="F476" s="53">
        <v>6040</v>
      </c>
      <c r="G476" s="53">
        <v>17425</v>
      </c>
      <c r="H476" s="53">
        <v>5392</v>
      </c>
      <c r="I476" s="53">
        <f t="shared" si="14"/>
        <v>28857</v>
      </c>
      <c r="J476" s="53">
        <v>42676</v>
      </c>
      <c r="K476" s="54">
        <f t="shared" si="15"/>
        <v>0.67618802137032519</v>
      </c>
      <c r="N476" s="47"/>
    </row>
    <row r="477" spans="1:14" x14ac:dyDescent="0.3">
      <c r="A477" s="19" t="s">
        <v>500</v>
      </c>
      <c r="B477" s="26">
        <v>6003339</v>
      </c>
      <c r="C477" s="26">
        <v>145234</v>
      </c>
      <c r="D477" s="49">
        <v>44652</v>
      </c>
      <c r="E477" s="49">
        <v>45016</v>
      </c>
      <c r="F477" s="53">
        <v>1069</v>
      </c>
      <c r="G477" s="53">
        <v>10140</v>
      </c>
      <c r="H477" s="53">
        <v>5205.4799999999996</v>
      </c>
      <c r="I477" s="53">
        <f t="shared" si="14"/>
        <v>16414.48</v>
      </c>
      <c r="J477" s="53">
        <v>20681</v>
      </c>
      <c r="K477" s="54">
        <f t="shared" si="15"/>
        <v>0.7936985638992311</v>
      </c>
      <c r="N477" s="47"/>
    </row>
    <row r="478" spans="1:14" x14ac:dyDescent="0.3">
      <c r="A478" s="39" t="s">
        <v>501</v>
      </c>
      <c r="B478" s="40">
        <v>6011712</v>
      </c>
      <c r="C478" s="40">
        <v>145597</v>
      </c>
      <c r="D478" s="55">
        <v>44652</v>
      </c>
      <c r="E478" s="55">
        <v>45016</v>
      </c>
      <c r="F478" s="56">
        <v>5373</v>
      </c>
      <c r="G478" s="56">
        <v>7390</v>
      </c>
      <c r="H478" s="56">
        <v>5109</v>
      </c>
      <c r="I478" s="56">
        <f t="shared" si="14"/>
        <v>17872</v>
      </c>
      <c r="J478" s="56">
        <v>32824</v>
      </c>
      <c r="K478" s="57">
        <f t="shared" si="15"/>
        <v>0.54447964903728974</v>
      </c>
      <c r="N478" s="47"/>
    </row>
    <row r="479" spans="1:14" x14ac:dyDescent="0.3">
      <c r="A479" s="27" t="s">
        <v>502</v>
      </c>
      <c r="B479" s="28">
        <v>6007355</v>
      </c>
      <c r="C479" s="28">
        <v>146078</v>
      </c>
      <c r="D479" s="49">
        <v>44652</v>
      </c>
      <c r="E479" s="49">
        <v>45016</v>
      </c>
      <c r="F479" s="51">
        <v>2221</v>
      </c>
      <c r="G479" s="51">
        <v>5578</v>
      </c>
      <c r="H479" s="51">
        <v>3305.4</v>
      </c>
      <c r="I479" s="51">
        <f t="shared" si="14"/>
        <v>11104.4</v>
      </c>
      <c r="J479" s="51">
        <v>15437</v>
      </c>
      <c r="K479" s="52">
        <f t="shared" si="15"/>
        <v>0.71933665867720409</v>
      </c>
      <c r="N479" s="47"/>
    </row>
    <row r="480" spans="1:14" x14ac:dyDescent="0.3">
      <c r="A480" s="19" t="s">
        <v>503</v>
      </c>
      <c r="B480" s="26">
        <v>6007371</v>
      </c>
      <c r="C480" s="26">
        <v>145838</v>
      </c>
      <c r="D480" s="49">
        <v>44652</v>
      </c>
      <c r="E480" s="49">
        <v>45016</v>
      </c>
      <c r="F480" s="53">
        <v>11726</v>
      </c>
      <c r="G480" s="53">
        <v>40795</v>
      </c>
      <c r="H480" s="53">
        <v>1337.28</v>
      </c>
      <c r="I480" s="53">
        <f t="shared" si="14"/>
        <v>53858.28</v>
      </c>
      <c r="J480" s="53">
        <v>64694</v>
      </c>
      <c r="K480" s="54">
        <f t="shared" si="15"/>
        <v>0.83250811512659595</v>
      </c>
      <c r="N480" s="47"/>
    </row>
    <row r="481" spans="1:14" x14ac:dyDescent="0.3">
      <c r="A481" s="19" t="s">
        <v>504</v>
      </c>
      <c r="B481" s="26">
        <v>6005441</v>
      </c>
      <c r="C481" s="26">
        <v>146175</v>
      </c>
      <c r="D481" s="49">
        <v>44652</v>
      </c>
      <c r="E481" s="49">
        <v>45016</v>
      </c>
      <c r="F481" s="53">
        <v>2250</v>
      </c>
      <c r="G481" s="53">
        <v>5138</v>
      </c>
      <c r="H481" s="53">
        <v>0</v>
      </c>
      <c r="I481" s="53">
        <f t="shared" si="14"/>
        <v>7388</v>
      </c>
      <c r="J481" s="53">
        <v>16461</v>
      </c>
      <c r="K481" s="54">
        <f t="shared" si="15"/>
        <v>0.44881841929408905</v>
      </c>
      <c r="N481" s="47"/>
    </row>
    <row r="482" spans="1:14" x14ac:dyDescent="0.3">
      <c r="A482" s="19" t="s">
        <v>505</v>
      </c>
      <c r="B482" s="26">
        <v>6007413</v>
      </c>
      <c r="C482" s="26">
        <v>145261</v>
      </c>
      <c r="D482" s="49">
        <v>44652</v>
      </c>
      <c r="E482" s="49">
        <v>45016</v>
      </c>
      <c r="F482" s="53">
        <v>4210</v>
      </c>
      <c r="G482" s="53">
        <v>11545</v>
      </c>
      <c r="H482" s="53">
        <v>2942.52</v>
      </c>
      <c r="I482" s="53">
        <f t="shared" si="14"/>
        <v>18697.52</v>
      </c>
      <c r="J482" s="53">
        <v>28323</v>
      </c>
      <c r="K482" s="54">
        <f t="shared" si="15"/>
        <v>0.66015323235532963</v>
      </c>
      <c r="N482" s="47"/>
    </row>
    <row r="483" spans="1:14" x14ac:dyDescent="0.3">
      <c r="A483" s="39" t="s">
        <v>506</v>
      </c>
      <c r="B483" s="40">
        <v>6004741</v>
      </c>
      <c r="C483" s="40">
        <v>145220</v>
      </c>
      <c r="D483" s="55">
        <v>44652</v>
      </c>
      <c r="E483" s="55">
        <v>45016</v>
      </c>
      <c r="F483" s="56">
        <v>4063</v>
      </c>
      <c r="G483" s="56">
        <v>28619</v>
      </c>
      <c r="H483" s="56">
        <v>8310</v>
      </c>
      <c r="I483" s="56">
        <f t="shared" si="14"/>
        <v>40992</v>
      </c>
      <c r="J483" s="56">
        <v>54530</v>
      </c>
      <c r="K483" s="57">
        <f t="shared" si="15"/>
        <v>0.75173299101412072</v>
      </c>
      <c r="N483" s="47"/>
    </row>
    <row r="484" spans="1:14" x14ac:dyDescent="0.3">
      <c r="A484" s="27" t="s">
        <v>507</v>
      </c>
      <c r="B484" s="28">
        <v>6007447</v>
      </c>
      <c r="C484" s="28">
        <v>145024</v>
      </c>
      <c r="D484" s="49">
        <v>44652</v>
      </c>
      <c r="E484" s="49">
        <v>45016</v>
      </c>
      <c r="F484" s="51">
        <v>2150</v>
      </c>
      <c r="G484" s="51">
        <v>6602</v>
      </c>
      <c r="H484" s="51">
        <v>4073</v>
      </c>
      <c r="I484" s="51">
        <f t="shared" si="14"/>
        <v>12825</v>
      </c>
      <c r="J484" s="51">
        <v>33460</v>
      </c>
      <c r="K484" s="52">
        <f t="shared" si="15"/>
        <v>0.38329348475791991</v>
      </c>
      <c r="N484" s="47"/>
    </row>
    <row r="485" spans="1:14" x14ac:dyDescent="0.3">
      <c r="A485" s="19" t="s">
        <v>508</v>
      </c>
      <c r="B485" s="26">
        <v>6003792</v>
      </c>
      <c r="C485" s="26">
        <v>145489</v>
      </c>
      <c r="D485" s="49">
        <v>44652</v>
      </c>
      <c r="E485" s="49">
        <v>45016</v>
      </c>
      <c r="F485" s="53">
        <v>2223</v>
      </c>
      <c r="G485" s="53">
        <v>3443</v>
      </c>
      <c r="H485" s="53">
        <v>3169.32</v>
      </c>
      <c r="I485" s="53">
        <f t="shared" si="14"/>
        <v>8835.32</v>
      </c>
      <c r="J485" s="53">
        <v>14120</v>
      </c>
      <c r="K485" s="54">
        <f t="shared" si="15"/>
        <v>0.62573087818696882</v>
      </c>
      <c r="N485" s="47"/>
    </row>
    <row r="486" spans="1:14" x14ac:dyDescent="0.3">
      <c r="A486" s="19" t="s">
        <v>509</v>
      </c>
      <c r="B486" s="26">
        <v>6012470</v>
      </c>
      <c r="C486" s="26">
        <v>145837</v>
      </c>
      <c r="D486" s="49">
        <v>44652</v>
      </c>
      <c r="E486" s="49">
        <v>45016</v>
      </c>
      <c r="F486" s="53">
        <v>806</v>
      </c>
      <c r="G486" s="53">
        <v>8530</v>
      </c>
      <c r="H486" s="53">
        <v>297.36</v>
      </c>
      <c r="I486" s="53">
        <f t="shared" si="14"/>
        <v>9633.36</v>
      </c>
      <c r="J486" s="53">
        <v>17451</v>
      </c>
      <c r="K486" s="54">
        <f t="shared" si="15"/>
        <v>0.5520233797490115</v>
      </c>
      <c r="N486" s="47"/>
    </row>
    <row r="487" spans="1:14" x14ac:dyDescent="0.3">
      <c r="A487" s="19" t="s">
        <v>510</v>
      </c>
      <c r="B487" s="26">
        <v>6007488</v>
      </c>
      <c r="C487" s="26">
        <v>146037</v>
      </c>
      <c r="D487" s="49">
        <v>44652</v>
      </c>
      <c r="E487" s="49">
        <v>45016</v>
      </c>
      <c r="F487" s="53">
        <v>7315</v>
      </c>
      <c r="G487" s="53">
        <v>6368</v>
      </c>
      <c r="H487" s="53">
        <v>6915</v>
      </c>
      <c r="I487" s="53">
        <f t="shared" si="14"/>
        <v>20598</v>
      </c>
      <c r="J487" s="53">
        <v>30944</v>
      </c>
      <c r="K487" s="54">
        <f t="shared" si="15"/>
        <v>0.66565408479834542</v>
      </c>
      <c r="N487" s="47"/>
    </row>
    <row r="488" spans="1:14" x14ac:dyDescent="0.3">
      <c r="A488" s="39" t="s">
        <v>511</v>
      </c>
      <c r="B488" s="40">
        <v>6007512</v>
      </c>
      <c r="C488" s="40">
        <v>145801</v>
      </c>
      <c r="D488" s="55">
        <v>44652</v>
      </c>
      <c r="E488" s="55">
        <v>45016</v>
      </c>
      <c r="F488" s="56">
        <v>1000</v>
      </c>
      <c r="G488" s="56">
        <v>4543</v>
      </c>
      <c r="H488" s="56">
        <v>0</v>
      </c>
      <c r="I488" s="56">
        <f t="shared" si="14"/>
        <v>5543</v>
      </c>
      <c r="J488" s="56">
        <v>27218</v>
      </c>
      <c r="K488" s="57">
        <f t="shared" si="15"/>
        <v>0.20365199500330664</v>
      </c>
      <c r="N488" s="47"/>
    </row>
    <row r="489" spans="1:14" x14ac:dyDescent="0.3">
      <c r="A489" s="27" t="s">
        <v>512</v>
      </c>
      <c r="B489" s="28">
        <v>6007504</v>
      </c>
      <c r="C489" s="28">
        <v>146084</v>
      </c>
      <c r="D489" s="49">
        <v>44652</v>
      </c>
      <c r="E489" s="49">
        <v>45016</v>
      </c>
      <c r="F489" s="51">
        <v>1459</v>
      </c>
      <c r="G489" s="51">
        <v>3504</v>
      </c>
      <c r="H489" s="51">
        <v>2706</v>
      </c>
      <c r="I489" s="51">
        <f t="shared" si="14"/>
        <v>7669</v>
      </c>
      <c r="J489" s="51">
        <v>10674</v>
      </c>
      <c r="K489" s="52">
        <f t="shared" si="15"/>
        <v>0.71847479857597907</v>
      </c>
      <c r="N489" s="47"/>
    </row>
    <row r="490" spans="1:14" x14ac:dyDescent="0.3">
      <c r="A490" s="19" t="s">
        <v>513</v>
      </c>
      <c r="B490" s="26">
        <v>6007546</v>
      </c>
      <c r="C490" s="26">
        <v>145727</v>
      </c>
      <c r="D490" s="49">
        <v>44652</v>
      </c>
      <c r="E490" s="49">
        <v>45016</v>
      </c>
      <c r="F490" s="53">
        <v>448</v>
      </c>
      <c r="G490" s="53">
        <v>5785</v>
      </c>
      <c r="H490" s="53">
        <v>86.52</v>
      </c>
      <c r="I490" s="53">
        <f t="shared" si="14"/>
        <v>6319.52</v>
      </c>
      <c r="J490" s="53">
        <v>8930</v>
      </c>
      <c r="K490" s="54">
        <f t="shared" si="15"/>
        <v>0.70767301231802915</v>
      </c>
      <c r="N490" s="47"/>
    </row>
    <row r="491" spans="1:14" x14ac:dyDescent="0.3">
      <c r="A491" s="19" t="s">
        <v>514</v>
      </c>
      <c r="B491" s="26">
        <v>6007561</v>
      </c>
      <c r="C491" s="26">
        <v>146038</v>
      </c>
      <c r="D491" s="49">
        <v>44652</v>
      </c>
      <c r="E491" s="49">
        <v>45016</v>
      </c>
      <c r="F491" s="53">
        <v>1950</v>
      </c>
      <c r="G491" s="53">
        <v>5332</v>
      </c>
      <c r="H491" s="53">
        <v>1425.48</v>
      </c>
      <c r="I491" s="53">
        <f t="shared" si="14"/>
        <v>8707.48</v>
      </c>
      <c r="J491" s="53">
        <v>10587</v>
      </c>
      <c r="K491" s="54">
        <f t="shared" si="15"/>
        <v>0.82246906583545853</v>
      </c>
      <c r="N491" s="47"/>
    </row>
    <row r="492" spans="1:14" x14ac:dyDescent="0.3">
      <c r="A492" s="19" t="s">
        <v>515</v>
      </c>
      <c r="B492" s="26">
        <v>6008502</v>
      </c>
      <c r="C492" s="26">
        <v>145414</v>
      </c>
      <c r="D492" s="49">
        <v>44652</v>
      </c>
      <c r="E492" s="49">
        <v>45016</v>
      </c>
      <c r="F492" s="53">
        <v>1975</v>
      </c>
      <c r="G492" s="53">
        <v>8717</v>
      </c>
      <c r="H492" s="53">
        <v>0</v>
      </c>
      <c r="I492" s="53">
        <f t="shared" si="14"/>
        <v>10692</v>
      </c>
      <c r="J492" s="53">
        <v>16501</v>
      </c>
      <c r="K492" s="54">
        <f t="shared" si="15"/>
        <v>0.64796072965274831</v>
      </c>
      <c r="N492" s="47"/>
    </row>
    <row r="493" spans="1:14" x14ac:dyDescent="0.3">
      <c r="A493" s="39" t="s">
        <v>516</v>
      </c>
      <c r="B493" s="40">
        <v>6011746</v>
      </c>
      <c r="C493" s="40">
        <v>145629</v>
      </c>
      <c r="D493" s="55">
        <v>44652</v>
      </c>
      <c r="E493" s="55">
        <v>45016</v>
      </c>
      <c r="F493" s="56">
        <v>6333</v>
      </c>
      <c r="G493" s="56">
        <v>18975</v>
      </c>
      <c r="H493" s="56">
        <v>4168.92</v>
      </c>
      <c r="I493" s="56">
        <f t="shared" si="14"/>
        <v>29476.92</v>
      </c>
      <c r="J493" s="56">
        <v>41618</v>
      </c>
      <c r="K493" s="57">
        <f t="shared" si="15"/>
        <v>0.70827334326493341</v>
      </c>
      <c r="N493" s="47"/>
    </row>
    <row r="494" spans="1:14" x14ac:dyDescent="0.3">
      <c r="A494" s="27" t="s">
        <v>517</v>
      </c>
      <c r="B494" s="28">
        <v>6010078</v>
      </c>
      <c r="C494" s="28">
        <v>145927</v>
      </c>
      <c r="D494" s="49">
        <v>44652</v>
      </c>
      <c r="E494" s="49">
        <v>45016</v>
      </c>
      <c r="F494" s="51">
        <v>3159</v>
      </c>
      <c r="G494" s="51">
        <v>16777</v>
      </c>
      <c r="H494" s="51">
        <v>5794</v>
      </c>
      <c r="I494" s="51">
        <f t="shared" si="14"/>
        <v>25730</v>
      </c>
      <c r="J494" s="51">
        <v>29212</v>
      </c>
      <c r="K494" s="52">
        <f t="shared" si="15"/>
        <v>0.88080240996850612</v>
      </c>
      <c r="N494" s="47"/>
    </row>
    <row r="495" spans="1:14" x14ac:dyDescent="0.3">
      <c r="A495" s="19" t="s">
        <v>518</v>
      </c>
      <c r="B495" s="26">
        <v>6007082</v>
      </c>
      <c r="C495" s="26">
        <v>145411</v>
      </c>
      <c r="D495" s="49">
        <v>44652</v>
      </c>
      <c r="E495" s="49">
        <v>45016</v>
      </c>
      <c r="F495" s="53">
        <v>2689</v>
      </c>
      <c r="G495" s="53">
        <v>7797</v>
      </c>
      <c r="H495" s="53">
        <v>1391</v>
      </c>
      <c r="I495" s="53">
        <f t="shared" si="14"/>
        <v>11877</v>
      </c>
      <c r="J495" s="53">
        <v>15259</v>
      </c>
      <c r="K495" s="54">
        <f t="shared" si="15"/>
        <v>0.77836031194704769</v>
      </c>
      <c r="N495" s="47"/>
    </row>
    <row r="496" spans="1:14" x14ac:dyDescent="0.3">
      <c r="A496" s="19" t="s">
        <v>519</v>
      </c>
      <c r="B496" s="26">
        <v>6006027</v>
      </c>
      <c r="C496" s="26">
        <v>145294</v>
      </c>
      <c r="D496" s="49">
        <v>44652</v>
      </c>
      <c r="E496" s="49">
        <v>45016</v>
      </c>
      <c r="F496" s="53">
        <v>1502</v>
      </c>
      <c r="G496" s="53">
        <v>14269</v>
      </c>
      <c r="H496" s="53">
        <v>80</v>
      </c>
      <c r="I496" s="53">
        <f t="shared" si="14"/>
        <v>15851</v>
      </c>
      <c r="J496" s="53">
        <v>21430</v>
      </c>
      <c r="K496" s="54">
        <f t="shared" si="15"/>
        <v>0.73966402239850682</v>
      </c>
      <c r="N496" s="47"/>
    </row>
    <row r="497" spans="1:14" x14ac:dyDescent="0.3">
      <c r="A497" s="19" t="s">
        <v>520</v>
      </c>
      <c r="B497" s="26">
        <v>6007595</v>
      </c>
      <c r="C497" s="26">
        <v>145953</v>
      </c>
      <c r="D497" s="49">
        <v>44652</v>
      </c>
      <c r="E497" s="49">
        <v>45016</v>
      </c>
      <c r="F497" s="53">
        <v>1134</v>
      </c>
      <c r="G497" s="53">
        <v>1643</v>
      </c>
      <c r="H497" s="53">
        <v>2145</v>
      </c>
      <c r="I497" s="53">
        <f t="shared" si="14"/>
        <v>4922</v>
      </c>
      <c r="J497" s="53">
        <v>24157</v>
      </c>
      <c r="K497" s="54">
        <f t="shared" si="15"/>
        <v>0.20375046570352279</v>
      </c>
      <c r="N497" s="47"/>
    </row>
    <row r="498" spans="1:14" x14ac:dyDescent="0.3">
      <c r="A498" s="39" t="s">
        <v>521</v>
      </c>
      <c r="B498" s="40">
        <v>6005854</v>
      </c>
      <c r="C498" s="40">
        <v>145741</v>
      </c>
      <c r="D498" s="55">
        <v>44652</v>
      </c>
      <c r="E498" s="55">
        <v>45016</v>
      </c>
      <c r="F498" s="56">
        <v>8469</v>
      </c>
      <c r="G498" s="56">
        <v>13585</v>
      </c>
      <c r="H498" s="56">
        <v>5907</v>
      </c>
      <c r="I498" s="56">
        <f t="shared" si="14"/>
        <v>27961</v>
      </c>
      <c r="J498" s="56">
        <v>42376</v>
      </c>
      <c r="K498" s="57">
        <f t="shared" si="15"/>
        <v>0.65983103643571828</v>
      </c>
      <c r="N498" s="47"/>
    </row>
    <row r="499" spans="1:14" x14ac:dyDescent="0.3">
      <c r="A499" s="27" t="s">
        <v>522</v>
      </c>
      <c r="B499" s="28">
        <v>6005912</v>
      </c>
      <c r="C499" s="28">
        <v>145944</v>
      </c>
      <c r="D499" s="49">
        <v>44652</v>
      </c>
      <c r="E499" s="49">
        <v>45016</v>
      </c>
      <c r="F499" s="51">
        <v>3966</v>
      </c>
      <c r="G499" s="51">
        <v>8766</v>
      </c>
      <c r="H499" s="51">
        <v>2846</v>
      </c>
      <c r="I499" s="51">
        <f t="shared" si="14"/>
        <v>15578</v>
      </c>
      <c r="J499" s="51">
        <v>22646</v>
      </c>
      <c r="K499" s="52">
        <f t="shared" si="15"/>
        <v>0.68789190143954781</v>
      </c>
      <c r="N499" s="47"/>
    </row>
    <row r="500" spans="1:14" x14ac:dyDescent="0.3">
      <c r="A500" s="19" t="s">
        <v>523</v>
      </c>
      <c r="B500" s="26">
        <v>6007009</v>
      </c>
      <c r="C500" s="26">
        <v>145536</v>
      </c>
      <c r="D500" s="49">
        <v>44652</v>
      </c>
      <c r="E500" s="49">
        <v>45016</v>
      </c>
      <c r="F500" s="53">
        <v>4539</v>
      </c>
      <c r="G500" s="53">
        <v>13779</v>
      </c>
      <c r="H500" s="53">
        <v>6715</v>
      </c>
      <c r="I500" s="53">
        <f t="shared" si="14"/>
        <v>25033</v>
      </c>
      <c r="J500" s="53">
        <v>32860</v>
      </c>
      <c r="K500" s="54">
        <f t="shared" si="15"/>
        <v>0.76180766889835672</v>
      </c>
      <c r="N500" s="47"/>
    </row>
    <row r="501" spans="1:14" x14ac:dyDescent="0.3">
      <c r="A501" s="19" t="s">
        <v>524</v>
      </c>
      <c r="B501" s="26">
        <v>6014575</v>
      </c>
      <c r="C501" s="26">
        <v>145960</v>
      </c>
      <c r="D501" s="49">
        <v>44652</v>
      </c>
      <c r="E501" s="49">
        <v>45016</v>
      </c>
      <c r="F501" s="53">
        <v>3826</v>
      </c>
      <c r="G501" s="53">
        <v>15685</v>
      </c>
      <c r="H501" s="53">
        <v>1287.72</v>
      </c>
      <c r="I501" s="53">
        <f t="shared" si="14"/>
        <v>20798.72</v>
      </c>
      <c r="J501" s="53">
        <v>43657</v>
      </c>
      <c r="K501" s="54">
        <f t="shared" si="15"/>
        <v>0.47641203014407774</v>
      </c>
      <c r="N501" s="47"/>
    </row>
    <row r="502" spans="1:14" x14ac:dyDescent="0.3">
      <c r="A502" s="19" t="s">
        <v>525</v>
      </c>
      <c r="B502" s="26">
        <v>6007892</v>
      </c>
      <c r="C502" s="26">
        <v>145324</v>
      </c>
      <c r="D502" s="49">
        <v>44652</v>
      </c>
      <c r="E502" s="49">
        <v>45016</v>
      </c>
      <c r="F502" s="53">
        <v>4492</v>
      </c>
      <c r="G502" s="53">
        <v>12545</v>
      </c>
      <c r="H502" s="53">
        <v>5897</v>
      </c>
      <c r="I502" s="53">
        <f t="shared" si="14"/>
        <v>22934</v>
      </c>
      <c r="J502" s="53">
        <v>36990</v>
      </c>
      <c r="K502" s="54">
        <f t="shared" si="15"/>
        <v>0.62000540686672079</v>
      </c>
      <c r="N502" s="47"/>
    </row>
    <row r="503" spans="1:14" x14ac:dyDescent="0.3">
      <c r="A503" s="39" t="s">
        <v>526</v>
      </c>
      <c r="B503" s="40">
        <v>6008874</v>
      </c>
      <c r="C503" s="40">
        <v>145731</v>
      </c>
      <c r="D503" s="55">
        <v>44652</v>
      </c>
      <c r="E503" s="55">
        <v>45016</v>
      </c>
      <c r="F503" s="56">
        <v>1457</v>
      </c>
      <c r="G503" s="56">
        <v>4986</v>
      </c>
      <c r="H503" s="56">
        <v>2849.28</v>
      </c>
      <c r="I503" s="56">
        <f t="shared" si="14"/>
        <v>9292.2800000000007</v>
      </c>
      <c r="J503" s="56">
        <v>28256</v>
      </c>
      <c r="K503" s="57">
        <f t="shared" si="15"/>
        <v>0.32886041902604757</v>
      </c>
      <c r="N503" s="47"/>
    </row>
    <row r="504" spans="1:14" x14ac:dyDescent="0.3">
      <c r="A504" s="27" t="s">
        <v>527</v>
      </c>
      <c r="B504" s="28">
        <v>6008817</v>
      </c>
      <c r="C504" s="28">
        <v>145563</v>
      </c>
      <c r="D504" s="49">
        <v>44652</v>
      </c>
      <c r="E504" s="49">
        <v>45016</v>
      </c>
      <c r="F504" s="51">
        <v>4358</v>
      </c>
      <c r="G504" s="51">
        <v>5125</v>
      </c>
      <c r="H504" s="51">
        <v>8375</v>
      </c>
      <c r="I504" s="51">
        <f t="shared" si="14"/>
        <v>17858</v>
      </c>
      <c r="J504" s="51">
        <v>36356</v>
      </c>
      <c r="K504" s="52">
        <f t="shared" si="15"/>
        <v>0.4911981516118385</v>
      </c>
      <c r="N504" s="47"/>
    </row>
    <row r="505" spans="1:14" x14ac:dyDescent="0.3">
      <c r="A505" s="19" t="s">
        <v>528</v>
      </c>
      <c r="B505" s="26">
        <v>6008973</v>
      </c>
      <c r="C505" s="26">
        <v>145935</v>
      </c>
      <c r="D505" s="49">
        <v>44652</v>
      </c>
      <c r="E505" s="49">
        <v>45016</v>
      </c>
      <c r="F505" s="53">
        <v>1837</v>
      </c>
      <c r="G505" s="53">
        <v>4815</v>
      </c>
      <c r="H505" s="53">
        <v>8961</v>
      </c>
      <c r="I505" s="53">
        <f t="shared" si="14"/>
        <v>15613</v>
      </c>
      <c r="J505" s="53">
        <v>32776</v>
      </c>
      <c r="K505" s="54">
        <f t="shared" si="15"/>
        <v>0.47635464974371489</v>
      </c>
      <c r="N505" s="47"/>
    </row>
    <row r="506" spans="1:14" x14ac:dyDescent="0.3">
      <c r="A506" s="19" t="s">
        <v>529</v>
      </c>
      <c r="B506" s="26">
        <v>6012678</v>
      </c>
      <c r="C506" s="26">
        <v>145029</v>
      </c>
      <c r="D506" s="49">
        <v>44652</v>
      </c>
      <c r="E506" s="49">
        <v>45016</v>
      </c>
      <c r="F506" s="53">
        <v>4226</v>
      </c>
      <c r="G506" s="53">
        <v>7156</v>
      </c>
      <c r="H506" s="53">
        <v>6280</v>
      </c>
      <c r="I506" s="53">
        <f t="shared" si="14"/>
        <v>17662</v>
      </c>
      <c r="J506" s="53">
        <v>31231</v>
      </c>
      <c r="K506" s="54">
        <f t="shared" si="15"/>
        <v>0.56552784092728381</v>
      </c>
      <c r="N506" s="47"/>
    </row>
    <row r="507" spans="1:14" x14ac:dyDescent="0.3">
      <c r="A507" s="19" t="s">
        <v>530</v>
      </c>
      <c r="B507" s="26">
        <v>6009591</v>
      </c>
      <c r="C507" s="26">
        <v>145956</v>
      </c>
      <c r="D507" s="49">
        <v>44652</v>
      </c>
      <c r="E507" s="49">
        <v>45016</v>
      </c>
      <c r="F507" s="53">
        <v>7049</v>
      </c>
      <c r="G507" s="53">
        <v>15135</v>
      </c>
      <c r="H507" s="53">
        <v>12817</v>
      </c>
      <c r="I507" s="53">
        <f t="shared" si="14"/>
        <v>35001</v>
      </c>
      <c r="J507" s="53">
        <v>56702</v>
      </c>
      <c r="K507" s="54">
        <f t="shared" si="15"/>
        <v>0.61727981376318297</v>
      </c>
      <c r="N507" s="47"/>
    </row>
    <row r="508" spans="1:14" x14ac:dyDescent="0.3">
      <c r="A508" s="39" t="s">
        <v>531</v>
      </c>
      <c r="B508" s="40">
        <v>6012645</v>
      </c>
      <c r="C508" s="40">
        <v>145688</v>
      </c>
      <c r="D508" s="55">
        <v>44652</v>
      </c>
      <c r="E508" s="55">
        <v>45016</v>
      </c>
      <c r="F508" s="56">
        <v>5280</v>
      </c>
      <c r="G508" s="56">
        <v>42682</v>
      </c>
      <c r="H508" s="56">
        <v>3443</v>
      </c>
      <c r="I508" s="56">
        <f t="shared" si="14"/>
        <v>51405</v>
      </c>
      <c r="J508" s="56">
        <v>54728</v>
      </c>
      <c r="K508" s="57">
        <f t="shared" si="15"/>
        <v>0.93928153778687329</v>
      </c>
      <c r="N508" s="47"/>
    </row>
    <row r="509" spans="1:14" x14ac:dyDescent="0.3">
      <c r="A509" s="27" t="s">
        <v>532</v>
      </c>
      <c r="B509" s="28">
        <v>6007876</v>
      </c>
      <c r="C509" s="28">
        <v>145657</v>
      </c>
      <c r="D509" s="49">
        <v>44652</v>
      </c>
      <c r="E509" s="49">
        <v>45016</v>
      </c>
      <c r="F509" s="51">
        <v>3293</v>
      </c>
      <c r="G509" s="51">
        <v>4663</v>
      </c>
      <c r="H509" s="51">
        <v>6599.04</v>
      </c>
      <c r="I509" s="51">
        <f t="shared" si="14"/>
        <v>14555.04</v>
      </c>
      <c r="J509" s="51">
        <v>31820</v>
      </c>
      <c r="K509" s="52">
        <f t="shared" si="15"/>
        <v>0.45741797611565055</v>
      </c>
      <c r="N509" s="47"/>
    </row>
    <row r="510" spans="1:14" x14ac:dyDescent="0.3">
      <c r="A510" s="19" t="s">
        <v>533</v>
      </c>
      <c r="B510" s="26">
        <v>6016356</v>
      </c>
      <c r="C510" s="26">
        <v>146136</v>
      </c>
      <c r="D510" s="49">
        <v>44652</v>
      </c>
      <c r="E510" s="49">
        <v>45016</v>
      </c>
      <c r="F510" s="53">
        <v>365</v>
      </c>
      <c r="G510" s="53">
        <v>0</v>
      </c>
      <c r="H510" s="53">
        <v>365</v>
      </c>
      <c r="I510" s="53">
        <f t="shared" si="14"/>
        <v>730</v>
      </c>
      <c r="J510" s="53">
        <v>25696</v>
      </c>
      <c r="K510" s="54">
        <f t="shared" si="15"/>
        <v>2.8409090909090908E-2</v>
      </c>
      <c r="N510" s="47"/>
    </row>
    <row r="511" spans="1:14" x14ac:dyDescent="0.3">
      <c r="A511" s="19" t="s">
        <v>534</v>
      </c>
      <c r="B511" s="26">
        <v>6008239</v>
      </c>
      <c r="C511" s="26">
        <v>146139</v>
      </c>
      <c r="D511" s="49">
        <v>44652</v>
      </c>
      <c r="E511" s="49">
        <v>45016</v>
      </c>
      <c r="F511" s="53">
        <v>2486</v>
      </c>
      <c r="G511" s="53">
        <v>5233</v>
      </c>
      <c r="H511" s="53">
        <v>702</v>
      </c>
      <c r="I511" s="53">
        <f t="shared" si="14"/>
        <v>8421</v>
      </c>
      <c r="J511" s="53">
        <v>27548</v>
      </c>
      <c r="K511" s="54">
        <f t="shared" si="15"/>
        <v>0.30568462320313633</v>
      </c>
      <c r="N511" s="47"/>
    </row>
    <row r="512" spans="1:14" x14ac:dyDescent="0.3">
      <c r="A512" s="39" t="s">
        <v>535</v>
      </c>
      <c r="B512" s="40">
        <v>6011381</v>
      </c>
      <c r="C512" s="40">
        <v>145623</v>
      </c>
      <c r="D512" s="55">
        <v>44652</v>
      </c>
      <c r="E512" s="55">
        <v>45016</v>
      </c>
      <c r="F512" s="56">
        <v>4688</v>
      </c>
      <c r="G512" s="56">
        <v>8618</v>
      </c>
      <c r="H512" s="56">
        <v>4242</v>
      </c>
      <c r="I512" s="56">
        <f t="shared" si="14"/>
        <v>17548</v>
      </c>
      <c r="J512" s="56">
        <v>30481</v>
      </c>
      <c r="K512" s="57">
        <f t="shared" si="15"/>
        <v>0.57570289688658505</v>
      </c>
      <c r="N512" s="47"/>
    </row>
    <row r="513" spans="1:14" x14ac:dyDescent="0.3">
      <c r="A513" s="27" t="s">
        <v>536</v>
      </c>
      <c r="B513" s="28">
        <v>6011373</v>
      </c>
      <c r="C513" s="28">
        <v>145615</v>
      </c>
      <c r="D513" s="49">
        <v>44652</v>
      </c>
      <c r="E513" s="49">
        <v>45016</v>
      </c>
      <c r="F513" s="51">
        <v>2824</v>
      </c>
      <c r="G513" s="51">
        <v>10350</v>
      </c>
      <c r="H513" s="51">
        <v>3778.32</v>
      </c>
      <c r="I513" s="51">
        <f t="shared" si="14"/>
        <v>16952.32</v>
      </c>
      <c r="J513" s="51">
        <v>28381</v>
      </c>
      <c r="K513" s="52">
        <f t="shared" si="15"/>
        <v>0.5973122863887812</v>
      </c>
      <c r="N513" s="47"/>
    </row>
    <row r="514" spans="1:14" x14ac:dyDescent="0.3">
      <c r="A514" s="19" t="s">
        <v>537</v>
      </c>
      <c r="B514" s="26">
        <v>6006712</v>
      </c>
      <c r="C514" s="26">
        <v>145793</v>
      </c>
      <c r="D514" s="49">
        <v>44652</v>
      </c>
      <c r="E514" s="49">
        <v>45016</v>
      </c>
      <c r="F514" s="53">
        <v>2382</v>
      </c>
      <c r="G514" s="53">
        <v>2655</v>
      </c>
      <c r="H514" s="53">
        <v>5777</v>
      </c>
      <c r="I514" s="53">
        <f t="shared" si="14"/>
        <v>10814</v>
      </c>
      <c r="J514" s="53">
        <v>44567</v>
      </c>
      <c r="K514" s="54">
        <f t="shared" si="15"/>
        <v>0.24264590391994076</v>
      </c>
      <c r="N514" s="47"/>
    </row>
    <row r="515" spans="1:14" x14ac:dyDescent="0.3">
      <c r="A515" s="19" t="s">
        <v>538</v>
      </c>
      <c r="B515" s="26">
        <v>6007884</v>
      </c>
      <c r="C515" s="26">
        <v>146177</v>
      </c>
      <c r="D515" s="49">
        <v>44652</v>
      </c>
      <c r="E515" s="49">
        <v>45016</v>
      </c>
      <c r="F515" s="53">
        <v>1295</v>
      </c>
      <c r="G515" s="53">
        <v>4287</v>
      </c>
      <c r="H515" s="53">
        <v>0</v>
      </c>
      <c r="I515" s="53">
        <f t="shared" si="14"/>
        <v>5582</v>
      </c>
      <c r="J515" s="53">
        <v>19595</v>
      </c>
      <c r="K515" s="54">
        <f t="shared" si="15"/>
        <v>0.28486858892574635</v>
      </c>
      <c r="N515" s="47"/>
    </row>
    <row r="516" spans="1:14" x14ac:dyDescent="0.3">
      <c r="A516" s="19" t="s">
        <v>539</v>
      </c>
      <c r="B516" s="26">
        <v>6001275</v>
      </c>
      <c r="C516" s="26">
        <v>145135</v>
      </c>
      <c r="D516" s="49">
        <v>44652</v>
      </c>
      <c r="E516" s="49">
        <v>45016</v>
      </c>
      <c r="F516" s="53">
        <v>2700</v>
      </c>
      <c r="G516" s="53">
        <v>19985</v>
      </c>
      <c r="H516" s="53">
        <v>509.04</v>
      </c>
      <c r="I516" s="53">
        <f t="shared" si="14"/>
        <v>23194.04</v>
      </c>
      <c r="J516" s="53">
        <v>29744</v>
      </c>
      <c r="K516" s="54">
        <f t="shared" si="15"/>
        <v>0.77978886498117272</v>
      </c>
      <c r="N516" s="47"/>
    </row>
    <row r="517" spans="1:14" x14ac:dyDescent="0.3">
      <c r="A517" s="39" t="s">
        <v>540</v>
      </c>
      <c r="B517" s="40">
        <v>6007942</v>
      </c>
      <c r="C517" s="40">
        <v>146096</v>
      </c>
      <c r="D517" s="55">
        <v>44652</v>
      </c>
      <c r="E517" s="55">
        <v>45016</v>
      </c>
      <c r="F517" s="56">
        <v>1379</v>
      </c>
      <c r="G517" s="56">
        <v>4634</v>
      </c>
      <c r="H517" s="56">
        <v>615.72</v>
      </c>
      <c r="I517" s="56">
        <f t="shared" si="14"/>
        <v>6628.72</v>
      </c>
      <c r="J517" s="56">
        <v>14696</v>
      </c>
      <c r="K517" s="57">
        <f t="shared" si="15"/>
        <v>0.45105606967882417</v>
      </c>
      <c r="N517" s="47"/>
    </row>
    <row r="518" spans="1:14" x14ac:dyDescent="0.3">
      <c r="A518" s="27" t="s">
        <v>541</v>
      </c>
      <c r="B518" s="28">
        <v>6004758</v>
      </c>
      <c r="C518" s="28">
        <v>145308</v>
      </c>
      <c r="D518" s="49">
        <v>44652</v>
      </c>
      <c r="E518" s="49">
        <v>45016</v>
      </c>
      <c r="F518" s="51">
        <v>3455</v>
      </c>
      <c r="G518" s="51">
        <v>38228</v>
      </c>
      <c r="H518" s="51">
        <v>5418</v>
      </c>
      <c r="I518" s="51">
        <f t="shared" si="14"/>
        <v>47101</v>
      </c>
      <c r="J518" s="51">
        <v>50721</v>
      </c>
      <c r="K518" s="52">
        <f t="shared" si="15"/>
        <v>0.92862916740600543</v>
      </c>
      <c r="N518" s="47"/>
    </row>
    <row r="519" spans="1:14" x14ac:dyDescent="0.3">
      <c r="A519" s="19" t="s">
        <v>542</v>
      </c>
      <c r="B519" s="26">
        <v>6012074</v>
      </c>
      <c r="C519" s="26">
        <v>145651</v>
      </c>
      <c r="D519" s="49">
        <v>44652</v>
      </c>
      <c r="E519" s="49">
        <v>45016</v>
      </c>
      <c r="F519" s="53">
        <v>8320</v>
      </c>
      <c r="G519" s="53">
        <v>15173</v>
      </c>
      <c r="H519" s="53">
        <v>8275.68</v>
      </c>
      <c r="I519" s="53">
        <f t="shared" si="14"/>
        <v>31768.68</v>
      </c>
      <c r="J519" s="53">
        <v>49503</v>
      </c>
      <c r="K519" s="54">
        <f t="shared" si="15"/>
        <v>0.64175262105326947</v>
      </c>
      <c r="N519" s="47"/>
    </row>
    <row r="520" spans="1:14" x14ac:dyDescent="0.3">
      <c r="A520" s="19" t="s">
        <v>543</v>
      </c>
      <c r="B520" s="26">
        <v>6008072</v>
      </c>
      <c r="C520" s="26">
        <v>146011</v>
      </c>
      <c r="D520" s="49">
        <v>44652</v>
      </c>
      <c r="E520" s="49">
        <v>45016</v>
      </c>
      <c r="F520" s="53">
        <v>2840</v>
      </c>
      <c r="G520" s="53">
        <v>4995</v>
      </c>
      <c r="H520" s="53">
        <v>1947</v>
      </c>
      <c r="I520" s="53">
        <f t="shared" si="14"/>
        <v>9782</v>
      </c>
      <c r="J520" s="53">
        <v>13162</v>
      </c>
      <c r="K520" s="54">
        <f t="shared" si="15"/>
        <v>0.7432001215620726</v>
      </c>
      <c r="N520" s="47"/>
    </row>
    <row r="521" spans="1:14" x14ac:dyDescent="0.3">
      <c r="A521" s="19" t="s">
        <v>544</v>
      </c>
      <c r="B521" s="26">
        <v>6008098</v>
      </c>
      <c r="C521" s="26">
        <v>146152</v>
      </c>
      <c r="D521" s="49">
        <v>44652</v>
      </c>
      <c r="E521" s="49">
        <v>45016</v>
      </c>
      <c r="F521" s="53">
        <v>1573</v>
      </c>
      <c r="G521" s="53">
        <v>13444</v>
      </c>
      <c r="H521" s="53">
        <v>257</v>
      </c>
      <c r="I521" s="53">
        <f t="shared" si="14"/>
        <v>15274</v>
      </c>
      <c r="J521" s="53">
        <v>17231</v>
      </c>
      <c r="K521" s="54">
        <f t="shared" si="15"/>
        <v>0.88642562822819337</v>
      </c>
      <c r="N521" s="47"/>
    </row>
    <row r="522" spans="1:14" x14ac:dyDescent="0.3">
      <c r="A522" s="39" t="s">
        <v>545</v>
      </c>
      <c r="B522" s="40">
        <v>6008106</v>
      </c>
      <c r="C522" s="40">
        <v>145975</v>
      </c>
      <c r="D522" s="55">
        <v>44652</v>
      </c>
      <c r="E522" s="55">
        <v>45016</v>
      </c>
      <c r="F522" s="56">
        <v>1475</v>
      </c>
      <c r="G522" s="56">
        <v>4229</v>
      </c>
      <c r="H522" s="56">
        <v>267.95999999999998</v>
      </c>
      <c r="I522" s="56">
        <f t="shared" ref="I522:I585" si="16">SUM(F522:H522)</f>
        <v>5971.96</v>
      </c>
      <c r="J522" s="56">
        <v>9036</v>
      </c>
      <c r="K522" s="57">
        <f t="shared" ref="K522:K585" si="17">I522/J522</f>
        <v>0.66090748118636566</v>
      </c>
      <c r="N522" s="47"/>
    </row>
    <row r="523" spans="1:14" x14ac:dyDescent="0.3">
      <c r="A523" s="27" t="s">
        <v>546</v>
      </c>
      <c r="B523" s="28">
        <v>6008114</v>
      </c>
      <c r="C523" s="28">
        <v>146157</v>
      </c>
      <c r="D523" s="49">
        <v>44652</v>
      </c>
      <c r="E523" s="49">
        <v>45016</v>
      </c>
      <c r="F523" s="51">
        <v>1334</v>
      </c>
      <c r="G523" s="51">
        <v>5529</v>
      </c>
      <c r="H523" s="51">
        <v>275.52</v>
      </c>
      <c r="I523" s="51">
        <f t="shared" si="16"/>
        <v>7138.52</v>
      </c>
      <c r="J523" s="51">
        <v>8927</v>
      </c>
      <c r="K523" s="52">
        <f t="shared" si="17"/>
        <v>0.79965497927635265</v>
      </c>
      <c r="N523" s="47"/>
    </row>
    <row r="524" spans="1:14" x14ac:dyDescent="0.3">
      <c r="A524" s="19" t="s">
        <v>547</v>
      </c>
      <c r="B524" s="26">
        <v>6002695</v>
      </c>
      <c r="C524" s="26" t="s">
        <v>548</v>
      </c>
      <c r="D524" s="49">
        <v>44652</v>
      </c>
      <c r="E524" s="49">
        <v>45016</v>
      </c>
      <c r="F524" s="53">
        <v>1218</v>
      </c>
      <c r="G524" s="53">
        <v>11917</v>
      </c>
      <c r="H524" s="53">
        <v>823</v>
      </c>
      <c r="I524" s="53">
        <f t="shared" si="16"/>
        <v>13958</v>
      </c>
      <c r="J524" s="53">
        <v>15022</v>
      </c>
      <c r="K524" s="54">
        <f t="shared" si="17"/>
        <v>0.92917054986020509</v>
      </c>
      <c r="N524" s="47"/>
    </row>
    <row r="525" spans="1:14" x14ac:dyDescent="0.3">
      <c r="A525" s="19" t="s">
        <v>549</v>
      </c>
      <c r="B525" s="26">
        <v>6008049</v>
      </c>
      <c r="C525" s="26">
        <v>145818</v>
      </c>
      <c r="D525" s="49">
        <v>44652</v>
      </c>
      <c r="E525" s="49">
        <v>45016</v>
      </c>
      <c r="F525" s="53">
        <v>2487</v>
      </c>
      <c r="G525" s="53">
        <v>15942</v>
      </c>
      <c r="H525" s="53">
        <v>4636</v>
      </c>
      <c r="I525" s="53">
        <f t="shared" si="16"/>
        <v>23065</v>
      </c>
      <c r="J525" s="53">
        <v>25548</v>
      </c>
      <c r="K525" s="54">
        <f t="shared" si="17"/>
        <v>0.90281039611711289</v>
      </c>
      <c r="N525" s="47"/>
    </row>
    <row r="526" spans="1:14" x14ac:dyDescent="0.3">
      <c r="A526" s="19" t="s">
        <v>550</v>
      </c>
      <c r="B526" s="26">
        <v>6008163</v>
      </c>
      <c r="C526" s="26">
        <v>145443</v>
      </c>
      <c r="D526" s="49">
        <v>44652</v>
      </c>
      <c r="E526" s="49">
        <v>45016</v>
      </c>
      <c r="F526" s="53">
        <v>4034</v>
      </c>
      <c r="G526" s="53">
        <v>10719</v>
      </c>
      <c r="H526" s="53">
        <v>1068.48</v>
      </c>
      <c r="I526" s="53">
        <f t="shared" si="16"/>
        <v>15821.48</v>
      </c>
      <c r="J526" s="53">
        <v>27220</v>
      </c>
      <c r="K526" s="54">
        <f t="shared" si="17"/>
        <v>0.58124467303453342</v>
      </c>
      <c r="N526" s="47"/>
    </row>
    <row r="527" spans="1:14" x14ac:dyDescent="0.3">
      <c r="A527" s="39" t="s">
        <v>551</v>
      </c>
      <c r="B527" s="40">
        <v>6005136</v>
      </c>
      <c r="C527" s="40">
        <v>146020</v>
      </c>
      <c r="D527" s="55">
        <v>44652</v>
      </c>
      <c r="E527" s="55">
        <v>45016</v>
      </c>
      <c r="F527" s="56">
        <v>2607</v>
      </c>
      <c r="G527" s="56">
        <v>3324</v>
      </c>
      <c r="H527" s="56">
        <v>2357</v>
      </c>
      <c r="I527" s="56">
        <f t="shared" si="16"/>
        <v>8288</v>
      </c>
      <c r="J527" s="56">
        <v>13768</v>
      </c>
      <c r="K527" s="57">
        <f t="shared" si="17"/>
        <v>0.60197559558396285</v>
      </c>
      <c r="N527" s="47"/>
    </row>
    <row r="528" spans="1:14" x14ac:dyDescent="0.3">
      <c r="A528" s="27" t="s">
        <v>552</v>
      </c>
      <c r="B528" s="28">
        <v>6003065</v>
      </c>
      <c r="C528" s="28">
        <v>145759</v>
      </c>
      <c r="D528" s="49">
        <v>44652</v>
      </c>
      <c r="E528" s="49">
        <v>45016</v>
      </c>
      <c r="F528" s="51">
        <v>1365</v>
      </c>
      <c r="G528" s="51">
        <v>8693</v>
      </c>
      <c r="H528" s="51">
        <v>70.56</v>
      </c>
      <c r="I528" s="51">
        <f t="shared" si="16"/>
        <v>10128.56</v>
      </c>
      <c r="J528" s="51">
        <v>12670</v>
      </c>
      <c r="K528" s="52">
        <f t="shared" si="17"/>
        <v>0.79941278610891864</v>
      </c>
      <c r="N528" s="47"/>
    </row>
    <row r="529" spans="1:14" x14ac:dyDescent="0.3">
      <c r="A529" s="19" t="s">
        <v>553</v>
      </c>
      <c r="B529" s="26">
        <v>6005029</v>
      </c>
      <c r="C529" s="26">
        <v>145418</v>
      </c>
      <c r="D529" s="49">
        <v>44652</v>
      </c>
      <c r="E529" s="49">
        <v>45016</v>
      </c>
      <c r="F529" s="53">
        <v>4520</v>
      </c>
      <c r="G529" s="53">
        <v>24774</v>
      </c>
      <c r="H529" s="53">
        <v>9392</v>
      </c>
      <c r="I529" s="53">
        <f t="shared" si="16"/>
        <v>38686</v>
      </c>
      <c r="J529" s="53">
        <v>44359</v>
      </c>
      <c r="K529" s="54">
        <f t="shared" si="17"/>
        <v>0.87211163461755226</v>
      </c>
      <c r="N529" s="47"/>
    </row>
    <row r="530" spans="1:14" x14ac:dyDescent="0.3">
      <c r="A530" s="19" t="s">
        <v>554</v>
      </c>
      <c r="B530" s="26">
        <v>6008684</v>
      </c>
      <c r="C530" s="26">
        <v>145488</v>
      </c>
      <c r="D530" s="49">
        <v>44652</v>
      </c>
      <c r="E530" s="49">
        <v>45016</v>
      </c>
      <c r="F530" s="53">
        <v>1703</v>
      </c>
      <c r="G530" s="53">
        <v>13100</v>
      </c>
      <c r="H530" s="53">
        <v>1043</v>
      </c>
      <c r="I530" s="53">
        <f t="shared" si="16"/>
        <v>15846</v>
      </c>
      <c r="J530" s="53">
        <v>23262</v>
      </c>
      <c r="K530" s="54">
        <f t="shared" si="17"/>
        <v>0.68119680165076091</v>
      </c>
      <c r="N530" s="47"/>
    </row>
    <row r="531" spans="1:14" x14ac:dyDescent="0.3">
      <c r="A531" s="19" t="s">
        <v>555</v>
      </c>
      <c r="B531" s="26">
        <v>6008338</v>
      </c>
      <c r="C531" s="26">
        <v>145618</v>
      </c>
      <c r="D531" s="49">
        <v>44652</v>
      </c>
      <c r="E531" s="49">
        <v>45016</v>
      </c>
      <c r="F531" s="53">
        <v>9306</v>
      </c>
      <c r="G531" s="53">
        <v>25664</v>
      </c>
      <c r="H531" s="53">
        <v>11546</v>
      </c>
      <c r="I531" s="53">
        <f t="shared" si="16"/>
        <v>46516</v>
      </c>
      <c r="J531" s="53">
        <v>48515</v>
      </c>
      <c r="K531" s="54">
        <f t="shared" si="17"/>
        <v>0.95879624858291246</v>
      </c>
      <c r="N531" s="47"/>
    </row>
    <row r="532" spans="1:14" x14ac:dyDescent="0.3">
      <c r="A532" s="39" t="s">
        <v>556</v>
      </c>
      <c r="B532" s="40">
        <v>6008346</v>
      </c>
      <c r="C532" s="40">
        <v>146134</v>
      </c>
      <c r="D532" s="55">
        <v>44652</v>
      </c>
      <c r="E532" s="55">
        <v>45016</v>
      </c>
      <c r="F532" s="56">
        <v>4214</v>
      </c>
      <c r="G532" s="56">
        <v>25307</v>
      </c>
      <c r="H532" s="56">
        <v>157.91999999999999</v>
      </c>
      <c r="I532" s="56">
        <f t="shared" si="16"/>
        <v>29678.92</v>
      </c>
      <c r="J532" s="56">
        <v>37812</v>
      </c>
      <c r="K532" s="57">
        <f t="shared" si="17"/>
        <v>0.78490743679255259</v>
      </c>
      <c r="N532" s="47"/>
    </row>
    <row r="533" spans="1:14" x14ac:dyDescent="0.3">
      <c r="A533" s="27" t="s">
        <v>557</v>
      </c>
      <c r="B533" s="28">
        <v>6008213</v>
      </c>
      <c r="C533" s="28">
        <v>146133</v>
      </c>
      <c r="D533" s="49">
        <v>44652</v>
      </c>
      <c r="E533" s="49">
        <v>45016</v>
      </c>
      <c r="F533" s="51">
        <v>756</v>
      </c>
      <c r="G533" s="51">
        <v>2664</v>
      </c>
      <c r="H533" s="51">
        <v>1862</v>
      </c>
      <c r="I533" s="51">
        <f t="shared" si="16"/>
        <v>5282</v>
      </c>
      <c r="J533" s="51">
        <v>8599</v>
      </c>
      <c r="K533" s="52">
        <f t="shared" si="17"/>
        <v>0.61425747179904644</v>
      </c>
      <c r="N533" s="47"/>
    </row>
    <row r="534" spans="1:14" x14ac:dyDescent="0.3">
      <c r="A534" s="19" t="s">
        <v>558</v>
      </c>
      <c r="B534" s="26">
        <v>6008460</v>
      </c>
      <c r="C534" s="26">
        <v>146009</v>
      </c>
      <c r="D534" s="49">
        <v>44652</v>
      </c>
      <c r="E534" s="49">
        <v>45016</v>
      </c>
      <c r="F534" s="53">
        <v>293</v>
      </c>
      <c r="G534" s="53">
        <v>1260</v>
      </c>
      <c r="H534" s="53">
        <v>681.24</v>
      </c>
      <c r="I534" s="53">
        <f t="shared" si="16"/>
        <v>2234.2399999999998</v>
      </c>
      <c r="J534" s="53">
        <v>19136</v>
      </c>
      <c r="K534" s="54">
        <f t="shared" si="17"/>
        <v>0.11675585284280936</v>
      </c>
      <c r="N534" s="47"/>
    </row>
    <row r="535" spans="1:14" x14ac:dyDescent="0.3">
      <c r="A535" s="19" t="s">
        <v>559</v>
      </c>
      <c r="B535" s="26">
        <v>6010250</v>
      </c>
      <c r="C535" s="26">
        <v>145598</v>
      </c>
      <c r="D535" s="49">
        <v>44652</v>
      </c>
      <c r="E535" s="49">
        <v>45016</v>
      </c>
      <c r="F535" s="53">
        <v>2790</v>
      </c>
      <c r="G535" s="53">
        <v>4510</v>
      </c>
      <c r="H535" s="53">
        <v>2393</v>
      </c>
      <c r="I535" s="53">
        <f t="shared" si="16"/>
        <v>9693</v>
      </c>
      <c r="J535" s="53">
        <v>31191</v>
      </c>
      <c r="K535" s="54">
        <f t="shared" si="17"/>
        <v>0.31076272001538907</v>
      </c>
      <c r="N535" s="47"/>
    </row>
    <row r="536" spans="1:14" x14ac:dyDescent="0.3">
      <c r="A536" s="19" t="s">
        <v>560</v>
      </c>
      <c r="B536" s="26">
        <v>6000434</v>
      </c>
      <c r="C536" s="26">
        <v>145987</v>
      </c>
      <c r="D536" s="49">
        <v>44652</v>
      </c>
      <c r="E536" s="49">
        <v>45016</v>
      </c>
      <c r="F536" s="53">
        <v>1642</v>
      </c>
      <c r="G536" s="53">
        <v>27676</v>
      </c>
      <c r="H536" s="53">
        <v>720.72</v>
      </c>
      <c r="I536" s="53">
        <f t="shared" si="16"/>
        <v>30038.720000000001</v>
      </c>
      <c r="J536" s="53">
        <v>32676</v>
      </c>
      <c r="K536" s="54">
        <f t="shared" si="17"/>
        <v>0.91928999877586004</v>
      </c>
      <c r="N536" s="47"/>
    </row>
    <row r="537" spans="1:14" x14ac:dyDescent="0.3">
      <c r="A537" s="39" t="s">
        <v>561</v>
      </c>
      <c r="B537" s="40">
        <v>6010466</v>
      </c>
      <c r="C537" s="40">
        <v>145619</v>
      </c>
      <c r="D537" s="55">
        <v>44652</v>
      </c>
      <c r="E537" s="55">
        <v>45016</v>
      </c>
      <c r="F537" s="56">
        <v>1011</v>
      </c>
      <c r="G537" s="56">
        <v>11010</v>
      </c>
      <c r="H537" s="56">
        <v>4165</v>
      </c>
      <c r="I537" s="56">
        <f t="shared" si="16"/>
        <v>16186</v>
      </c>
      <c r="J537" s="56">
        <v>19981</v>
      </c>
      <c r="K537" s="57">
        <f t="shared" si="17"/>
        <v>0.81006956608778335</v>
      </c>
      <c r="N537" s="47"/>
    </row>
    <row r="538" spans="1:14" x14ac:dyDescent="0.3">
      <c r="A538" s="27" t="s">
        <v>562</v>
      </c>
      <c r="B538" s="28">
        <v>6002646</v>
      </c>
      <c r="C538" s="28">
        <v>146041</v>
      </c>
      <c r="D538" s="49">
        <v>44652</v>
      </c>
      <c r="E538" s="49">
        <v>45016</v>
      </c>
      <c r="F538" s="51">
        <v>6007</v>
      </c>
      <c r="G538" s="51">
        <v>19573</v>
      </c>
      <c r="H538" s="51">
        <v>60</v>
      </c>
      <c r="I538" s="51">
        <f t="shared" si="16"/>
        <v>25640</v>
      </c>
      <c r="J538" s="51">
        <v>30239</v>
      </c>
      <c r="K538" s="52">
        <f t="shared" si="17"/>
        <v>0.84791163728959296</v>
      </c>
      <c r="N538" s="47"/>
    </row>
    <row r="539" spans="1:14" x14ac:dyDescent="0.3">
      <c r="A539" s="19" t="s">
        <v>563</v>
      </c>
      <c r="B539" s="26">
        <v>6007272</v>
      </c>
      <c r="C539" s="26" t="s">
        <v>564</v>
      </c>
      <c r="D539" s="49">
        <v>44652</v>
      </c>
      <c r="E539" s="49">
        <v>45016</v>
      </c>
      <c r="F539" s="53">
        <v>1599</v>
      </c>
      <c r="G539" s="53">
        <v>36753</v>
      </c>
      <c r="H539" s="53">
        <v>703</v>
      </c>
      <c r="I539" s="53">
        <f t="shared" si="16"/>
        <v>39055</v>
      </c>
      <c r="J539" s="53">
        <v>40642</v>
      </c>
      <c r="K539" s="54">
        <f t="shared" si="17"/>
        <v>0.96095172481669211</v>
      </c>
      <c r="N539" s="47"/>
    </row>
    <row r="540" spans="1:14" x14ac:dyDescent="0.3">
      <c r="A540" s="19" t="s">
        <v>565</v>
      </c>
      <c r="B540" s="26">
        <v>6007306</v>
      </c>
      <c r="C540" s="26">
        <v>146098</v>
      </c>
      <c r="D540" s="49">
        <v>44652</v>
      </c>
      <c r="E540" s="49">
        <v>45016</v>
      </c>
      <c r="F540" s="53">
        <v>994</v>
      </c>
      <c r="G540" s="53">
        <v>16289</v>
      </c>
      <c r="H540" s="53">
        <v>33</v>
      </c>
      <c r="I540" s="53">
        <f t="shared" si="16"/>
        <v>17316</v>
      </c>
      <c r="J540" s="53">
        <v>24914</v>
      </c>
      <c r="K540" s="54">
        <f t="shared" si="17"/>
        <v>0.69503090631773301</v>
      </c>
      <c r="N540" s="47"/>
    </row>
    <row r="541" spans="1:14" x14ac:dyDescent="0.3">
      <c r="A541" s="19" t="s">
        <v>566</v>
      </c>
      <c r="B541" s="26">
        <v>6007298</v>
      </c>
      <c r="C541" s="26" t="s">
        <v>567</v>
      </c>
      <c r="D541" s="49">
        <v>44652</v>
      </c>
      <c r="E541" s="49">
        <v>45016</v>
      </c>
      <c r="F541" s="53">
        <v>2159</v>
      </c>
      <c r="G541" s="53">
        <v>23796</v>
      </c>
      <c r="H541" s="53">
        <v>1921</v>
      </c>
      <c r="I541" s="53">
        <f t="shared" si="16"/>
        <v>27876</v>
      </c>
      <c r="J541" s="53">
        <v>33115</v>
      </c>
      <c r="K541" s="54">
        <f t="shared" si="17"/>
        <v>0.84179374905631887</v>
      </c>
      <c r="N541" s="47"/>
    </row>
    <row r="542" spans="1:14" x14ac:dyDescent="0.3">
      <c r="A542" s="39" t="s">
        <v>568</v>
      </c>
      <c r="B542" s="40">
        <v>6004055</v>
      </c>
      <c r="C542" s="40">
        <v>145978</v>
      </c>
      <c r="D542" s="55">
        <v>44652</v>
      </c>
      <c r="E542" s="55">
        <v>45016</v>
      </c>
      <c r="F542" s="56">
        <v>1501</v>
      </c>
      <c r="G542" s="56">
        <v>3395</v>
      </c>
      <c r="H542" s="56">
        <v>416.64</v>
      </c>
      <c r="I542" s="56">
        <f t="shared" si="16"/>
        <v>5312.64</v>
      </c>
      <c r="J542" s="56">
        <v>6950</v>
      </c>
      <c r="K542" s="57">
        <f t="shared" si="17"/>
        <v>0.76440863309352525</v>
      </c>
      <c r="N542" s="47"/>
    </row>
    <row r="543" spans="1:14" x14ac:dyDescent="0.3">
      <c r="A543" s="27" t="s">
        <v>569</v>
      </c>
      <c r="B543" s="28">
        <v>6008528</v>
      </c>
      <c r="C543" s="28">
        <v>146036</v>
      </c>
      <c r="D543" s="49">
        <v>44652</v>
      </c>
      <c r="E543" s="49">
        <v>45016</v>
      </c>
      <c r="F543" s="51">
        <v>5382</v>
      </c>
      <c r="G543" s="51">
        <v>6138</v>
      </c>
      <c r="H543" s="51">
        <v>14940</v>
      </c>
      <c r="I543" s="51">
        <f t="shared" si="16"/>
        <v>26460</v>
      </c>
      <c r="J543" s="51">
        <v>36315</v>
      </c>
      <c r="K543" s="52">
        <f t="shared" si="17"/>
        <v>0.72862453531598514</v>
      </c>
      <c r="N543" s="47"/>
    </row>
    <row r="544" spans="1:14" x14ac:dyDescent="0.3">
      <c r="A544" s="19" t="s">
        <v>570</v>
      </c>
      <c r="B544" s="26">
        <v>6008544</v>
      </c>
      <c r="C544" s="26">
        <v>145441</v>
      </c>
      <c r="D544" s="49">
        <v>44652</v>
      </c>
      <c r="E544" s="49">
        <v>45016</v>
      </c>
      <c r="F544" s="53">
        <v>1663</v>
      </c>
      <c r="G544" s="53">
        <v>11960</v>
      </c>
      <c r="H544" s="53">
        <v>594.72</v>
      </c>
      <c r="I544" s="53">
        <f t="shared" si="16"/>
        <v>14217.72</v>
      </c>
      <c r="J544" s="53">
        <v>25170</v>
      </c>
      <c r="K544" s="54">
        <f t="shared" si="17"/>
        <v>0.56486769964243144</v>
      </c>
      <c r="N544" s="47"/>
    </row>
    <row r="545" spans="1:14" x14ac:dyDescent="0.3">
      <c r="A545" s="19" t="s">
        <v>571</v>
      </c>
      <c r="B545" s="26">
        <v>6008536</v>
      </c>
      <c r="C545" s="26">
        <v>145836</v>
      </c>
      <c r="D545" s="49">
        <v>44652</v>
      </c>
      <c r="E545" s="49">
        <v>45016</v>
      </c>
      <c r="F545" s="53">
        <v>821</v>
      </c>
      <c r="G545" s="53">
        <v>6471</v>
      </c>
      <c r="H545" s="53">
        <v>2668</v>
      </c>
      <c r="I545" s="53">
        <f t="shared" si="16"/>
        <v>9960</v>
      </c>
      <c r="J545" s="53">
        <v>11491</v>
      </c>
      <c r="K545" s="54">
        <f t="shared" si="17"/>
        <v>0.86676529457836571</v>
      </c>
      <c r="N545" s="47"/>
    </row>
    <row r="546" spans="1:14" x14ac:dyDescent="0.3">
      <c r="A546" s="19" t="s">
        <v>572</v>
      </c>
      <c r="B546" s="26">
        <v>6002687</v>
      </c>
      <c r="C546" s="26">
        <v>145482</v>
      </c>
      <c r="D546" s="49">
        <v>44652</v>
      </c>
      <c r="E546" s="49">
        <v>45016</v>
      </c>
      <c r="F546" s="53">
        <v>4833</v>
      </c>
      <c r="G546" s="53">
        <v>44215</v>
      </c>
      <c r="H546" s="53">
        <v>6478</v>
      </c>
      <c r="I546" s="53">
        <f t="shared" si="16"/>
        <v>55526</v>
      </c>
      <c r="J546" s="53">
        <v>60698</v>
      </c>
      <c r="K546" s="54">
        <f t="shared" si="17"/>
        <v>0.91479126165606772</v>
      </c>
      <c r="N546" s="47"/>
    </row>
    <row r="547" spans="1:14" x14ac:dyDescent="0.3">
      <c r="A547" s="39" t="s">
        <v>573</v>
      </c>
      <c r="B547" s="40">
        <v>6016059</v>
      </c>
      <c r="C547" s="40">
        <v>146110</v>
      </c>
      <c r="D547" s="55">
        <v>44652</v>
      </c>
      <c r="E547" s="55">
        <v>45016</v>
      </c>
      <c r="F547" s="56">
        <v>43</v>
      </c>
      <c r="G547" s="56">
        <v>19</v>
      </c>
      <c r="H547" s="56">
        <v>0</v>
      </c>
      <c r="I547" s="56">
        <f t="shared" si="16"/>
        <v>62</v>
      </c>
      <c r="J547" s="56">
        <v>25405</v>
      </c>
      <c r="K547" s="57">
        <f t="shared" si="17"/>
        <v>2.4404644754969494E-3</v>
      </c>
      <c r="N547" s="47"/>
    </row>
    <row r="548" spans="1:14" x14ac:dyDescent="0.3">
      <c r="A548" s="27" t="s">
        <v>574</v>
      </c>
      <c r="B548" s="28">
        <v>6009732</v>
      </c>
      <c r="C548" s="28">
        <v>145904</v>
      </c>
      <c r="D548" s="49">
        <v>44652</v>
      </c>
      <c r="E548" s="49">
        <v>45016</v>
      </c>
      <c r="F548" s="51">
        <v>72</v>
      </c>
      <c r="G548" s="51">
        <v>0</v>
      </c>
      <c r="H548" s="51">
        <v>0</v>
      </c>
      <c r="I548" s="51">
        <f t="shared" si="16"/>
        <v>72</v>
      </c>
      <c r="J548" s="51">
        <v>22559</v>
      </c>
      <c r="K548" s="52">
        <f t="shared" si="17"/>
        <v>3.1916308347001198E-3</v>
      </c>
      <c r="N548" s="47"/>
    </row>
    <row r="549" spans="1:14" x14ac:dyDescent="0.3">
      <c r="A549" s="19" t="s">
        <v>575</v>
      </c>
      <c r="B549" s="26">
        <v>6011464</v>
      </c>
      <c r="C549" s="26">
        <v>145596</v>
      </c>
      <c r="D549" s="49">
        <v>44652</v>
      </c>
      <c r="E549" s="49">
        <v>45016</v>
      </c>
      <c r="F549" s="53">
        <v>1946</v>
      </c>
      <c r="G549" s="53">
        <v>2061</v>
      </c>
      <c r="H549" s="53">
        <v>2493</v>
      </c>
      <c r="I549" s="53">
        <f t="shared" si="16"/>
        <v>6500</v>
      </c>
      <c r="J549" s="53">
        <v>31857</v>
      </c>
      <c r="K549" s="54">
        <f t="shared" si="17"/>
        <v>0.20403678940264305</v>
      </c>
      <c r="N549" s="47"/>
    </row>
    <row r="550" spans="1:14" x14ac:dyDescent="0.3">
      <c r="A550" s="19" t="s">
        <v>576</v>
      </c>
      <c r="B550" s="26">
        <v>6008718</v>
      </c>
      <c r="C550" s="26">
        <v>145825</v>
      </c>
      <c r="D550" s="49">
        <v>44652</v>
      </c>
      <c r="E550" s="49">
        <v>45016</v>
      </c>
      <c r="F550" s="53">
        <v>2982</v>
      </c>
      <c r="G550" s="53">
        <v>13234</v>
      </c>
      <c r="H550" s="53">
        <v>1801</v>
      </c>
      <c r="I550" s="53">
        <f t="shared" si="16"/>
        <v>18017</v>
      </c>
      <c r="J550" s="53">
        <v>21458</v>
      </c>
      <c r="K550" s="54">
        <f t="shared" si="17"/>
        <v>0.83964022742100852</v>
      </c>
      <c r="N550" s="47"/>
    </row>
    <row r="551" spans="1:14" x14ac:dyDescent="0.3">
      <c r="A551" s="19" t="s">
        <v>577</v>
      </c>
      <c r="B551" s="26">
        <v>6011589</v>
      </c>
      <c r="C551" s="26">
        <v>145608</v>
      </c>
      <c r="D551" s="49">
        <v>44652</v>
      </c>
      <c r="E551" s="49">
        <v>45016</v>
      </c>
      <c r="F551" s="53">
        <v>5671</v>
      </c>
      <c r="G551" s="53">
        <v>18032</v>
      </c>
      <c r="H551" s="53">
        <v>4258</v>
      </c>
      <c r="I551" s="53">
        <f t="shared" si="16"/>
        <v>27961</v>
      </c>
      <c r="J551" s="53">
        <v>39496</v>
      </c>
      <c r="K551" s="54">
        <f t="shared" si="17"/>
        <v>0.70794510836540414</v>
      </c>
      <c r="N551" s="47"/>
    </row>
    <row r="552" spans="1:14" x14ac:dyDescent="0.3">
      <c r="A552" s="39" t="s">
        <v>578</v>
      </c>
      <c r="B552" s="40">
        <v>6016497</v>
      </c>
      <c r="C552" s="40">
        <v>146132</v>
      </c>
      <c r="D552" s="55">
        <v>44652</v>
      </c>
      <c r="E552" s="55">
        <v>45016</v>
      </c>
      <c r="F552" s="56">
        <v>8088</v>
      </c>
      <c r="G552" s="56">
        <v>24910</v>
      </c>
      <c r="H552" s="56">
        <v>9587</v>
      </c>
      <c r="I552" s="56">
        <f t="shared" si="16"/>
        <v>42585</v>
      </c>
      <c r="J552" s="56">
        <v>47543</v>
      </c>
      <c r="K552" s="57">
        <f t="shared" si="17"/>
        <v>0.89571545758576443</v>
      </c>
      <c r="N552" s="47"/>
    </row>
    <row r="553" spans="1:14" x14ac:dyDescent="0.3">
      <c r="A553" s="27" t="s">
        <v>579</v>
      </c>
      <c r="B553" s="28">
        <v>6008759</v>
      </c>
      <c r="C553" s="28">
        <v>145386</v>
      </c>
      <c r="D553" s="49">
        <v>44652</v>
      </c>
      <c r="E553" s="49">
        <v>45016</v>
      </c>
      <c r="F553" s="51">
        <v>2107</v>
      </c>
      <c r="G553" s="51">
        <v>6995</v>
      </c>
      <c r="H553" s="51">
        <v>375.48</v>
      </c>
      <c r="I553" s="51">
        <f t="shared" si="16"/>
        <v>9477.48</v>
      </c>
      <c r="J553" s="51">
        <v>29485</v>
      </c>
      <c r="K553" s="52">
        <f t="shared" si="17"/>
        <v>0.32143394946583009</v>
      </c>
      <c r="N553" s="47"/>
    </row>
    <row r="554" spans="1:14" x14ac:dyDescent="0.3">
      <c r="A554" s="19" t="s">
        <v>580</v>
      </c>
      <c r="B554" s="26">
        <v>6014781</v>
      </c>
      <c r="C554" s="26">
        <v>145914</v>
      </c>
      <c r="D554" s="49">
        <v>44652</v>
      </c>
      <c r="E554" s="49">
        <v>45016</v>
      </c>
      <c r="F554" s="53">
        <v>8787</v>
      </c>
      <c r="G554" s="53">
        <v>46392</v>
      </c>
      <c r="H554" s="53">
        <v>6228</v>
      </c>
      <c r="I554" s="53">
        <f t="shared" si="16"/>
        <v>61407</v>
      </c>
      <c r="J554" s="53">
        <v>68555</v>
      </c>
      <c r="K554" s="54">
        <f t="shared" si="17"/>
        <v>0.89573335278243749</v>
      </c>
      <c r="N554" s="47"/>
    </row>
    <row r="555" spans="1:14" x14ac:dyDescent="0.3">
      <c r="A555" s="19" t="s">
        <v>581</v>
      </c>
      <c r="B555" s="26">
        <v>6001895</v>
      </c>
      <c r="C555" s="26">
        <v>146161</v>
      </c>
      <c r="D555" s="49">
        <v>44652</v>
      </c>
      <c r="E555" s="49">
        <v>45016</v>
      </c>
      <c r="F555" s="53">
        <v>3963</v>
      </c>
      <c r="G555" s="53">
        <v>38906</v>
      </c>
      <c r="H555" s="53">
        <v>8675.52</v>
      </c>
      <c r="I555" s="53">
        <f t="shared" si="16"/>
        <v>51544.520000000004</v>
      </c>
      <c r="J555" s="53">
        <v>54184</v>
      </c>
      <c r="K555" s="54">
        <f t="shared" si="17"/>
        <v>0.95128672670899161</v>
      </c>
      <c r="N555" s="47"/>
    </row>
    <row r="556" spans="1:14" x14ac:dyDescent="0.3">
      <c r="A556" s="19" t="s">
        <v>582</v>
      </c>
      <c r="B556" s="26">
        <v>6016786</v>
      </c>
      <c r="C556" s="26">
        <v>146172</v>
      </c>
      <c r="D556" s="49">
        <v>44652</v>
      </c>
      <c r="E556" s="49">
        <v>45016</v>
      </c>
      <c r="F556" s="53">
        <v>5555</v>
      </c>
      <c r="G556" s="53">
        <v>15354</v>
      </c>
      <c r="H556" s="53">
        <v>4098.3599999999997</v>
      </c>
      <c r="I556" s="53">
        <f t="shared" si="16"/>
        <v>25007.360000000001</v>
      </c>
      <c r="J556" s="53">
        <v>29228</v>
      </c>
      <c r="K556" s="54">
        <f t="shared" si="17"/>
        <v>0.85559600383194201</v>
      </c>
      <c r="N556" s="47"/>
    </row>
    <row r="557" spans="1:14" x14ac:dyDescent="0.3">
      <c r="A557" s="39" t="s">
        <v>583</v>
      </c>
      <c r="B557" s="40">
        <v>6011803</v>
      </c>
      <c r="C557" s="40">
        <v>145612</v>
      </c>
      <c r="D557" s="55">
        <v>44652</v>
      </c>
      <c r="E557" s="55">
        <v>45016</v>
      </c>
      <c r="F557" s="56">
        <v>3189</v>
      </c>
      <c r="G557" s="56">
        <v>3495</v>
      </c>
      <c r="H557" s="56">
        <v>1665.72</v>
      </c>
      <c r="I557" s="56">
        <f t="shared" si="16"/>
        <v>8349.7199999999993</v>
      </c>
      <c r="J557" s="56">
        <v>20384</v>
      </c>
      <c r="K557" s="57">
        <f t="shared" si="17"/>
        <v>0.40962127158555728</v>
      </c>
      <c r="N557" s="47"/>
    </row>
    <row r="558" spans="1:14" x14ac:dyDescent="0.3">
      <c r="A558" s="27" t="s">
        <v>584</v>
      </c>
      <c r="B558" s="28">
        <v>6016877</v>
      </c>
      <c r="C558" s="28">
        <v>146173</v>
      </c>
      <c r="D558" s="49">
        <v>44652</v>
      </c>
      <c r="E558" s="49">
        <v>45016</v>
      </c>
      <c r="F558" s="51">
        <v>400</v>
      </c>
      <c r="G558" s="51">
        <v>1298</v>
      </c>
      <c r="H558" s="51">
        <v>17.64</v>
      </c>
      <c r="I558" s="51">
        <f t="shared" si="16"/>
        <v>1715.64</v>
      </c>
      <c r="J558" s="51">
        <v>29860</v>
      </c>
      <c r="K558" s="52">
        <f t="shared" si="17"/>
        <v>5.7456128600133959E-2</v>
      </c>
      <c r="N558" s="47"/>
    </row>
    <row r="559" spans="1:14" x14ac:dyDescent="0.3">
      <c r="A559" s="19" t="s">
        <v>585</v>
      </c>
      <c r="B559" s="26">
        <v>6008866</v>
      </c>
      <c r="C559" s="26">
        <v>145387</v>
      </c>
      <c r="D559" s="49">
        <v>44652</v>
      </c>
      <c r="E559" s="49">
        <v>45016</v>
      </c>
      <c r="F559" s="53">
        <v>5314</v>
      </c>
      <c r="G559" s="53">
        <v>11023</v>
      </c>
      <c r="H559" s="53">
        <v>242.76</v>
      </c>
      <c r="I559" s="53">
        <f t="shared" si="16"/>
        <v>16579.759999999998</v>
      </c>
      <c r="J559" s="53">
        <v>28035</v>
      </c>
      <c r="K559" s="54">
        <f t="shared" si="17"/>
        <v>0.59139504191189574</v>
      </c>
      <c r="N559" s="47"/>
    </row>
    <row r="560" spans="1:14" x14ac:dyDescent="0.3">
      <c r="A560" s="19" t="s">
        <v>586</v>
      </c>
      <c r="B560" s="26">
        <v>6008890</v>
      </c>
      <c r="C560" s="26">
        <v>145720</v>
      </c>
      <c r="D560" s="49">
        <v>44652</v>
      </c>
      <c r="E560" s="49">
        <v>45016</v>
      </c>
      <c r="F560" s="53">
        <v>5166</v>
      </c>
      <c r="G560" s="53">
        <v>10884</v>
      </c>
      <c r="H560" s="53">
        <v>2161.3200000000002</v>
      </c>
      <c r="I560" s="53">
        <f t="shared" si="16"/>
        <v>18211.32</v>
      </c>
      <c r="J560" s="53">
        <v>33117</v>
      </c>
      <c r="K560" s="54">
        <f t="shared" si="17"/>
        <v>0.54990850620527221</v>
      </c>
      <c r="N560" s="47"/>
    </row>
    <row r="561" spans="1:14" x14ac:dyDescent="0.3">
      <c r="A561" s="19" t="s">
        <v>587</v>
      </c>
      <c r="B561" s="26">
        <v>6010664</v>
      </c>
      <c r="C561" s="26">
        <v>145611</v>
      </c>
      <c r="D561" s="49">
        <v>44652</v>
      </c>
      <c r="E561" s="49">
        <v>45016</v>
      </c>
      <c r="F561" s="53">
        <v>5694</v>
      </c>
      <c r="G561" s="53">
        <v>9764</v>
      </c>
      <c r="H561" s="53">
        <v>3789</v>
      </c>
      <c r="I561" s="53">
        <f t="shared" si="16"/>
        <v>19247</v>
      </c>
      <c r="J561" s="53">
        <v>28648</v>
      </c>
      <c r="K561" s="54">
        <f t="shared" si="17"/>
        <v>0.67184445685562688</v>
      </c>
      <c r="N561" s="47"/>
    </row>
    <row r="562" spans="1:14" x14ac:dyDescent="0.3">
      <c r="A562" s="39" t="s">
        <v>588</v>
      </c>
      <c r="B562" s="40">
        <v>6008957</v>
      </c>
      <c r="C562" s="40">
        <v>145637</v>
      </c>
      <c r="D562" s="55">
        <v>44652</v>
      </c>
      <c r="E562" s="55">
        <v>45016</v>
      </c>
      <c r="F562" s="56">
        <v>911</v>
      </c>
      <c r="G562" s="56">
        <v>2285</v>
      </c>
      <c r="H562" s="56">
        <v>486</v>
      </c>
      <c r="I562" s="56">
        <f t="shared" si="16"/>
        <v>3682</v>
      </c>
      <c r="J562" s="56">
        <v>14779</v>
      </c>
      <c r="K562" s="57">
        <f t="shared" si="17"/>
        <v>0.24913728939711755</v>
      </c>
      <c r="N562" s="47"/>
    </row>
    <row r="563" spans="1:14" x14ac:dyDescent="0.3">
      <c r="A563" s="27" t="s">
        <v>589</v>
      </c>
      <c r="B563" s="28">
        <v>6011910</v>
      </c>
      <c r="C563" s="28">
        <v>145878</v>
      </c>
      <c r="D563" s="49">
        <v>44652</v>
      </c>
      <c r="E563" s="49">
        <v>45016</v>
      </c>
      <c r="F563" s="51">
        <v>5538</v>
      </c>
      <c r="G563" s="51">
        <v>21855</v>
      </c>
      <c r="H563" s="51">
        <v>1339.8</v>
      </c>
      <c r="I563" s="51">
        <f t="shared" si="16"/>
        <v>28732.799999999999</v>
      </c>
      <c r="J563" s="51">
        <v>50943</v>
      </c>
      <c r="K563" s="52">
        <f t="shared" si="17"/>
        <v>0.56401860903362577</v>
      </c>
      <c r="N563" s="47"/>
    </row>
    <row r="564" spans="1:14" x14ac:dyDescent="0.3">
      <c r="A564" s="19" t="s">
        <v>590</v>
      </c>
      <c r="B564" s="26">
        <v>6009120</v>
      </c>
      <c r="C564" s="26">
        <v>146122</v>
      </c>
      <c r="D564" s="49">
        <v>44652</v>
      </c>
      <c r="E564" s="49">
        <v>45016</v>
      </c>
      <c r="F564" s="53">
        <v>3499</v>
      </c>
      <c r="G564" s="53">
        <v>6630</v>
      </c>
      <c r="H564" s="53">
        <v>5072.76</v>
      </c>
      <c r="I564" s="53">
        <f t="shared" si="16"/>
        <v>15201.76</v>
      </c>
      <c r="J564" s="53">
        <v>36762</v>
      </c>
      <c r="K564" s="54">
        <f t="shared" si="17"/>
        <v>0.41351830694739133</v>
      </c>
      <c r="N564" s="47"/>
    </row>
    <row r="565" spans="1:14" x14ac:dyDescent="0.3">
      <c r="A565" s="19" t="s">
        <v>591</v>
      </c>
      <c r="B565" s="26">
        <v>6005466</v>
      </c>
      <c r="C565" s="26">
        <v>145457</v>
      </c>
      <c r="D565" s="49">
        <v>44652</v>
      </c>
      <c r="E565" s="49">
        <v>45016</v>
      </c>
      <c r="F565" s="53">
        <v>3710</v>
      </c>
      <c r="G565" s="53">
        <v>11225</v>
      </c>
      <c r="H565" s="53">
        <v>1762</v>
      </c>
      <c r="I565" s="53">
        <f t="shared" si="16"/>
        <v>16697</v>
      </c>
      <c r="J565" s="53">
        <v>25902</v>
      </c>
      <c r="K565" s="54">
        <f t="shared" si="17"/>
        <v>0.64462203690834685</v>
      </c>
      <c r="N565" s="47"/>
    </row>
    <row r="566" spans="1:14" x14ac:dyDescent="0.3">
      <c r="A566" s="19" t="s">
        <v>592</v>
      </c>
      <c r="B566" s="26">
        <v>6010441</v>
      </c>
      <c r="C566" s="26">
        <v>145847</v>
      </c>
      <c r="D566" s="49">
        <v>44652</v>
      </c>
      <c r="E566" s="49">
        <v>45016</v>
      </c>
      <c r="F566" s="53">
        <v>6631</v>
      </c>
      <c r="G566" s="53">
        <v>20888</v>
      </c>
      <c r="H566" s="53">
        <v>1956</v>
      </c>
      <c r="I566" s="53">
        <f t="shared" si="16"/>
        <v>29475</v>
      </c>
      <c r="J566" s="53">
        <v>35311</v>
      </c>
      <c r="K566" s="54">
        <f t="shared" si="17"/>
        <v>0.83472572286256408</v>
      </c>
      <c r="N566" s="47"/>
    </row>
    <row r="567" spans="1:14" x14ac:dyDescent="0.3">
      <c r="A567" s="39" t="s">
        <v>593</v>
      </c>
      <c r="B567" s="40">
        <v>6008494</v>
      </c>
      <c r="C567" s="40">
        <v>146144</v>
      </c>
      <c r="D567" s="55">
        <v>44652</v>
      </c>
      <c r="E567" s="55">
        <v>45016</v>
      </c>
      <c r="F567" s="56">
        <v>2771</v>
      </c>
      <c r="G567" s="56">
        <v>9309</v>
      </c>
      <c r="H567" s="56">
        <v>422.52</v>
      </c>
      <c r="I567" s="56">
        <f t="shared" si="16"/>
        <v>12502.52</v>
      </c>
      <c r="J567" s="56">
        <v>20438</v>
      </c>
      <c r="K567" s="57">
        <f t="shared" si="17"/>
        <v>0.61172913200900281</v>
      </c>
      <c r="N567" s="47"/>
    </row>
    <row r="568" spans="1:14" x14ac:dyDescent="0.3">
      <c r="A568" s="27" t="s">
        <v>594</v>
      </c>
      <c r="B568" s="28">
        <v>6009211</v>
      </c>
      <c r="C568" s="28">
        <v>145370</v>
      </c>
      <c r="D568" s="49">
        <v>44652</v>
      </c>
      <c r="E568" s="49">
        <v>45016</v>
      </c>
      <c r="F568" s="51">
        <v>5038</v>
      </c>
      <c r="G568" s="51">
        <v>8515</v>
      </c>
      <c r="H568" s="51">
        <v>3369</v>
      </c>
      <c r="I568" s="51">
        <f t="shared" si="16"/>
        <v>16922</v>
      </c>
      <c r="J568" s="51">
        <v>23788</v>
      </c>
      <c r="K568" s="52">
        <f t="shared" si="17"/>
        <v>0.71136707583655623</v>
      </c>
      <c r="N568" s="47"/>
    </row>
    <row r="569" spans="1:14" x14ac:dyDescent="0.3">
      <c r="A569" s="19" t="s">
        <v>595</v>
      </c>
      <c r="B569" s="26">
        <v>6009294</v>
      </c>
      <c r="C569" s="26">
        <v>145783</v>
      </c>
      <c r="D569" s="49">
        <v>44652</v>
      </c>
      <c r="E569" s="49">
        <v>45016</v>
      </c>
      <c r="F569" s="53">
        <v>5674</v>
      </c>
      <c r="G569" s="53">
        <v>13744</v>
      </c>
      <c r="H569" s="53">
        <v>950.88</v>
      </c>
      <c r="I569" s="53">
        <f t="shared" si="16"/>
        <v>20368.88</v>
      </c>
      <c r="J569" s="53">
        <v>28748</v>
      </c>
      <c r="K569" s="54">
        <f t="shared" si="17"/>
        <v>0.70853207179629896</v>
      </c>
      <c r="N569" s="47"/>
    </row>
    <row r="570" spans="1:14" x14ac:dyDescent="0.3">
      <c r="A570" s="19" t="s">
        <v>596</v>
      </c>
      <c r="B570" s="26">
        <v>6009302</v>
      </c>
      <c r="C570" s="26">
        <v>145800</v>
      </c>
      <c r="D570" s="49">
        <v>44652</v>
      </c>
      <c r="E570" s="49">
        <v>45016</v>
      </c>
      <c r="F570" s="53">
        <v>2717</v>
      </c>
      <c r="G570" s="53">
        <v>17064</v>
      </c>
      <c r="H570" s="53">
        <v>660</v>
      </c>
      <c r="I570" s="53">
        <f t="shared" si="16"/>
        <v>20441</v>
      </c>
      <c r="J570" s="53">
        <v>34877</v>
      </c>
      <c r="K570" s="54">
        <f t="shared" si="17"/>
        <v>0.58608825300341194</v>
      </c>
      <c r="N570" s="47"/>
    </row>
    <row r="571" spans="1:14" x14ac:dyDescent="0.3">
      <c r="A571" s="19" t="s">
        <v>597</v>
      </c>
      <c r="B571" s="26">
        <v>6009328</v>
      </c>
      <c r="C571" s="26">
        <v>146016</v>
      </c>
      <c r="D571" s="49">
        <v>44652</v>
      </c>
      <c r="E571" s="49">
        <v>45016</v>
      </c>
      <c r="F571" s="53">
        <v>4116</v>
      </c>
      <c r="G571" s="53">
        <v>13862</v>
      </c>
      <c r="H571" s="53">
        <v>2126</v>
      </c>
      <c r="I571" s="53">
        <f t="shared" si="16"/>
        <v>20104</v>
      </c>
      <c r="J571" s="53">
        <v>23612</v>
      </c>
      <c r="K571" s="54">
        <f t="shared" si="17"/>
        <v>0.85143147552092158</v>
      </c>
      <c r="N571" s="47"/>
    </row>
    <row r="572" spans="1:14" x14ac:dyDescent="0.3">
      <c r="A572" s="39" t="s">
        <v>598</v>
      </c>
      <c r="B572" s="40">
        <v>6009831</v>
      </c>
      <c r="C572" s="40">
        <v>145981</v>
      </c>
      <c r="D572" s="55">
        <v>44652</v>
      </c>
      <c r="E572" s="55">
        <v>45016</v>
      </c>
      <c r="F572" s="56">
        <v>1632</v>
      </c>
      <c r="G572" s="56">
        <v>7594</v>
      </c>
      <c r="H572" s="56">
        <v>3911</v>
      </c>
      <c r="I572" s="56">
        <f t="shared" si="16"/>
        <v>13137</v>
      </c>
      <c r="J572" s="56">
        <v>15951</v>
      </c>
      <c r="K572" s="57">
        <f t="shared" si="17"/>
        <v>0.82358472823020501</v>
      </c>
      <c r="N572" s="47"/>
    </row>
    <row r="573" spans="1:14" x14ac:dyDescent="0.3">
      <c r="A573" s="27" t="s">
        <v>599</v>
      </c>
      <c r="B573" s="28">
        <v>6014831</v>
      </c>
      <c r="C573" s="28">
        <v>145983</v>
      </c>
      <c r="D573" s="49">
        <v>44652</v>
      </c>
      <c r="E573" s="49">
        <v>45016</v>
      </c>
      <c r="F573" s="51">
        <v>13433</v>
      </c>
      <c r="G573" s="51">
        <v>30265</v>
      </c>
      <c r="H573" s="51">
        <v>1942.92</v>
      </c>
      <c r="I573" s="51">
        <f t="shared" si="16"/>
        <v>45640.92</v>
      </c>
      <c r="J573" s="51">
        <v>57573</v>
      </c>
      <c r="K573" s="52">
        <f t="shared" si="17"/>
        <v>0.79274868427908918</v>
      </c>
      <c r="N573" s="47"/>
    </row>
    <row r="574" spans="1:14" x14ac:dyDescent="0.3">
      <c r="A574" s="19" t="s">
        <v>600</v>
      </c>
      <c r="B574" s="26">
        <v>6014906</v>
      </c>
      <c r="C574" s="26">
        <v>145946</v>
      </c>
      <c r="D574" s="49">
        <v>44652</v>
      </c>
      <c r="E574" s="49">
        <v>45016</v>
      </c>
      <c r="F574" s="53">
        <v>7700</v>
      </c>
      <c r="G574" s="53">
        <v>22770</v>
      </c>
      <c r="H574" s="53">
        <v>4362.96</v>
      </c>
      <c r="I574" s="53">
        <f t="shared" si="16"/>
        <v>34832.959999999999</v>
      </c>
      <c r="J574" s="53">
        <v>50816</v>
      </c>
      <c r="K574" s="54">
        <f t="shared" si="17"/>
        <v>0.68547229219143579</v>
      </c>
      <c r="N574" s="47"/>
    </row>
    <row r="575" spans="1:14" x14ac:dyDescent="0.3">
      <c r="A575" s="19" t="s">
        <v>601</v>
      </c>
      <c r="B575" s="26">
        <v>6014641</v>
      </c>
      <c r="C575" s="26">
        <v>145995</v>
      </c>
      <c r="D575" s="49">
        <v>44652</v>
      </c>
      <c r="E575" s="49">
        <v>45016</v>
      </c>
      <c r="F575" s="53">
        <v>9323</v>
      </c>
      <c r="G575" s="53">
        <v>53734</v>
      </c>
      <c r="H575" s="53">
        <v>1740</v>
      </c>
      <c r="I575" s="53">
        <f t="shared" si="16"/>
        <v>64797</v>
      </c>
      <c r="J575" s="53">
        <v>72800</v>
      </c>
      <c r="K575" s="54">
        <f t="shared" si="17"/>
        <v>0.89006868131868133</v>
      </c>
      <c r="N575" s="47"/>
    </row>
    <row r="576" spans="1:14" x14ac:dyDescent="0.3">
      <c r="A576" s="19" t="s">
        <v>602</v>
      </c>
      <c r="B576" s="26">
        <v>6009401</v>
      </c>
      <c r="C576" s="26">
        <v>146034</v>
      </c>
      <c r="D576" s="49">
        <v>44652</v>
      </c>
      <c r="E576" s="49">
        <v>45016</v>
      </c>
      <c r="F576" s="53">
        <v>1777</v>
      </c>
      <c r="G576" s="53">
        <v>2075</v>
      </c>
      <c r="H576" s="53">
        <v>3419.64</v>
      </c>
      <c r="I576" s="53">
        <f t="shared" si="16"/>
        <v>7271.6399999999994</v>
      </c>
      <c r="J576" s="53">
        <v>17306</v>
      </c>
      <c r="K576" s="54">
        <f t="shared" si="17"/>
        <v>0.4201802842944643</v>
      </c>
      <c r="N576" s="47"/>
    </row>
    <row r="577" spans="1:14" x14ac:dyDescent="0.3">
      <c r="A577" s="39" t="s">
        <v>603</v>
      </c>
      <c r="B577" s="40">
        <v>6007967</v>
      </c>
      <c r="C577" s="40">
        <v>145803</v>
      </c>
      <c r="D577" s="55">
        <v>44652</v>
      </c>
      <c r="E577" s="55">
        <v>45016</v>
      </c>
      <c r="F577" s="56">
        <v>4725</v>
      </c>
      <c r="G577" s="56">
        <v>18927</v>
      </c>
      <c r="H577" s="56">
        <v>1821</v>
      </c>
      <c r="I577" s="56">
        <f t="shared" si="16"/>
        <v>25473</v>
      </c>
      <c r="J577" s="56">
        <v>31388</v>
      </c>
      <c r="K577" s="57">
        <f t="shared" si="17"/>
        <v>0.8115521855486173</v>
      </c>
      <c r="N577" s="47"/>
    </row>
    <row r="578" spans="1:14" x14ac:dyDescent="0.3">
      <c r="A578" s="27" t="s">
        <v>604</v>
      </c>
      <c r="B578" s="28">
        <v>6001689</v>
      </c>
      <c r="C578" s="28">
        <v>145337</v>
      </c>
      <c r="D578" s="49">
        <v>44652</v>
      </c>
      <c r="E578" s="49">
        <v>45016</v>
      </c>
      <c r="F578" s="51">
        <v>7916</v>
      </c>
      <c r="G578" s="51">
        <v>49106</v>
      </c>
      <c r="H578" s="51">
        <v>3641</v>
      </c>
      <c r="I578" s="51">
        <f t="shared" si="16"/>
        <v>60663</v>
      </c>
      <c r="J578" s="51">
        <v>69895</v>
      </c>
      <c r="K578" s="52">
        <f t="shared" si="17"/>
        <v>0.867916159954217</v>
      </c>
      <c r="N578" s="47"/>
    </row>
    <row r="579" spans="1:14" x14ac:dyDescent="0.3">
      <c r="A579" s="19" t="s">
        <v>605</v>
      </c>
      <c r="B579" s="26">
        <v>6014195</v>
      </c>
      <c r="C579" s="26">
        <v>145819</v>
      </c>
      <c r="D579" s="49">
        <v>44652</v>
      </c>
      <c r="E579" s="49">
        <v>45016</v>
      </c>
      <c r="F579" s="53">
        <v>6094</v>
      </c>
      <c r="G579" s="53">
        <v>23733</v>
      </c>
      <c r="H579" s="53">
        <v>3921.96</v>
      </c>
      <c r="I579" s="53">
        <f t="shared" si="16"/>
        <v>33748.959999999999</v>
      </c>
      <c r="J579" s="53">
        <v>41174</v>
      </c>
      <c r="K579" s="54">
        <f t="shared" si="17"/>
        <v>0.81966678000680038</v>
      </c>
      <c r="N579" s="47"/>
    </row>
    <row r="580" spans="1:14" x14ac:dyDescent="0.3">
      <c r="A580" s="19" t="s">
        <v>606</v>
      </c>
      <c r="B580" s="26">
        <v>6004832</v>
      </c>
      <c r="C580" s="26">
        <v>145661</v>
      </c>
      <c r="D580" s="49">
        <v>44652</v>
      </c>
      <c r="E580" s="49">
        <v>45016</v>
      </c>
      <c r="F580" s="53">
        <v>9636</v>
      </c>
      <c r="G580" s="53">
        <v>45135</v>
      </c>
      <c r="H580" s="53">
        <v>976.08</v>
      </c>
      <c r="I580" s="53">
        <f t="shared" si="16"/>
        <v>55747.08</v>
      </c>
      <c r="J580" s="53">
        <v>62943</v>
      </c>
      <c r="K580" s="54">
        <f t="shared" si="17"/>
        <v>0.88567561126733718</v>
      </c>
      <c r="N580" s="47"/>
    </row>
    <row r="581" spans="1:14" x14ac:dyDescent="0.3">
      <c r="A581" s="19" t="s">
        <v>607</v>
      </c>
      <c r="B581" s="26">
        <v>6002265</v>
      </c>
      <c r="C581" s="26">
        <v>145718</v>
      </c>
      <c r="D581" s="49">
        <v>44652</v>
      </c>
      <c r="E581" s="49">
        <v>45016</v>
      </c>
      <c r="F581" s="53">
        <v>9527</v>
      </c>
      <c r="G581" s="53">
        <v>39842</v>
      </c>
      <c r="H581" s="53">
        <v>1937.04</v>
      </c>
      <c r="I581" s="53">
        <f t="shared" si="16"/>
        <v>51306.04</v>
      </c>
      <c r="J581" s="53">
        <v>58640</v>
      </c>
      <c r="K581" s="54">
        <f t="shared" si="17"/>
        <v>0.87493246930422919</v>
      </c>
      <c r="N581" s="47"/>
    </row>
    <row r="582" spans="1:14" x14ac:dyDescent="0.3">
      <c r="A582" s="39" t="s">
        <v>608</v>
      </c>
      <c r="B582" s="40">
        <v>6016554</v>
      </c>
      <c r="C582" s="40">
        <v>146143</v>
      </c>
      <c r="D582" s="55">
        <v>44652</v>
      </c>
      <c r="E582" s="55">
        <v>45016</v>
      </c>
      <c r="F582" s="56">
        <v>3238</v>
      </c>
      <c r="G582" s="56">
        <v>8142</v>
      </c>
      <c r="H582" s="56">
        <v>4153.8</v>
      </c>
      <c r="I582" s="56">
        <f t="shared" si="16"/>
        <v>15533.8</v>
      </c>
      <c r="J582" s="56">
        <v>32881</v>
      </c>
      <c r="K582" s="57">
        <f t="shared" si="17"/>
        <v>0.47242480459840025</v>
      </c>
      <c r="N582" s="47"/>
    </row>
    <row r="583" spans="1:14" x14ac:dyDescent="0.3">
      <c r="A583" s="27" t="s">
        <v>609</v>
      </c>
      <c r="B583" s="28">
        <v>6002463</v>
      </c>
      <c r="C583" s="28">
        <v>145372</v>
      </c>
      <c r="D583" s="49">
        <v>44652</v>
      </c>
      <c r="E583" s="49">
        <v>45016</v>
      </c>
      <c r="F583" s="51">
        <v>3889</v>
      </c>
      <c r="G583" s="51">
        <v>19624</v>
      </c>
      <c r="H583" s="51">
        <v>1777.44</v>
      </c>
      <c r="I583" s="51">
        <f t="shared" si="16"/>
        <v>25290.44</v>
      </c>
      <c r="J583" s="51">
        <v>33022</v>
      </c>
      <c r="K583" s="52">
        <f t="shared" si="17"/>
        <v>0.76586639210223484</v>
      </c>
      <c r="N583" s="47"/>
    </row>
    <row r="584" spans="1:14" x14ac:dyDescent="0.3">
      <c r="A584" s="19" t="s">
        <v>610</v>
      </c>
      <c r="B584" s="26">
        <v>6004733</v>
      </c>
      <c r="C584" s="26">
        <v>145510</v>
      </c>
      <c r="D584" s="49">
        <v>44652</v>
      </c>
      <c r="E584" s="49">
        <v>45016</v>
      </c>
      <c r="F584" s="53">
        <v>11441</v>
      </c>
      <c r="G584" s="53">
        <v>41079</v>
      </c>
      <c r="H584" s="53">
        <v>3589.32</v>
      </c>
      <c r="I584" s="53">
        <f t="shared" si="16"/>
        <v>56109.32</v>
      </c>
      <c r="J584" s="53">
        <v>70009</v>
      </c>
      <c r="K584" s="54">
        <f t="shared" si="17"/>
        <v>0.80145866959962286</v>
      </c>
      <c r="N584" s="47"/>
    </row>
    <row r="585" spans="1:14" x14ac:dyDescent="0.3">
      <c r="A585" s="19" t="s">
        <v>611</v>
      </c>
      <c r="B585" s="26">
        <v>6003958</v>
      </c>
      <c r="C585" s="26">
        <v>145764</v>
      </c>
      <c r="D585" s="49">
        <v>44652</v>
      </c>
      <c r="E585" s="49">
        <v>45016</v>
      </c>
      <c r="F585" s="53">
        <v>8405</v>
      </c>
      <c r="G585" s="53">
        <v>57266</v>
      </c>
      <c r="H585" s="53">
        <v>6003</v>
      </c>
      <c r="I585" s="53">
        <f t="shared" si="16"/>
        <v>71674</v>
      </c>
      <c r="J585" s="53">
        <v>79235</v>
      </c>
      <c r="K585" s="54">
        <f t="shared" si="17"/>
        <v>0.90457499842241429</v>
      </c>
      <c r="N585" s="47"/>
    </row>
    <row r="586" spans="1:14" x14ac:dyDescent="0.3">
      <c r="A586" s="19" t="s">
        <v>612</v>
      </c>
      <c r="B586" s="26">
        <v>6002174</v>
      </c>
      <c r="C586" s="26">
        <v>145473</v>
      </c>
      <c r="D586" s="49">
        <v>44652</v>
      </c>
      <c r="E586" s="49">
        <v>45016</v>
      </c>
      <c r="F586" s="53">
        <v>4455</v>
      </c>
      <c r="G586" s="53">
        <v>19196</v>
      </c>
      <c r="H586" s="53">
        <v>2760.24</v>
      </c>
      <c r="I586" s="53">
        <f t="shared" ref="I586:I649" si="18">SUM(F586:H586)</f>
        <v>26411.239999999998</v>
      </c>
      <c r="J586" s="53">
        <v>34189</v>
      </c>
      <c r="K586" s="54">
        <f t="shared" ref="K586:K649" si="19">I586/J586</f>
        <v>0.7725069466787563</v>
      </c>
      <c r="N586" s="47"/>
    </row>
    <row r="587" spans="1:14" x14ac:dyDescent="0.3">
      <c r="A587" s="39" t="s">
        <v>613</v>
      </c>
      <c r="B587" s="40">
        <v>6014823</v>
      </c>
      <c r="C587" s="40">
        <v>145977</v>
      </c>
      <c r="D587" s="55">
        <v>44652</v>
      </c>
      <c r="E587" s="55">
        <v>45016</v>
      </c>
      <c r="F587" s="56">
        <v>16741</v>
      </c>
      <c r="G587" s="56">
        <v>34133</v>
      </c>
      <c r="H587" s="56">
        <v>10092</v>
      </c>
      <c r="I587" s="56">
        <f t="shared" si="18"/>
        <v>60966</v>
      </c>
      <c r="J587" s="56">
        <v>68449</v>
      </c>
      <c r="K587" s="57">
        <f t="shared" si="19"/>
        <v>0.89067773086531576</v>
      </c>
      <c r="N587" s="47"/>
    </row>
    <row r="588" spans="1:14" x14ac:dyDescent="0.3">
      <c r="A588" s="27" t="s">
        <v>614</v>
      </c>
      <c r="B588" s="28">
        <v>6014252</v>
      </c>
      <c r="C588" s="28">
        <v>145840</v>
      </c>
      <c r="D588" s="49">
        <v>44652</v>
      </c>
      <c r="E588" s="49">
        <v>45016</v>
      </c>
      <c r="F588" s="51">
        <v>3884</v>
      </c>
      <c r="G588" s="51">
        <v>2526</v>
      </c>
      <c r="H588" s="51">
        <v>6746</v>
      </c>
      <c r="I588" s="51">
        <f t="shared" si="18"/>
        <v>13156</v>
      </c>
      <c r="J588" s="51">
        <v>40709</v>
      </c>
      <c r="K588" s="52">
        <f t="shared" si="19"/>
        <v>0.32317178019602544</v>
      </c>
      <c r="N588" s="47"/>
    </row>
    <row r="589" spans="1:14" x14ac:dyDescent="0.3">
      <c r="A589" s="19" t="s">
        <v>615</v>
      </c>
      <c r="B589" s="26">
        <v>6009369</v>
      </c>
      <c r="C589" s="26">
        <v>145502</v>
      </c>
      <c r="D589" s="49">
        <v>44652</v>
      </c>
      <c r="E589" s="49">
        <v>45016</v>
      </c>
      <c r="F589" s="53">
        <v>3142</v>
      </c>
      <c r="G589" s="53">
        <v>8881</v>
      </c>
      <c r="H589" s="53">
        <v>111.72</v>
      </c>
      <c r="I589" s="53">
        <f t="shared" si="18"/>
        <v>12134.72</v>
      </c>
      <c r="J589" s="53">
        <v>22071</v>
      </c>
      <c r="K589" s="54">
        <f t="shared" si="19"/>
        <v>0.54980381496080832</v>
      </c>
      <c r="N589" s="47"/>
    </row>
    <row r="590" spans="1:14" x14ac:dyDescent="0.3">
      <c r="A590" s="19" t="s">
        <v>616</v>
      </c>
      <c r="B590" s="26">
        <v>6005953</v>
      </c>
      <c r="C590" s="26">
        <v>146048</v>
      </c>
      <c r="D590" s="49">
        <v>44652</v>
      </c>
      <c r="E590" s="49">
        <v>45016</v>
      </c>
      <c r="F590" s="53">
        <v>5245</v>
      </c>
      <c r="G590" s="53">
        <v>12482</v>
      </c>
      <c r="H590" s="53">
        <v>1211</v>
      </c>
      <c r="I590" s="53">
        <f t="shared" si="18"/>
        <v>18938</v>
      </c>
      <c r="J590" s="53">
        <v>27282</v>
      </c>
      <c r="K590" s="54">
        <f t="shared" si="19"/>
        <v>0.69415731984458617</v>
      </c>
      <c r="N590" s="47"/>
    </row>
    <row r="591" spans="1:14" x14ac:dyDescent="0.3">
      <c r="A591" s="19" t="s">
        <v>617</v>
      </c>
      <c r="B591" s="26">
        <v>6009377</v>
      </c>
      <c r="C591" s="26">
        <v>146159</v>
      </c>
      <c r="D591" s="49">
        <v>44652</v>
      </c>
      <c r="E591" s="49">
        <v>45016</v>
      </c>
      <c r="F591" s="53">
        <v>3868</v>
      </c>
      <c r="G591" s="53">
        <v>13482</v>
      </c>
      <c r="H591" s="53">
        <v>2392</v>
      </c>
      <c r="I591" s="53">
        <f t="shared" si="18"/>
        <v>19742</v>
      </c>
      <c r="J591" s="53">
        <v>23853</v>
      </c>
      <c r="K591" s="54">
        <f t="shared" si="19"/>
        <v>0.82765270615855446</v>
      </c>
      <c r="N591" s="47"/>
    </row>
    <row r="592" spans="1:14" x14ac:dyDescent="0.3">
      <c r="A592" s="39" t="s">
        <v>618</v>
      </c>
      <c r="B592" s="40">
        <v>6009393</v>
      </c>
      <c r="C592" s="40">
        <v>145497</v>
      </c>
      <c r="D592" s="55">
        <v>44652</v>
      </c>
      <c r="E592" s="55">
        <v>45016</v>
      </c>
      <c r="F592" s="56">
        <v>2354</v>
      </c>
      <c r="G592" s="56">
        <v>8007</v>
      </c>
      <c r="H592" s="56">
        <v>10</v>
      </c>
      <c r="I592" s="56">
        <f t="shared" si="18"/>
        <v>10371</v>
      </c>
      <c r="J592" s="56">
        <v>15845</v>
      </c>
      <c r="K592" s="57">
        <f t="shared" si="19"/>
        <v>0.65452824234774376</v>
      </c>
      <c r="N592" s="47"/>
    </row>
    <row r="593" spans="1:14" x14ac:dyDescent="0.3">
      <c r="A593" s="27" t="s">
        <v>619</v>
      </c>
      <c r="B593" s="28">
        <v>6016984</v>
      </c>
      <c r="C593" s="28">
        <v>145460</v>
      </c>
      <c r="D593" s="49">
        <v>44652</v>
      </c>
      <c r="E593" s="49">
        <v>45016</v>
      </c>
      <c r="F593" s="51">
        <v>6484</v>
      </c>
      <c r="G593" s="51">
        <v>23423</v>
      </c>
      <c r="H593" s="51">
        <v>5454</v>
      </c>
      <c r="I593" s="51">
        <f t="shared" si="18"/>
        <v>35361</v>
      </c>
      <c r="J593" s="51">
        <v>51779</v>
      </c>
      <c r="K593" s="52">
        <f t="shared" si="19"/>
        <v>0.68292164777226294</v>
      </c>
      <c r="N593" s="47"/>
    </row>
    <row r="594" spans="1:14" x14ac:dyDescent="0.3">
      <c r="A594" s="19" t="s">
        <v>620</v>
      </c>
      <c r="B594" s="26">
        <v>6016992</v>
      </c>
      <c r="C594" s="26">
        <v>146195</v>
      </c>
      <c r="D594" s="49">
        <v>44652</v>
      </c>
      <c r="E594" s="49">
        <v>45016</v>
      </c>
      <c r="F594" s="53">
        <v>1064</v>
      </c>
      <c r="G594" s="53">
        <v>2286</v>
      </c>
      <c r="H594" s="53">
        <v>1076.8800000000001</v>
      </c>
      <c r="I594" s="53">
        <f t="shared" si="18"/>
        <v>4426.88</v>
      </c>
      <c r="J594" s="53">
        <v>28117</v>
      </c>
      <c r="K594" s="54">
        <f t="shared" si="19"/>
        <v>0.15744496212255932</v>
      </c>
      <c r="N594" s="47"/>
    </row>
    <row r="595" spans="1:14" x14ac:dyDescent="0.3">
      <c r="A595" s="19" t="s">
        <v>621</v>
      </c>
      <c r="B595" s="26">
        <v>6017008</v>
      </c>
      <c r="C595" s="26">
        <v>146194</v>
      </c>
      <c r="D595" s="49">
        <v>44652</v>
      </c>
      <c r="E595" s="49">
        <v>45016</v>
      </c>
      <c r="F595" s="53">
        <v>30</v>
      </c>
      <c r="G595" s="53">
        <v>0</v>
      </c>
      <c r="H595" s="53">
        <v>197.4</v>
      </c>
      <c r="I595" s="53">
        <f t="shared" si="18"/>
        <v>227.4</v>
      </c>
      <c r="J595" s="53">
        <v>18580</v>
      </c>
      <c r="K595" s="54">
        <f t="shared" si="19"/>
        <v>1.2238966630785792E-2</v>
      </c>
      <c r="N595" s="47"/>
    </row>
    <row r="596" spans="1:14" x14ac:dyDescent="0.3">
      <c r="A596" s="19" t="s">
        <v>622</v>
      </c>
      <c r="B596" s="26">
        <v>6016968</v>
      </c>
      <c r="C596" s="26">
        <v>146192</v>
      </c>
      <c r="D596" s="49">
        <v>44652</v>
      </c>
      <c r="E596" s="49">
        <v>45016</v>
      </c>
      <c r="F596" s="53">
        <v>246</v>
      </c>
      <c r="G596" s="53">
        <v>0</v>
      </c>
      <c r="H596" s="53">
        <v>347.76</v>
      </c>
      <c r="I596" s="53">
        <f t="shared" si="18"/>
        <v>593.76</v>
      </c>
      <c r="J596" s="53">
        <v>20039</v>
      </c>
      <c r="K596" s="54">
        <f t="shared" si="19"/>
        <v>2.9630221068915615E-2</v>
      </c>
      <c r="N596" s="47"/>
    </row>
    <row r="597" spans="1:14" x14ac:dyDescent="0.3">
      <c r="A597" s="39" t="s">
        <v>623</v>
      </c>
      <c r="B597" s="40">
        <v>6007330</v>
      </c>
      <c r="C597" s="40">
        <v>145275</v>
      </c>
      <c r="D597" s="55">
        <v>44652</v>
      </c>
      <c r="E597" s="55">
        <v>45016</v>
      </c>
      <c r="F597" s="56">
        <v>4058</v>
      </c>
      <c r="G597" s="56">
        <v>10939</v>
      </c>
      <c r="H597" s="56">
        <v>3562</v>
      </c>
      <c r="I597" s="56">
        <f t="shared" si="18"/>
        <v>18559</v>
      </c>
      <c r="J597" s="56">
        <v>23025</v>
      </c>
      <c r="K597" s="57">
        <f t="shared" si="19"/>
        <v>0.80603691639522257</v>
      </c>
      <c r="N597" s="47"/>
    </row>
    <row r="598" spans="1:14" x14ac:dyDescent="0.3">
      <c r="A598" s="27" t="s">
        <v>624</v>
      </c>
      <c r="B598" s="28">
        <v>6003750</v>
      </c>
      <c r="C598" s="28">
        <v>145726</v>
      </c>
      <c r="D598" s="49">
        <v>44652</v>
      </c>
      <c r="E598" s="49">
        <v>45016</v>
      </c>
      <c r="F598" s="51">
        <v>2061</v>
      </c>
      <c r="G598" s="51">
        <v>13221</v>
      </c>
      <c r="H598" s="51">
        <v>772</v>
      </c>
      <c r="I598" s="51">
        <f t="shared" si="18"/>
        <v>16054</v>
      </c>
      <c r="J598" s="51">
        <v>21585</v>
      </c>
      <c r="K598" s="52">
        <f t="shared" si="19"/>
        <v>0.74375723882325684</v>
      </c>
      <c r="N598" s="47"/>
    </row>
    <row r="599" spans="1:14" x14ac:dyDescent="0.3">
      <c r="A599" s="19" t="s">
        <v>625</v>
      </c>
      <c r="B599" s="26">
        <v>6009427</v>
      </c>
      <c r="C599" s="26">
        <v>145442</v>
      </c>
      <c r="D599" s="49">
        <v>44652</v>
      </c>
      <c r="E599" s="49">
        <v>45016</v>
      </c>
      <c r="F599" s="53">
        <v>3104</v>
      </c>
      <c r="G599" s="53">
        <v>10486</v>
      </c>
      <c r="H599" s="53">
        <v>6216</v>
      </c>
      <c r="I599" s="53">
        <f t="shared" si="18"/>
        <v>19806</v>
      </c>
      <c r="J599" s="53">
        <v>27852</v>
      </c>
      <c r="K599" s="54">
        <f t="shared" si="19"/>
        <v>0.7111158983196898</v>
      </c>
      <c r="N599" s="47"/>
    </row>
    <row r="600" spans="1:14" x14ac:dyDescent="0.3">
      <c r="A600" s="19" t="s">
        <v>626</v>
      </c>
      <c r="B600" s="26">
        <v>6003263</v>
      </c>
      <c r="C600" s="26">
        <v>145795</v>
      </c>
      <c r="D600" s="49">
        <v>44652</v>
      </c>
      <c r="E600" s="49">
        <v>45016</v>
      </c>
      <c r="F600" s="53">
        <v>7876</v>
      </c>
      <c r="G600" s="53">
        <v>23407</v>
      </c>
      <c r="H600" s="53">
        <v>7528</v>
      </c>
      <c r="I600" s="53">
        <f t="shared" si="18"/>
        <v>38811</v>
      </c>
      <c r="J600" s="53">
        <v>49037</v>
      </c>
      <c r="K600" s="54">
        <f t="shared" si="19"/>
        <v>0.79146358871872258</v>
      </c>
      <c r="N600" s="47"/>
    </row>
    <row r="601" spans="1:14" x14ac:dyDescent="0.3">
      <c r="A601" s="19" t="s">
        <v>627</v>
      </c>
      <c r="B601" s="26">
        <v>6009443</v>
      </c>
      <c r="C601" s="26">
        <v>145879</v>
      </c>
      <c r="D601" s="49">
        <v>44652</v>
      </c>
      <c r="E601" s="49">
        <v>45016</v>
      </c>
      <c r="F601" s="53">
        <v>3614</v>
      </c>
      <c r="G601" s="53">
        <v>12168</v>
      </c>
      <c r="H601" s="53">
        <v>3729</v>
      </c>
      <c r="I601" s="53">
        <f t="shared" si="18"/>
        <v>19511</v>
      </c>
      <c r="J601" s="53">
        <v>22958</v>
      </c>
      <c r="K601" s="54">
        <f t="shared" si="19"/>
        <v>0.84985625925603281</v>
      </c>
      <c r="N601" s="47"/>
    </row>
    <row r="602" spans="1:14" x14ac:dyDescent="0.3">
      <c r="A602" s="39" t="s">
        <v>628</v>
      </c>
      <c r="B602" s="40">
        <v>6002588</v>
      </c>
      <c r="C602" s="40">
        <v>146086</v>
      </c>
      <c r="D602" s="55">
        <v>44652</v>
      </c>
      <c r="E602" s="55">
        <v>45016</v>
      </c>
      <c r="F602" s="56">
        <v>1161</v>
      </c>
      <c r="G602" s="56">
        <v>6100</v>
      </c>
      <c r="H602" s="56">
        <v>92.4</v>
      </c>
      <c r="I602" s="56">
        <f t="shared" si="18"/>
        <v>7353.4</v>
      </c>
      <c r="J602" s="56">
        <v>12858</v>
      </c>
      <c r="K602" s="57">
        <f t="shared" si="19"/>
        <v>0.57189298491211693</v>
      </c>
      <c r="N602" s="47"/>
    </row>
    <row r="603" spans="1:14" x14ac:dyDescent="0.3">
      <c r="A603" s="27" t="s">
        <v>629</v>
      </c>
      <c r="B603" s="28">
        <v>6004188</v>
      </c>
      <c r="C603" s="28">
        <v>145466</v>
      </c>
      <c r="D603" s="49">
        <v>44652</v>
      </c>
      <c r="E603" s="49">
        <v>45016</v>
      </c>
      <c r="F603" s="51">
        <v>1076</v>
      </c>
      <c r="G603" s="51">
        <v>7309</v>
      </c>
      <c r="H603" s="51">
        <v>0</v>
      </c>
      <c r="I603" s="51">
        <f t="shared" si="18"/>
        <v>8385</v>
      </c>
      <c r="J603" s="51">
        <v>11604</v>
      </c>
      <c r="K603" s="52">
        <f t="shared" si="19"/>
        <v>0.72259565667011372</v>
      </c>
      <c r="N603" s="47"/>
    </row>
    <row r="604" spans="1:14" x14ac:dyDescent="0.3">
      <c r="A604" s="19" t="s">
        <v>630</v>
      </c>
      <c r="B604" s="26">
        <v>6009484</v>
      </c>
      <c r="C604" s="26">
        <v>146070</v>
      </c>
      <c r="D604" s="49">
        <v>44652</v>
      </c>
      <c r="E604" s="49">
        <v>45016</v>
      </c>
      <c r="F604" s="53">
        <v>285</v>
      </c>
      <c r="G604" s="53">
        <v>2038</v>
      </c>
      <c r="H604" s="53">
        <v>77.28</v>
      </c>
      <c r="I604" s="53">
        <f t="shared" si="18"/>
        <v>2400.2800000000002</v>
      </c>
      <c r="J604" s="53">
        <v>9945</v>
      </c>
      <c r="K604" s="54">
        <f t="shared" si="19"/>
        <v>0.24135545500251385</v>
      </c>
      <c r="N604" s="47"/>
    </row>
    <row r="605" spans="1:14" x14ac:dyDescent="0.3">
      <c r="A605" s="19" t="s">
        <v>631</v>
      </c>
      <c r="B605" s="26">
        <v>6002711</v>
      </c>
      <c r="C605" s="26">
        <v>145985</v>
      </c>
      <c r="D605" s="55">
        <v>44652</v>
      </c>
      <c r="E605" s="55">
        <v>45016</v>
      </c>
      <c r="F605" s="53">
        <v>3825</v>
      </c>
      <c r="G605" s="53">
        <v>10549</v>
      </c>
      <c r="H605" s="53">
        <v>8113</v>
      </c>
      <c r="I605" s="53">
        <f t="shared" si="18"/>
        <v>22487</v>
      </c>
      <c r="J605" s="53">
        <v>24603</v>
      </c>
      <c r="K605" s="54">
        <f t="shared" si="19"/>
        <v>0.91399422834613664</v>
      </c>
      <c r="N605" s="47"/>
    </row>
    <row r="606" spans="1:14" x14ac:dyDescent="0.3">
      <c r="A606" s="27" t="s">
        <v>632</v>
      </c>
      <c r="B606" s="28">
        <v>6012165</v>
      </c>
      <c r="C606" s="28">
        <v>145647</v>
      </c>
      <c r="D606" s="49">
        <v>44652</v>
      </c>
      <c r="E606" s="49">
        <v>45016</v>
      </c>
      <c r="F606" s="51">
        <v>6148</v>
      </c>
      <c r="G606" s="51">
        <v>12905</v>
      </c>
      <c r="H606" s="51">
        <v>4796</v>
      </c>
      <c r="I606" s="51">
        <f t="shared" si="18"/>
        <v>23849</v>
      </c>
      <c r="J606" s="51">
        <v>31943</v>
      </c>
      <c r="K606" s="52">
        <f t="shared" si="19"/>
        <v>0.74661115111291987</v>
      </c>
      <c r="N606" s="47"/>
    </row>
    <row r="607" spans="1:14" x14ac:dyDescent="0.3">
      <c r="A607" s="19" t="s">
        <v>633</v>
      </c>
      <c r="B607" s="26">
        <v>6006134</v>
      </c>
      <c r="C607" s="26">
        <v>145881</v>
      </c>
      <c r="D607" s="49">
        <v>44652</v>
      </c>
      <c r="E607" s="49">
        <v>45016</v>
      </c>
      <c r="F607" s="53">
        <v>8654</v>
      </c>
      <c r="G607" s="53">
        <v>51544</v>
      </c>
      <c r="H607" s="53">
        <v>63</v>
      </c>
      <c r="I607" s="53">
        <f t="shared" si="18"/>
        <v>60261</v>
      </c>
      <c r="J607" s="53">
        <v>68413</v>
      </c>
      <c r="K607" s="54">
        <f t="shared" si="19"/>
        <v>0.88084136056012741</v>
      </c>
      <c r="N607" s="47"/>
    </row>
    <row r="608" spans="1:14" x14ac:dyDescent="0.3">
      <c r="A608" s="19" t="s">
        <v>634</v>
      </c>
      <c r="B608" s="26">
        <v>6009260</v>
      </c>
      <c r="C608" s="26">
        <v>145903</v>
      </c>
      <c r="D608" s="49">
        <v>44652</v>
      </c>
      <c r="E608" s="49">
        <v>45016</v>
      </c>
      <c r="F608" s="53">
        <v>430</v>
      </c>
      <c r="G608" s="53">
        <v>6386</v>
      </c>
      <c r="H608" s="53">
        <v>1438.92</v>
      </c>
      <c r="I608" s="53">
        <f t="shared" si="18"/>
        <v>8254.92</v>
      </c>
      <c r="J608" s="53">
        <v>10183</v>
      </c>
      <c r="K608" s="54">
        <f t="shared" si="19"/>
        <v>0.81065697731513309</v>
      </c>
      <c r="N608" s="47"/>
    </row>
    <row r="609" spans="1:14" x14ac:dyDescent="0.3">
      <c r="A609" s="19" t="s">
        <v>635</v>
      </c>
      <c r="B609" s="26">
        <v>6007934</v>
      </c>
      <c r="C609" s="26">
        <v>145779</v>
      </c>
      <c r="D609" s="49">
        <v>44652</v>
      </c>
      <c r="E609" s="49">
        <v>45016</v>
      </c>
      <c r="F609" s="53">
        <v>4103</v>
      </c>
      <c r="G609" s="53">
        <v>8602</v>
      </c>
      <c r="H609" s="53">
        <v>4470</v>
      </c>
      <c r="I609" s="53">
        <f t="shared" si="18"/>
        <v>17175</v>
      </c>
      <c r="J609" s="53">
        <v>34680</v>
      </c>
      <c r="K609" s="54">
        <f t="shared" si="19"/>
        <v>0.49524221453287198</v>
      </c>
      <c r="N609" s="47"/>
    </row>
    <row r="610" spans="1:14" x14ac:dyDescent="0.3">
      <c r="A610" s="39" t="s">
        <v>636</v>
      </c>
      <c r="B610" s="40">
        <v>6007868</v>
      </c>
      <c r="C610" s="40">
        <v>145671</v>
      </c>
      <c r="D610" s="55">
        <v>44652</v>
      </c>
      <c r="E610" s="55">
        <v>45016</v>
      </c>
      <c r="F610" s="56">
        <v>7453</v>
      </c>
      <c r="G610" s="56">
        <v>19178</v>
      </c>
      <c r="H610" s="56">
        <v>6114.36</v>
      </c>
      <c r="I610" s="56">
        <f t="shared" si="18"/>
        <v>32745.360000000001</v>
      </c>
      <c r="J610" s="56">
        <v>45899</v>
      </c>
      <c r="K610" s="57">
        <f t="shared" si="19"/>
        <v>0.71342207891239462</v>
      </c>
      <c r="N610" s="47"/>
    </row>
    <row r="611" spans="1:14" x14ac:dyDescent="0.3">
      <c r="A611" s="27" t="s">
        <v>637</v>
      </c>
      <c r="B611" s="28">
        <v>6014856</v>
      </c>
      <c r="C611" s="28">
        <v>145970</v>
      </c>
      <c r="D611" s="49">
        <v>44652</v>
      </c>
      <c r="E611" s="49">
        <v>45016</v>
      </c>
      <c r="F611" s="51">
        <v>13212</v>
      </c>
      <c r="G611" s="51">
        <v>43657</v>
      </c>
      <c r="H611" s="51">
        <v>5383</v>
      </c>
      <c r="I611" s="51">
        <f t="shared" si="18"/>
        <v>62252</v>
      </c>
      <c r="J611" s="51">
        <v>71604</v>
      </c>
      <c r="K611" s="52">
        <f t="shared" si="19"/>
        <v>0.86939277135355564</v>
      </c>
      <c r="N611" s="47"/>
    </row>
    <row r="612" spans="1:14" x14ac:dyDescent="0.3">
      <c r="A612" s="19" t="s">
        <v>638</v>
      </c>
      <c r="B612" s="26">
        <v>6012991</v>
      </c>
      <c r="C612" s="26">
        <v>145721</v>
      </c>
      <c r="D612" s="49">
        <v>44652</v>
      </c>
      <c r="E612" s="49">
        <v>45016</v>
      </c>
      <c r="F612" s="53">
        <v>3720</v>
      </c>
      <c r="G612" s="53">
        <v>7043</v>
      </c>
      <c r="H612" s="53">
        <v>1906</v>
      </c>
      <c r="I612" s="53">
        <f t="shared" si="18"/>
        <v>12669</v>
      </c>
      <c r="J612" s="53">
        <v>30646</v>
      </c>
      <c r="K612" s="54">
        <f t="shared" si="19"/>
        <v>0.41339815962931542</v>
      </c>
      <c r="N612" s="47"/>
    </row>
    <row r="613" spans="1:14" x14ac:dyDescent="0.3">
      <c r="A613" s="19" t="s">
        <v>639</v>
      </c>
      <c r="B613" s="26">
        <v>6011332</v>
      </c>
      <c r="C613" s="26">
        <v>145602</v>
      </c>
      <c r="D613" s="49">
        <v>44652</v>
      </c>
      <c r="E613" s="49">
        <v>45016</v>
      </c>
      <c r="F613" s="53">
        <v>1195</v>
      </c>
      <c r="G613" s="53">
        <v>2782</v>
      </c>
      <c r="H613" s="53">
        <v>2314.1999999999998</v>
      </c>
      <c r="I613" s="53">
        <f t="shared" si="18"/>
        <v>6291.2</v>
      </c>
      <c r="J613" s="53">
        <v>29802</v>
      </c>
      <c r="K613" s="54">
        <f t="shared" si="19"/>
        <v>0.21109992617945103</v>
      </c>
      <c r="N613" s="47"/>
    </row>
    <row r="614" spans="1:14" x14ac:dyDescent="0.3">
      <c r="A614" s="19" t="s">
        <v>640</v>
      </c>
      <c r="B614" s="26">
        <v>6009674</v>
      </c>
      <c r="C614" s="26">
        <v>146019</v>
      </c>
      <c r="D614" s="49">
        <v>44652</v>
      </c>
      <c r="E614" s="49">
        <v>45016</v>
      </c>
      <c r="F614" s="53">
        <v>2823</v>
      </c>
      <c r="G614" s="53">
        <v>18260</v>
      </c>
      <c r="H614" s="53">
        <v>1518.72</v>
      </c>
      <c r="I614" s="53">
        <f t="shared" si="18"/>
        <v>22601.72</v>
      </c>
      <c r="J614" s="53">
        <v>35074</v>
      </c>
      <c r="K614" s="54">
        <f t="shared" si="19"/>
        <v>0.6444009807834864</v>
      </c>
      <c r="N614" s="47"/>
    </row>
    <row r="615" spans="1:14" x14ac:dyDescent="0.3">
      <c r="A615" s="39" t="s">
        <v>641</v>
      </c>
      <c r="B615" s="40">
        <v>6009682</v>
      </c>
      <c r="C615" s="40">
        <v>146100</v>
      </c>
      <c r="D615" s="55">
        <v>44652</v>
      </c>
      <c r="E615" s="55">
        <v>45016</v>
      </c>
      <c r="F615" s="56">
        <v>674</v>
      </c>
      <c r="G615" s="56">
        <v>130</v>
      </c>
      <c r="H615" s="56">
        <v>4021</v>
      </c>
      <c r="I615" s="56">
        <f t="shared" si="18"/>
        <v>4825</v>
      </c>
      <c r="J615" s="56">
        <v>9749</v>
      </c>
      <c r="K615" s="57">
        <f t="shared" si="19"/>
        <v>0.49492255615960612</v>
      </c>
      <c r="N615" s="47"/>
    </row>
    <row r="616" spans="1:14" x14ac:dyDescent="0.3">
      <c r="A616" s="27" t="s">
        <v>642</v>
      </c>
      <c r="B616" s="28">
        <v>6004725</v>
      </c>
      <c r="C616" s="28">
        <v>145336</v>
      </c>
      <c r="D616" s="49">
        <v>44652</v>
      </c>
      <c r="E616" s="49">
        <v>45016</v>
      </c>
      <c r="F616" s="51">
        <v>11758</v>
      </c>
      <c r="G616" s="51">
        <v>17124</v>
      </c>
      <c r="H616" s="51">
        <v>10397</v>
      </c>
      <c r="I616" s="51">
        <f t="shared" si="18"/>
        <v>39279</v>
      </c>
      <c r="J616" s="51">
        <v>72055</v>
      </c>
      <c r="K616" s="52">
        <f t="shared" si="19"/>
        <v>0.54512525154395952</v>
      </c>
      <c r="N616" s="47"/>
    </row>
    <row r="617" spans="1:14" x14ac:dyDescent="0.3">
      <c r="A617" s="19" t="s">
        <v>643</v>
      </c>
      <c r="B617" s="26">
        <v>6005516</v>
      </c>
      <c r="C617" s="26">
        <v>145875</v>
      </c>
      <c r="D617" s="49">
        <v>44652</v>
      </c>
      <c r="E617" s="49">
        <v>45016</v>
      </c>
      <c r="F617" s="53">
        <v>5174</v>
      </c>
      <c r="G617" s="53">
        <v>11750</v>
      </c>
      <c r="H617" s="53">
        <v>3407</v>
      </c>
      <c r="I617" s="53">
        <f t="shared" si="18"/>
        <v>20331</v>
      </c>
      <c r="J617" s="53">
        <v>26420</v>
      </c>
      <c r="K617" s="54">
        <f t="shared" si="19"/>
        <v>0.76953065859197578</v>
      </c>
      <c r="N617" s="47"/>
    </row>
    <row r="618" spans="1:14" x14ac:dyDescent="0.3">
      <c r="A618" s="19" t="s">
        <v>644</v>
      </c>
      <c r="B618" s="26">
        <v>6014377</v>
      </c>
      <c r="C618" s="26">
        <v>146028</v>
      </c>
      <c r="D618" s="49">
        <v>44652</v>
      </c>
      <c r="E618" s="49">
        <v>45016</v>
      </c>
      <c r="F618" s="53">
        <v>4558</v>
      </c>
      <c r="G618" s="53">
        <v>14563</v>
      </c>
      <c r="H618" s="53">
        <v>7516.32</v>
      </c>
      <c r="I618" s="53">
        <f t="shared" si="18"/>
        <v>26637.32</v>
      </c>
      <c r="J618" s="53">
        <v>44341</v>
      </c>
      <c r="K618" s="54">
        <f t="shared" si="19"/>
        <v>0.60073791750298822</v>
      </c>
      <c r="N618" s="47"/>
    </row>
    <row r="619" spans="1:14" x14ac:dyDescent="0.3">
      <c r="A619" s="19" t="s">
        <v>645</v>
      </c>
      <c r="B619" s="26">
        <v>6014963</v>
      </c>
      <c r="C619" s="26">
        <v>145923</v>
      </c>
      <c r="D619" s="49">
        <v>44652</v>
      </c>
      <c r="E619" s="49">
        <v>45016</v>
      </c>
      <c r="F619" s="53">
        <v>8105</v>
      </c>
      <c r="G619" s="53">
        <v>17333</v>
      </c>
      <c r="H619" s="53">
        <v>9070</v>
      </c>
      <c r="I619" s="53">
        <f t="shared" si="18"/>
        <v>34508</v>
      </c>
      <c r="J619" s="53">
        <v>50469</v>
      </c>
      <c r="K619" s="54">
        <f t="shared" si="19"/>
        <v>0.68374645822187874</v>
      </c>
      <c r="N619" s="47"/>
    </row>
    <row r="620" spans="1:14" x14ac:dyDescent="0.3">
      <c r="A620" s="39" t="s">
        <v>646</v>
      </c>
      <c r="B620" s="40">
        <v>6008825</v>
      </c>
      <c r="C620" s="40">
        <v>145632</v>
      </c>
      <c r="D620" s="55">
        <v>44652</v>
      </c>
      <c r="E620" s="55">
        <v>45016</v>
      </c>
      <c r="F620" s="56">
        <v>6954</v>
      </c>
      <c r="G620" s="56">
        <v>26007</v>
      </c>
      <c r="H620" s="56">
        <v>8253.84</v>
      </c>
      <c r="I620" s="56">
        <f t="shared" si="18"/>
        <v>41214.839999999997</v>
      </c>
      <c r="J620" s="56">
        <v>55691</v>
      </c>
      <c r="K620" s="57">
        <f t="shared" si="19"/>
        <v>0.74006284677955136</v>
      </c>
      <c r="N620" s="47"/>
    </row>
    <row r="621" spans="1:14" x14ac:dyDescent="0.3">
      <c r="A621" s="27" t="s">
        <v>647</v>
      </c>
      <c r="B621" s="28">
        <v>6008262</v>
      </c>
      <c r="C621" s="28">
        <v>145806</v>
      </c>
      <c r="D621" s="49">
        <v>44652</v>
      </c>
      <c r="E621" s="49">
        <v>45016</v>
      </c>
      <c r="F621" s="51">
        <v>2933</v>
      </c>
      <c r="G621" s="51">
        <v>30118</v>
      </c>
      <c r="H621" s="51">
        <v>5525</v>
      </c>
      <c r="I621" s="51">
        <f t="shared" si="18"/>
        <v>38576</v>
      </c>
      <c r="J621" s="51">
        <v>44100</v>
      </c>
      <c r="K621" s="52">
        <f t="shared" si="19"/>
        <v>0.87473922902494328</v>
      </c>
      <c r="N621" s="47"/>
    </row>
    <row r="622" spans="1:14" x14ac:dyDescent="0.3">
      <c r="A622" s="19" t="s">
        <v>648</v>
      </c>
      <c r="B622" s="26">
        <v>6009740</v>
      </c>
      <c r="C622" s="26">
        <v>145000</v>
      </c>
      <c r="D622" s="49">
        <v>44652</v>
      </c>
      <c r="E622" s="49">
        <v>45016</v>
      </c>
      <c r="F622" s="53">
        <v>6389</v>
      </c>
      <c r="G622" s="53">
        <v>8362</v>
      </c>
      <c r="H622" s="53">
        <v>5573</v>
      </c>
      <c r="I622" s="53">
        <f t="shared" si="18"/>
        <v>20324</v>
      </c>
      <c r="J622" s="53">
        <v>29056</v>
      </c>
      <c r="K622" s="54">
        <f t="shared" si="19"/>
        <v>0.69947687224669608</v>
      </c>
      <c r="N622" s="47"/>
    </row>
    <row r="623" spans="1:14" x14ac:dyDescent="0.3">
      <c r="A623" s="19" t="s">
        <v>649</v>
      </c>
      <c r="B623" s="26">
        <v>6002430</v>
      </c>
      <c r="C623" s="26">
        <v>145659</v>
      </c>
      <c r="D623" s="49">
        <v>44652</v>
      </c>
      <c r="E623" s="49">
        <v>45016</v>
      </c>
      <c r="F623" s="53">
        <v>5743</v>
      </c>
      <c r="G623" s="53">
        <v>29745</v>
      </c>
      <c r="H623" s="53">
        <v>7433</v>
      </c>
      <c r="I623" s="53">
        <f t="shared" si="18"/>
        <v>42921</v>
      </c>
      <c r="J623" s="53">
        <v>47935</v>
      </c>
      <c r="K623" s="54">
        <f t="shared" si="19"/>
        <v>0.89540002086158343</v>
      </c>
      <c r="N623" s="47"/>
    </row>
    <row r="624" spans="1:14" x14ac:dyDescent="0.3">
      <c r="A624" s="19" t="s">
        <v>650</v>
      </c>
      <c r="B624" s="26">
        <v>6009757</v>
      </c>
      <c r="C624" s="26">
        <v>145939</v>
      </c>
      <c r="D624" s="49">
        <v>44652</v>
      </c>
      <c r="E624" s="49">
        <v>45016</v>
      </c>
      <c r="F624" s="53">
        <v>6983</v>
      </c>
      <c r="G624" s="53">
        <v>23357</v>
      </c>
      <c r="H624" s="53">
        <v>3092</v>
      </c>
      <c r="I624" s="53">
        <f t="shared" si="18"/>
        <v>33432</v>
      </c>
      <c r="J624" s="53">
        <v>37190</v>
      </c>
      <c r="K624" s="54">
        <f t="shared" si="19"/>
        <v>0.89895133100295777</v>
      </c>
      <c r="N624" s="47"/>
    </row>
    <row r="625" spans="1:14" x14ac:dyDescent="0.3">
      <c r="A625" s="39" t="s">
        <v>651</v>
      </c>
      <c r="B625" s="40">
        <v>6009765</v>
      </c>
      <c r="C625" s="40">
        <v>145389</v>
      </c>
      <c r="D625" s="55">
        <v>44652</v>
      </c>
      <c r="E625" s="55">
        <v>45016</v>
      </c>
      <c r="F625" s="56">
        <v>4550</v>
      </c>
      <c r="G625" s="56">
        <v>13558</v>
      </c>
      <c r="H625" s="56">
        <v>1682</v>
      </c>
      <c r="I625" s="56">
        <f t="shared" si="18"/>
        <v>19790</v>
      </c>
      <c r="J625" s="56">
        <v>26793</v>
      </c>
      <c r="K625" s="57">
        <f t="shared" si="19"/>
        <v>0.73862576045982165</v>
      </c>
      <c r="N625" s="47"/>
    </row>
    <row r="626" spans="1:14" x14ac:dyDescent="0.3">
      <c r="A626" s="27" t="s">
        <v>652</v>
      </c>
      <c r="B626" s="28">
        <v>6009435</v>
      </c>
      <c r="C626" s="28">
        <v>145887</v>
      </c>
      <c r="D626" s="49">
        <v>44652</v>
      </c>
      <c r="E626" s="49">
        <v>45016</v>
      </c>
      <c r="F626" s="51">
        <v>3384</v>
      </c>
      <c r="G626" s="51">
        <v>12361</v>
      </c>
      <c r="H626" s="51">
        <v>3592</v>
      </c>
      <c r="I626" s="51">
        <f t="shared" si="18"/>
        <v>19337</v>
      </c>
      <c r="J626" s="51">
        <v>39442</v>
      </c>
      <c r="K626" s="52">
        <f t="shared" si="19"/>
        <v>0.49026418538613659</v>
      </c>
      <c r="N626" s="47"/>
    </row>
    <row r="627" spans="1:14" x14ac:dyDescent="0.3">
      <c r="A627" s="19" t="s">
        <v>653</v>
      </c>
      <c r="B627" s="26">
        <v>6006365</v>
      </c>
      <c r="C627" s="26">
        <v>146147</v>
      </c>
      <c r="D627" s="49">
        <v>44652</v>
      </c>
      <c r="E627" s="49">
        <v>45016</v>
      </c>
      <c r="F627" s="53">
        <v>712</v>
      </c>
      <c r="G627" s="53">
        <v>7114</v>
      </c>
      <c r="H627" s="53">
        <v>188.16</v>
      </c>
      <c r="I627" s="53">
        <f t="shared" si="18"/>
        <v>8014.16</v>
      </c>
      <c r="J627" s="53">
        <v>10878</v>
      </c>
      <c r="K627" s="54">
        <f t="shared" si="19"/>
        <v>0.73673101673101671</v>
      </c>
      <c r="N627" s="47"/>
    </row>
    <row r="628" spans="1:14" x14ac:dyDescent="0.3">
      <c r="A628" s="19" t="s">
        <v>654</v>
      </c>
      <c r="B628" s="26">
        <v>6009856</v>
      </c>
      <c r="C628" s="26">
        <v>145429</v>
      </c>
      <c r="D628" s="49">
        <v>44652</v>
      </c>
      <c r="E628" s="49">
        <v>45016</v>
      </c>
      <c r="F628" s="53">
        <v>6276</v>
      </c>
      <c r="G628" s="53">
        <v>47192</v>
      </c>
      <c r="H628" s="53">
        <v>2973</v>
      </c>
      <c r="I628" s="53">
        <f t="shared" si="18"/>
        <v>56441</v>
      </c>
      <c r="J628" s="53">
        <v>60020</v>
      </c>
      <c r="K628" s="54">
        <f t="shared" si="19"/>
        <v>0.94036987670776406</v>
      </c>
      <c r="N628" s="47"/>
    </row>
    <row r="629" spans="1:14" x14ac:dyDescent="0.3">
      <c r="A629" s="19" t="s">
        <v>655</v>
      </c>
      <c r="B629" s="26">
        <v>6006100</v>
      </c>
      <c r="C629" s="26">
        <v>145591</v>
      </c>
      <c r="D629" s="49">
        <v>44652</v>
      </c>
      <c r="E629" s="49">
        <v>45016</v>
      </c>
      <c r="F629" s="53">
        <v>2308</v>
      </c>
      <c r="G629" s="53">
        <v>3588</v>
      </c>
      <c r="H629" s="53">
        <v>4099</v>
      </c>
      <c r="I629" s="53">
        <f t="shared" si="18"/>
        <v>9995</v>
      </c>
      <c r="J629" s="53">
        <v>25044</v>
      </c>
      <c r="K629" s="54">
        <f t="shared" si="19"/>
        <v>0.39909758824468933</v>
      </c>
      <c r="N629" s="47"/>
    </row>
    <row r="630" spans="1:14" x14ac:dyDescent="0.3">
      <c r="A630" s="39" t="s">
        <v>656</v>
      </c>
      <c r="B630" s="40">
        <v>6009864</v>
      </c>
      <c r="C630" s="40">
        <v>146047</v>
      </c>
      <c r="D630" s="55">
        <v>44652</v>
      </c>
      <c r="E630" s="55">
        <v>45016</v>
      </c>
      <c r="F630" s="56">
        <v>1322</v>
      </c>
      <c r="G630" s="56">
        <v>8048</v>
      </c>
      <c r="H630" s="56">
        <v>0</v>
      </c>
      <c r="I630" s="56">
        <f t="shared" si="18"/>
        <v>9370</v>
      </c>
      <c r="J630" s="56">
        <v>19477</v>
      </c>
      <c r="K630" s="57">
        <f t="shared" si="19"/>
        <v>0.48108024849822867</v>
      </c>
      <c r="N630" s="47"/>
    </row>
    <row r="631" spans="1:14" x14ac:dyDescent="0.3">
      <c r="A631" s="27" t="s">
        <v>657</v>
      </c>
      <c r="B631" s="28">
        <v>6009872</v>
      </c>
      <c r="C631" s="28" t="s">
        <v>658</v>
      </c>
      <c r="D631" s="49">
        <v>44652</v>
      </c>
      <c r="E631" s="49">
        <v>45016</v>
      </c>
      <c r="F631" s="51">
        <v>2464</v>
      </c>
      <c r="G631" s="51">
        <v>19381</v>
      </c>
      <c r="H631" s="51">
        <v>7807</v>
      </c>
      <c r="I631" s="51">
        <f t="shared" si="18"/>
        <v>29652</v>
      </c>
      <c r="J631" s="51">
        <v>32933</v>
      </c>
      <c r="K631" s="52">
        <f t="shared" si="19"/>
        <v>0.9003734855615948</v>
      </c>
      <c r="N631" s="47"/>
    </row>
    <row r="632" spans="1:14" x14ac:dyDescent="0.3">
      <c r="A632" s="19" t="s">
        <v>659</v>
      </c>
      <c r="B632" s="26">
        <v>6013478</v>
      </c>
      <c r="C632" s="26">
        <v>145743</v>
      </c>
      <c r="D632" s="49">
        <v>44652</v>
      </c>
      <c r="E632" s="49">
        <v>45016</v>
      </c>
      <c r="F632" s="53">
        <v>0</v>
      </c>
      <c r="G632" s="53">
        <v>0</v>
      </c>
      <c r="H632" s="53">
        <v>0</v>
      </c>
      <c r="I632" s="53">
        <f t="shared" si="18"/>
        <v>0</v>
      </c>
      <c r="J632" s="53">
        <v>3030</v>
      </c>
      <c r="K632" s="54">
        <f t="shared" si="19"/>
        <v>0</v>
      </c>
      <c r="N632" s="47"/>
    </row>
    <row r="633" spans="1:14" x14ac:dyDescent="0.3">
      <c r="A633" s="19" t="s">
        <v>660</v>
      </c>
      <c r="B633" s="26">
        <v>6001002</v>
      </c>
      <c r="C633" s="26">
        <v>145333</v>
      </c>
      <c r="D633" s="49">
        <v>44652</v>
      </c>
      <c r="E633" s="49">
        <v>45016</v>
      </c>
      <c r="F633" s="53">
        <v>6434</v>
      </c>
      <c r="G633" s="53">
        <v>33294</v>
      </c>
      <c r="H633" s="53">
        <v>10562</v>
      </c>
      <c r="I633" s="53">
        <f t="shared" si="18"/>
        <v>50290</v>
      </c>
      <c r="J633" s="53">
        <v>62708</v>
      </c>
      <c r="K633" s="54">
        <f t="shared" si="19"/>
        <v>0.80197104037762323</v>
      </c>
      <c r="N633" s="47"/>
    </row>
    <row r="634" spans="1:14" x14ac:dyDescent="0.3">
      <c r="A634" s="19" t="s">
        <v>661</v>
      </c>
      <c r="B634" s="26">
        <v>6012173</v>
      </c>
      <c r="C634" s="26">
        <v>145660</v>
      </c>
      <c r="D634" s="49">
        <v>44652</v>
      </c>
      <c r="E634" s="49">
        <v>45016</v>
      </c>
      <c r="F634" s="53">
        <v>4763</v>
      </c>
      <c r="G634" s="53">
        <v>26161</v>
      </c>
      <c r="H634" s="53">
        <v>689.64</v>
      </c>
      <c r="I634" s="53">
        <f t="shared" si="18"/>
        <v>31613.64</v>
      </c>
      <c r="J634" s="53">
        <v>36178</v>
      </c>
      <c r="K634" s="54">
        <f t="shared" si="19"/>
        <v>0.87383603294820056</v>
      </c>
      <c r="N634" s="47"/>
    </row>
    <row r="635" spans="1:14" x14ac:dyDescent="0.3">
      <c r="A635" s="39" t="s">
        <v>662</v>
      </c>
      <c r="B635" s="40">
        <v>6007603</v>
      </c>
      <c r="C635" s="40">
        <v>145026</v>
      </c>
      <c r="D635" s="55">
        <v>44652</v>
      </c>
      <c r="E635" s="55">
        <v>45016</v>
      </c>
      <c r="F635" s="56">
        <v>306</v>
      </c>
      <c r="G635" s="56">
        <v>1382</v>
      </c>
      <c r="H635" s="56">
        <v>51.24</v>
      </c>
      <c r="I635" s="56">
        <f t="shared" si="18"/>
        <v>1739.24</v>
      </c>
      <c r="J635" s="56">
        <v>48327</v>
      </c>
      <c r="K635" s="57">
        <f t="shared" si="19"/>
        <v>3.5988991660976265E-2</v>
      </c>
      <c r="N635" s="47"/>
    </row>
    <row r="636" spans="1:14" x14ac:dyDescent="0.3">
      <c r="A636" s="27" t="s">
        <v>663</v>
      </c>
      <c r="B636" s="28">
        <v>6000335</v>
      </c>
      <c r="C636" s="28">
        <v>145338</v>
      </c>
      <c r="D636" s="49">
        <v>44652</v>
      </c>
      <c r="E636" s="49">
        <v>45016</v>
      </c>
      <c r="F636" s="51">
        <v>5563</v>
      </c>
      <c r="G636" s="51">
        <v>11755</v>
      </c>
      <c r="H636" s="51">
        <v>3509</v>
      </c>
      <c r="I636" s="51">
        <f t="shared" si="18"/>
        <v>20827</v>
      </c>
      <c r="J636" s="51">
        <v>27299</v>
      </c>
      <c r="K636" s="52">
        <f t="shared" si="19"/>
        <v>0.76292171874427639</v>
      </c>
      <c r="N636" s="47"/>
    </row>
    <row r="637" spans="1:14" x14ac:dyDescent="0.3">
      <c r="A637" s="19" t="s">
        <v>664</v>
      </c>
      <c r="B637" s="26">
        <v>6000194</v>
      </c>
      <c r="C637" s="26">
        <v>145664</v>
      </c>
      <c r="D637" s="49">
        <v>44652</v>
      </c>
      <c r="E637" s="49">
        <v>45016</v>
      </c>
      <c r="F637" s="53">
        <v>2287</v>
      </c>
      <c r="G637" s="53">
        <v>10291</v>
      </c>
      <c r="H637" s="53">
        <v>768</v>
      </c>
      <c r="I637" s="53">
        <f t="shared" si="18"/>
        <v>13346</v>
      </c>
      <c r="J637" s="53">
        <v>15405</v>
      </c>
      <c r="K637" s="54">
        <f t="shared" si="19"/>
        <v>0.86634209672184359</v>
      </c>
      <c r="N637" s="47"/>
    </row>
    <row r="638" spans="1:14" x14ac:dyDescent="0.3">
      <c r="A638" s="19" t="s">
        <v>665</v>
      </c>
      <c r="B638" s="26">
        <v>6009955</v>
      </c>
      <c r="C638" s="26">
        <v>146149</v>
      </c>
      <c r="D638" s="49">
        <v>44652</v>
      </c>
      <c r="E638" s="49">
        <v>45016</v>
      </c>
      <c r="F638" s="53">
        <v>3610</v>
      </c>
      <c r="G638" s="53">
        <v>23353</v>
      </c>
      <c r="H638" s="53">
        <v>1690</v>
      </c>
      <c r="I638" s="53">
        <f t="shared" si="18"/>
        <v>28653</v>
      </c>
      <c r="J638" s="53">
        <v>31102</v>
      </c>
      <c r="K638" s="54">
        <f t="shared" si="19"/>
        <v>0.9212590830171693</v>
      </c>
      <c r="N638" s="47"/>
    </row>
    <row r="639" spans="1:14" x14ac:dyDescent="0.3">
      <c r="A639" s="19" t="s">
        <v>666</v>
      </c>
      <c r="B639" s="26">
        <v>6009963</v>
      </c>
      <c r="C639" s="26">
        <v>145715</v>
      </c>
      <c r="D639" s="49">
        <v>44652</v>
      </c>
      <c r="E639" s="49">
        <v>45016</v>
      </c>
      <c r="F639" s="53">
        <v>2741</v>
      </c>
      <c r="G639" s="53">
        <v>22406</v>
      </c>
      <c r="H639" s="53">
        <v>7996</v>
      </c>
      <c r="I639" s="53">
        <f t="shared" si="18"/>
        <v>33143</v>
      </c>
      <c r="J639" s="53">
        <v>39485</v>
      </c>
      <c r="K639" s="54">
        <f t="shared" si="19"/>
        <v>0.83938204381410664</v>
      </c>
      <c r="N639" s="47"/>
    </row>
    <row r="640" spans="1:14" x14ac:dyDescent="0.3">
      <c r="A640" s="46" t="s">
        <v>667</v>
      </c>
      <c r="B640" s="26">
        <v>6010003</v>
      </c>
      <c r="C640" s="26">
        <v>145706</v>
      </c>
      <c r="D640" s="49">
        <v>44652</v>
      </c>
      <c r="E640" s="49">
        <v>45016</v>
      </c>
      <c r="F640" s="53">
        <v>0</v>
      </c>
      <c r="G640" s="53">
        <v>0</v>
      </c>
      <c r="H640" s="53">
        <v>0</v>
      </c>
      <c r="I640" s="53">
        <f>SUM(F640:H640)</f>
        <v>0</v>
      </c>
      <c r="J640" s="53">
        <v>47457</v>
      </c>
      <c r="K640" s="54">
        <f>I640/J640</f>
        <v>0</v>
      </c>
      <c r="N640" s="47"/>
    </row>
    <row r="641" spans="1:14" x14ac:dyDescent="0.3">
      <c r="A641" s="39" t="s">
        <v>668</v>
      </c>
      <c r="B641" s="40">
        <v>6006597</v>
      </c>
      <c r="C641" s="40">
        <v>145519</v>
      </c>
      <c r="D641" s="55">
        <v>44652</v>
      </c>
      <c r="E641" s="55">
        <v>45016</v>
      </c>
      <c r="F641" s="56">
        <v>5866</v>
      </c>
      <c r="G641" s="56">
        <v>20822</v>
      </c>
      <c r="H641" s="56">
        <v>941</v>
      </c>
      <c r="I641" s="56">
        <f t="shared" si="18"/>
        <v>27629</v>
      </c>
      <c r="J641" s="56">
        <v>40337</v>
      </c>
      <c r="K641" s="57">
        <f t="shared" si="19"/>
        <v>0.68495426035649654</v>
      </c>
      <c r="N641" s="47"/>
    </row>
    <row r="642" spans="1:14" x14ac:dyDescent="0.3">
      <c r="A642" s="27" t="s">
        <v>669</v>
      </c>
      <c r="B642" s="28">
        <v>6004881</v>
      </c>
      <c r="C642" s="28">
        <v>145517</v>
      </c>
      <c r="D642" s="49">
        <v>44652</v>
      </c>
      <c r="E642" s="49">
        <v>45016</v>
      </c>
      <c r="F642" s="51">
        <v>1328</v>
      </c>
      <c r="G642" s="51">
        <v>7277</v>
      </c>
      <c r="H642" s="51">
        <v>65.52</v>
      </c>
      <c r="I642" s="51">
        <f t="shared" si="18"/>
        <v>8670.52</v>
      </c>
      <c r="J642" s="51">
        <v>12850</v>
      </c>
      <c r="K642" s="52">
        <f t="shared" si="19"/>
        <v>0.6747486381322958</v>
      </c>
      <c r="N642" s="47"/>
    </row>
    <row r="643" spans="1:14" x14ac:dyDescent="0.3">
      <c r="A643" s="19" t="s">
        <v>670</v>
      </c>
      <c r="B643" s="26">
        <v>6008379</v>
      </c>
      <c r="C643" s="26">
        <v>145712</v>
      </c>
      <c r="D643" s="49">
        <v>44652</v>
      </c>
      <c r="E643" s="49">
        <v>45016</v>
      </c>
      <c r="F643" s="53">
        <v>4129</v>
      </c>
      <c r="G643" s="53">
        <v>14290</v>
      </c>
      <c r="H643" s="53">
        <v>1649.76</v>
      </c>
      <c r="I643" s="53">
        <f t="shared" si="18"/>
        <v>20068.759999999998</v>
      </c>
      <c r="J643" s="53">
        <v>30145</v>
      </c>
      <c r="K643" s="54">
        <f t="shared" si="19"/>
        <v>0.6657409188920218</v>
      </c>
      <c r="N643" s="47"/>
    </row>
    <row r="644" spans="1:14" x14ac:dyDescent="0.3">
      <c r="A644" s="19" t="s">
        <v>671</v>
      </c>
      <c r="B644" s="26">
        <v>6003842</v>
      </c>
      <c r="C644" s="26">
        <v>146040</v>
      </c>
      <c r="D644" s="49">
        <v>44652</v>
      </c>
      <c r="E644" s="49">
        <v>45016</v>
      </c>
      <c r="F644" s="53">
        <v>1344</v>
      </c>
      <c r="G644" s="53">
        <v>6765</v>
      </c>
      <c r="H644" s="53">
        <v>1639</v>
      </c>
      <c r="I644" s="53">
        <f t="shared" si="18"/>
        <v>9748</v>
      </c>
      <c r="J644" s="53">
        <v>12695</v>
      </c>
      <c r="K644" s="54">
        <f t="shared" si="19"/>
        <v>0.76786136274123673</v>
      </c>
      <c r="N644" s="47"/>
    </row>
    <row r="645" spans="1:14" x14ac:dyDescent="0.3">
      <c r="A645" s="19" t="s">
        <v>672</v>
      </c>
      <c r="B645" s="26">
        <v>6010037</v>
      </c>
      <c r="C645" s="26">
        <v>146101</v>
      </c>
      <c r="D645" s="49">
        <v>44652</v>
      </c>
      <c r="E645" s="49">
        <v>45016</v>
      </c>
      <c r="F645" s="53">
        <v>337</v>
      </c>
      <c r="G645" s="53">
        <v>500</v>
      </c>
      <c r="H645" s="53">
        <v>1583</v>
      </c>
      <c r="I645" s="53">
        <f t="shared" si="18"/>
        <v>2420</v>
      </c>
      <c r="J645" s="53">
        <v>20393</v>
      </c>
      <c r="K645" s="54">
        <f t="shared" si="19"/>
        <v>0.11866817045064483</v>
      </c>
      <c r="N645" s="47"/>
    </row>
    <row r="646" spans="1:14" x14ac:dyDescent="0.3">
      <c r="A646" s="39" t="s">
        <v>673</v>
      </c>
      <c r="B646" s="40">
        <v>6005904</v>
      </c>
      <c r="C646" s="40">
        <v>145967</v>
      </c>
      <c r="D646" s="55">
        <v>44652</v>
      </c>
      <c r="E646" s="55">
        <v>45016</v>
      </c>
      <c r="F646" s="56">
        <v>8701</v>
      </c>
      <c r="G646" s="56">
        <v>32582</v>
      </c>
      <c r="H646" s="56">
        <v>3283.56</v>
      </c>
      <c r="I646" s="56">
        <f t="shared" si="18"/>
        <v>44566.559999999998</v>
      </c>
      <c r="J646" s="56">
        <v>53709</v>
      </c>
      <c r="K646" s="57">
        <f t="shared" si="19"/>
        <v>0.82977824945539846</v>
      </c>
      <c r="N646" s="47"/>
    </row>
    <row r="647" spans="1:14" x14ac:dyDescent="0.3">
      <c r="A647" s="27" t="s">
        <v>674</v>
      </c>
      <c r="B647" s="28">
        <v>6005334</v>
      </c>
      <c r="C647" s="28">
        <v>146168</v>
      </c>
      <c r="D647" s="49">
        <v>44652</v>
      </c>
      <c r="E647" s="49">
        <v>45016</v>
      </c>
      <c r="F647" s="51">
        <v>3926</v>
      </c>
      <c r="G647" s="51">
        <v>21545</v>
      </c>
      <c r="H647" s="51">
        <v>12066</v>
      </c>
      <c r="I647" s="51">
        <f t="shared" si="18"/>
        <v>37537</v>
      </c>
      <c r="J647" s="51">
        <v>45574</v>
      </c>
      <c r="K647" s="52">
        <f t="shared" si="19"/>
        <v>0.82364944924737793</v>
      </c>
      <c r="N647" s="47"/>
    </row>
    <row r="648" spans="1:14" x14ac:dyDescent="0.3">
      <c r="A648" s="19" t="s">
        <v>675</v>
      </c>
      <c r="B648" s="26">
        <v>6010094</v>
      </c>
      <c r="C648" s="26">
        <v>145556</v>
      </c>
      <c r="D648" s="49">
        <v>44652</v>
      </c>
      <c r="E648" s="49">
        <v>45016</v>
      </c>
      <c r="F648" s="53">
        <v>2452</v>
      </c>
      <c r="G648" s="53">
        <v>22551</v>
      </c>
      <c r="H648" s="53">
        <v>583</v>
      </c>
      <c r="I648" s="53">
        <f t="shared" si="18"/>
        <v>25586</v>
      </c>
      <c r="J648" s="53">
        <v>29462</v>
      </c>
      <c r="K648" s="54">
        <f t="shared" si="19"/>
        <v>0.86844070327879985</v>
      </c>
      <c r="N648" s="47"/>
    </row>
    <row r="649" spans="1:14" x14ac:dyDescent="0.3">
      <c r="A649" s="19" t="s">
        <v>676</v>
      </c>
      <c r="B649" s="26">
        <v>6010102</v>
      </c>
      <c r="C649" s="26" t="s">
        <v>677</v>
      </c>
      <c r="D649" s="49">
        <v>44652</v>
      </c>
      <c r="E649" s="49">
        <v>45016</v>
      </c>
      <c r="F649" s="53">
        <v>1906</v>
      </c>
      <c r="G649" s="53">
        <v>20956</v>
      </c>
      <c r="H649" s="53">
        <v>912</v>
      </c>
      <c r="I649" s="53">
        <f t="shared" si="18"/>
        <v>23774</v>
      </c>
      <c r="J649" s="53">
        <v>25799</v>
      </c>
      <c r="K649" s="54">
        <f t="shared" si="19"/>
        <v>0.92150858560409321</v>
      </c>
      <c r="N649" s="47"/>
    </row>
    <row r="650" spans="1:14" x14ac:dyDescent="0.3">
      <c r="A650" s="19" t="s">
        <v>678</v>
      </c>
      <c r="B650" s="26">
        <v>6007074</v>
      </c>
      <c r="C650" s="26">
        <v>145792</v>
      </c>
      <c r="D650" s="49">
        <v>44652</v>
      </c>
      <c r="E650" s="49">
        <v>45016</v>
      </c>
      <c r="F650" s="53">
        <v>10462</v>
      </c>
      <c r="G650" s="53">
        <v>49078</v>
      </c>
      <c r="H650" s="53">
        <v>210</v>
      </c>
      <c r="I650" s="53">
        <f t="shared" ref="I650:I668" si="20">SUM(F650:H650)</f>
        <v>59750</v>
      </c>
      <c r="J650" s="53">
        <v>68276</v>
      </c>
      <c r="K650" s="54">
        <f t="shared" ref="K650:K668" si="21">I650/J650</f>
        <v>0.87512449469799047</v>
      </c>
      <c r="N650" s="47"/>
    </row>
    <row r="651" spans="1:14" x14ac:dyDescent="0.3">
      <c r="A651" s="39" t="s">
        <v>679</v>
      </c>
      <c r="B651" s="40">
        <v>6008361</v>
      </c>
      <c r="C651" s="40">
        <v>145213</v>
      </c>
      <c r="D651" s="55">
        <v>44652</v>
      </c>
      <c r="E651" s="55">
        <v>45016</v>
      </c>
      <c r="F651" s="56">
        <v>365</v>
      </c>
      <c r="G651" s="56">
        <v>270</v>
      </c>
      <c r="H651" s="56">
        <v>402</v>
      </c>
      <c r="I651" s="56">
        <f t="shared" si="20"/>
        <v>1037</v>
      </c>
      <c r="J651" s="56">
        <v>18429</v>
      </c>
      <c r="K651" s="57">
        <f t="shared" si="21"/>
        <v>5.6270009224591674E-2</v>
      </c>
      <c r="N651" s="47"/>
    </row>
    <row r="652" spans="1:14" x14ac:dyDescent="0.3">
      <c r="A652" s="27" t="s">
        <v>680</v>
      </c>
      <c r="B652" s="28">
        <v>6001838</v>
      </c>
      <c r="C652" s="28">
        <v>146151</v>
      </c>
      <c r="D652" s="49">
        <v>44652</v>
      </c>
      <c r="E652" s="49">
        <v>45016</v>
      </c>
      <c r="F652" s="51">
        <v>3807</v>
      </c>
      <c r="G652" s="51">
        <v>2672</v>
      </c>
      <c r="H652" s="51">
        <v>4947</v>
      </c>
      <c r="I652" s="51">
        <f t="shared" si="20"/>
        <v>11426</v>
      </c>
      <c r="J652" s="51">
        <v>14734</v>
      </c>
      <c r="K652" s="52">
        <f t="shared" si="21"/>
        <v>0.77548527215963081</v>
      </c>
      <c r="N652" s="47"/>
    </row>
    <row r="653" spans="1:14" x14ac:dyDescent="0.3">
      <c r="A653" s="19" t="s">
        <v>681</v>
      </c>
      <c r="B653" s="26">
        <v>6015630</v>
      </c>
      <c r="C653" s="26">
        <v>145547</v>
      </c>
      <c r="D653" s="49">
        <v>44652</v>
      </c>
      <c r="E653" s="49">
        <v>45016</v>
      </c>
      <c r="F653" s="53">
        <v>3635</v>
      </c>
      <c r="G653" s="53">
        <v>6100</v>
      </c>
      <c r="H653" s="53">
        <v>10372.32</v>
      </c>
      <c r="I653" s="53">
        <f t="shared" si="20"/>
        <v>20107.32</v>
      </c>
      <c r="J653" s="53">
        <v>40265</v>
      </c>
      <c r="K653" s="54">
        <f t="shared" si="21"/>
        <v>0.49937464299018997</v>
      </c>
      <c r="N653" s="47"/>
    </row>
    <row r="654" spans="1:14" x14ac:dyDescent="0.3">
      <c r="A654" s="19" t="s">
        <v>682</v>
      </c>
      <c r="B654" s="26">
        <v>6002612</v>
      </c>
      <c r="C654" s="26">
        <v>145050</v>
      </c>
      <c r="D654" s="49">
        <v>44652</v>
      </c>
      <c r="E654" s="49">
        <v>45016</v>
      </c>
      <c r="F654" s="53">
        <v>11983</v>
      </c>
      <c r="G654" s="53">
        <v>52549</v>
      </c>
      <c r="H654" s="53">
        <v>5387</v>
      </c>
      <c r="I654" s="53">
        <f t="shared" si="20"/>
        <v>69919</v>
      </c>
      <c r="J654" s="53">
        <v>80613</v>
      </c>
      <c r="K654" s="54">
        <f t="shared" si="21"/>
        <v>0.86734149578852049</v>
      </c>
      <c r="N654" s="47"/>
    </row>
    <row r="655" spans="1:14" x14ac:dyDescent="0.3">
      <c r="A655" s="19" t="s">
        <v>683</v>
      </c>
      <c r="B655" s="26">
        <v>6002836</v>
      </c>
      <c r="C655" s="26">
        <v>146033</v>
      </c>
      <c r="D655" s="49">
        <v>44652</v>
      </c>
      <c r="E655" s="49">
        <v>45016</v>
      </c>
      <c r="F655" s="53">
        <v>3502</v>
      </c>
      <c r="G655" s="53">
        <v>8088</v>
      </c>
      <c r="H655" s="53">
        <v>1611</v>
      </c>
      <c r="I655" s="53">
        <f t="shared" si="20"/>
        <v>13201</v>
      </c>
      <c r="J655" s="53">
        <v>24434</v>
      </c>
      <c r="K655" s="54">
        <f t="shared" si="21"/>
        <v>0.54027175247605796</v>
      </c>
      <c r="N655" s="47"/>
    </row>
    <row r="656" spans="1:14" x14ac:dyDescent="0.3">
      <c r="A656" s="39" t="s">
        <v>684</v>
      </c>
      <c r="B656" s="40">
        <v>6004402</v>
      </c>
      <c r="C656" s="40">
        <v>145949</v>
      </c>
      <c r="D656" s="55">
        <v>44652</v>
      </c>
      <c r="E656" s="55">
        <v>45016</v>
      </c>
      <c r="F656" s="56">
        <v>2124</v>
      </c>
      <c r="G656" s="56">
        <v>6985</v>
      </c>
      <c r="H656" s="56">
        <v>23.52</v>
      </c>
      <c r="I656" s="56">
        <f t="shared" si="20"/>
        <v>9132.52</v>
      </c>
      <c r="J656" s="56">
        <v>26696</v>
      </c>
      <c r="K656" s="57">
        <f t="shared" si="21"/>
        <v>0.34209319748276895</v>
      </c>
      <c r="N656" s="47"/>
    </row>
    <row r="657" spans="1:14" x14ac:dyDescent="0.3">
      <c r="A657" s="27" t="s">
        <v>685</v>
      </c>
      <c r="B657" s="28">
        <v>6005060</v>
      </c>
      <c r="C657" s="28">
        <v>145697</v>
      </c>
      <c r="D657" s="49">
        <v>44652</v>
      </c>
      <c r="E657" s="49">
        <v>45016</v>
      </c>
      <c r="F657" s="51">
        <v>3216</v>
      </c>
      <c r="G657" s="51">
        <v>6486</v>
      </c>
      <c r="H657" s="51">
        <v>3915.24</v>
      </c>
      <c r="I657" s="51">
        <f t="shared" si="20"/>
        <v>13617.24</v>
      </c>
      <c r="J657" s="51">
        <v>26463</v>
      </c>
      <c r="K657" s="52">
        <f t="shared" si="21"/>
        <v>0.51457657861920414</v>
      </c>
      <c r="N657" s="47"/>
    </row>
    <row r="658" spans="1:14" x14ac:dyDescent="0.3">
      <c r="A658" s="19" t="s">
        <v>686</v>
      </c>
      <c r="B658" s="26">
        <v>6005250</v>
      </c>
      <c r="C658" s="26">
        <v>146116</v>
      </c>
      <c r="D658" s="49">
        <v>44652</v>
      </c>
      <c r="E658" s="49">
        <v>45016</v>
      </c>
      <c r="F658" s="53">
        <v>3802</v>
      </c>
      <c r="G658" s="53">
        <v>2245</v>
      </c>
      <c r="H658" s="53">
        <v>4788.84</v>
      </c>
      <c r="I658" s="53">
        <f t="shared" si="20"/>
        <v>10835.84</v>
      </c>
      <c r="J658" s="53">
        <v>18826</v>
      </c>
      <c r="K658" s="54">
        <f t="shared" si="21"/>
        <v>0.57557845532773821</v>
      </c>
      <c r="N658" s="47"/>
    </row>
    <row r="659" spans="1:14" x14ac:dyDescent="0.3">
      <c r="A659" s="19" t="s">
        <v>687</v>
      </c>
      <c r="B659" s="26">
        <v>6005946</v>
      </c>
      <c r="C659" s="26">
        <v>145494</v>
      </c>
      <c r="D659" s="49">
        <v>44652</v>
      </c>
      <c r="E659" s="49">
        <v>45016</v>
      </c>
      <c r="F659" s="53">
        <v>4415</v>
      </c>
      <c r="G659" s="53">
        <v>6605</v>
      </c>
      <c r="H659" s="53">
        <v>6440</v>
      </c>
      <c r="I659" s="53">
        <f t="shared" si="20"/>
        <v>17460</v>
      </c>
      <c r="J659" s="53">
        <v>33342</v>
      </c>
      <c r="K659" s="54">
        <f t="shared" si="21"/>
        <v>0.52366384739967609</v>
      </c>
      <c r="N659" s="47"/>
    </row>
    <row r="660" spans="1:14" x14ac:dyDescent="0.3">
      <c r="A660" s="19" t="s">
        <v>688</v>
      </c>
      <c r="B660" s="26">
        <v>6006274</v>
      </c>
      <c r="C660" s="26">
        <v>145445</v>
      </c>
      <c r="D660" s="49">
        <v>44652</v>
      </c>
      <c r="E660" s="49">
        <v>45016</v>
      </c>
      <c r="F660" s="53">
        <v>4876</v>
      </c>
      <c r="G660" s="53">
        <v>13657</v>
      </c>
      <c r="H660" s="53">
        <v>308.27999999999997</v>
      </c>
      <c r="I660" s="53">
        <f t="shared" si="20"/>
        <v>18841.28</v>
      </c>
      <c r="J660" s="53">
        <v>46725</v>
      </c>
      <c r="K660" s="54">
        <f t="shared" si="21"/>
        <v>0.40323766720171211</v>
      </c>
      <c r="N660" s="47"/>
    </row>
    <row r="661" spans="1:14" x14ac:dyDescent="0.3">
      <c r="A661" s="39" t="s">
        <v>689</v>
      </c>
      <c r="B661" s="40">
        <v>6007389</v>
      </c>
      <c r="C661" s="40">
        <v>145883</v>
      </c>
      <c r="D661" s="55">
        <v>44652</v>
      </c>
      <c r="E661" s="55">
        <v>45016</v>
      </c>
      <c r="F661" s="56">
        <v>4308</v>
      </c>
      <c r="G661" s="56">
        <v>5323</v>
      </c>
      <c r="H661" s="56">
        <v>2493.12</v>
      </c>
      <c r="I661" s="56">
        <f t="shared" si="20"/>
        <v>12124.119999999999</v>
      </c>
      <c r="J661" s="56">
        <v>27569</v>
      </c>
      <c r="K661" s="57">
        <f t="shared" si="21"/>
        <v>0.43977365881968872</v>
      </c>
      <c r="N661" s="47"/>
    </row>
    <row r="662" spans="1:14" x14ac:dyDescent="0.3">
      <c r="A662" s="27" t="s">
        <v>690</v>
      </c>
      <c r="B662" s="28">
        <v>6007702</v>
      </c>
      <c r="C662" s="28">
        <v>145406</v>
      </c>
      <c r="D662" s="49">
        <v>44652</v>
      </c>
      <c r="E662" s="49">
        <v>45016</v>
      </c>
      <c r="F662" s="51">
        <v>653</v>
      </c>
      <c r="G662" s="51">
        <v>6488</v>
      </c>
      <c r="H662" s="51">
        <v>91</v>
      </c>
      <c r="I662" s="51">
        <f t="shared" si="20"/>
        <v>7232</v>
      </c>
      <c r="J662" s="51">
        <v>16795</v>
      </c>
      <c r="K662" s="52">
        <f t="shared" si="21"/>
        <v>0.43060434653170587</v>
      </c>
      <c r="N662" s="47"/>
    </row>
    <row r="663" spans="1:14" x14ac:dyDescent="0.3">
      <c r="A663" s="19" t="s">
        <v>691</v>
      </c>
      <c r="B663" s="26">
        <v>6008007</v>
      </c>
      <c r="C663" s="26">
        <v>145771</v>
      </c>
      <c r="D663" s="49">
        <v>44652</v>
      </c>
      <c r="E663" s="49">
        <v>45016</v>
      </c>
      <c r="F663" s="53">
        <v>6632</v>
      </c>
      <c r="G663" s="53">
        <v>30120</v>
      </c>
      <c r="H663" s="53">
        <v>562.79999999999995</v>
      </c>
      <c r="I663" s="53">
        <f t="shared" si="20"/>
        <v>37314.800000000003</v>
      </c>
      <c r="J663" s="53">
        <v>49458</v>
      </c>
      <c r="K663" s="54">
        <f t="shared" si="21"/>
        <v>0.75447450361923252</v>
      </c>
      <c r="N663" s="47"/>
    </row>
    <row r="664" spans="1:14" x14ac:dyDescent="0.3">
      <c r="A664" s="19" t="s">
        <v>692</v>
      </c>
      <c r="B664" s="26">
        <v>6008395</v>
      </c>
      <c r="C664" s="26">
        <v>146106</v>
      </c>
      <c r="D664" s="49">
        <v>44652</v>
      </c>
      <c r="E664" s="49">
        <v>45016</v>
      </c>
      <c r="F664" s="53">
        <v>216</v>
      </c>
      <c r="G664" s="53">
        <v>2130</v>
      </c>
      <c r="H664" s="53">
        <v>90.72</v>
      </c>
      <c r="I664" s="53">
        <f t="shared" si="20"/>
        <v>2436.7199999999998</v>
      </c>
      <c r="J664" s="53">
        <v>10957</v>
      </c>
      <c r="K664" s="54">
        <f t="shared" si="21"/>
        <v>0.22238934014785067</v>
      </c>
      <c r="N664" s="47"/>
    </row>
    <row r="665" spans="1:14" x14ac:dyDescent="0.3">
      <c r="A665" s="19" t="s">
        <v>693</v>
      </c>
      <c r="B665" s="26">
        <v>6009161</v>
      </c>
      <c r="C665" s="26">
        <v>145895</v>
      </c>
      <c r="D665" s="49">
        <v>44652</v>
      </c>
      <c r="E665" s="49">
        <v>45016</v>
      </c>
      <c r="F665" s="53">
        <v>2123</v>
      </c>
      <c r="G665" s="53">
        <v>4023</v>
      </c>
      <c r="H665" s="53">
        <v>6022</v>
      </c>
      <c r="I665" s="53">
        <f t="shared" si="20"/>
        <v>12168</v>
      </c>
      <c r="J665" s="53">
        <v>19248</v>
      </c>
      <c r="K665" s="54">
        <f t="shared" si="21"/>
        <v>0.63216957605985036</v>
      </c>
      <c r="N665" s="47"/>
    </row>
    <row r="666" spans="1:14" x14ac:dyDescent="0.3">
      <c r="A666" s="39" t="s">
        <v>694</v>
      </c>
      <c r="B666" s="40">
        <v>6009245</v>
      </c>
      <c r="C666" s="40">
        <v>146068</v>
      </c>
      <c r="D666" s="55">
        <v>44652</v>
      </c>
      <c r="E666" s="55">
        <v>45016</v>
      </c>
      <c r="F666" s="56">
        <v>5065</v>
      </c>
      <c r="G666" s="56">
        <v>10239</v>
      </c>
      <c r="H666" s="56">
        <v>2577.96</v>
      </c>
      <c r="I666" s="56">
        <f t="shared" si="20"/>
        <v>17881.96</v>
      </c>
      <c r="J666" s="56">
        <v>30070</v>
      </c>
      <c r="K666" s="57">
        <f t="shared" si="21"/>
        <v>0.59467775191220484</v>
      </c>
      <c r="N666" s="47"/>
    </row>
    <row r="667" spans="1:14" x14ac:dyDescent="0.3">
      <c r="A667" s="27" t="s">
        <v>695</v>
      </c>
      <c r="B667" s="28">
        <v>6009252</v>
      </c>
      <c r="C667" s="28">
        <v>145892</v>
      </c>
      <c r="D667" s="49">
        <v>44652</v>
      </c>
      <c r="E667" s="49">
        <v>45016</v>
      </c>
      <c r="F667" s="51">
        <v>5936</v>
      </c>
      <c r="G667" s="51">
        <v>15852</v>
      </c>
      <c r="H667" s="51">
        <v>6162.24</v>
      </c>
      <c r="I667" s="51">
        <f t="shared" si="20"/>
        <v>27950.239999999998</v>
      </c>
      <c r="J667" s="51">
        <v>49346</v>
      </c>
      <c r="K667" s="52">
        <f t="shared" si="21"/>
        <v>0.56641348842864669</v>
      </c>
      <c r="N667" s="47"/>
    </row>
    <row r="668" spans="1:14" x14ac:dyDescent="0.3">
      <c r="A668" s="19" t="s">
        <v>696</v>
      </c>
      <c r="B668" s="26">
        <v>6009542</v>
      </c>
      <c r="C668" s="26">
        <v>145652</v>
      </c>
      <c r="D668" s="49">
        <v>44652</v>
      </c>
      <c r="E668" s="49">
        <v>45016</v>
      </c>
      <c r="F668" s="53">
        <v>1540</v>
      </c>
      <c r="G668" s="53">
        <v>10774</v>
      </c>
      <c r="H668" s="53">
        <v>721</v>
      </c>
      <c r="I668" s="53">
        <f t="shared" si="20"/>
        <v>13035</v>
      </c>
      <c r="J668" s="53">
        <v>26928</v>
      </c>
      <c r="K668" s="54">
        <f t="shared" si="21"/>
        <v>0.48406862745098039</v>
      </c>
      <c r="N668" s="47"/>
    </row>
  </sheetData>
  <autoFilter ref="A7:N668" xr:uid="{00000000-0009-0000-0000-000001000000}"/>
  <pageMargins left="0.7" right="0.7" top="0.75" bottom="0.75" header="0.3" footer="0.3"/>
  <pageSetup scale="52" fitToHeight="0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29616C-6ECE-401B-8E80-7DB64552FF7E}"/>
</file>

<file path=customXml/itemProps2.xml><?xml version="1.0" encoding="utf-8"?>
<ds:datastoreItem xmlns:ds="http://schemas.openxmlformats.org/officeDocument/2006/customXml" ds:itemID="{66140115-2A6C-4004-8E13-8B84BE780F84}"/>
</file>

<file path=customXml/itemProps3.xml><?xml version="1.0" encoding="utf-8"?>
<ds:datastoreItem xmlns:ds="http://schemas.openxmlformats.org/officeDocument/2006/customXml" ds:itemID="{F0F7F453-8134-468F-84CD-85201CF8C4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Staffing Incentive</vt:lpstr>
      <vt:lpstr>Medicaid Utilization %</vt:lpstr>
      <vt:lpstr>'Medicaid Utilization %'!Print_Titles</vt:lpstr>
      <vt:lpstr>'Staffing Incentive'!Print_Titles</vt:lpstr>
    </vt:vector>
  </TitlesOfParts>
  <Company>Myers and Stauffer 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Brendel</dc:creator>
  <cp:lastModifiedBy>McCurdy, Mark</cp:lastModifiedBy>
  <dcterms:created xsi:type="dcterms:W3CDTF">2023-12-28T13:59:30Z</dcterms:created>
  <dcterms:modified xsi:type="dcterms:W3CDTF">2024-03-07T22:12:27Z</dcterms:modified>
</cp:coreProperties>
</file>