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mc:AlternateContent xmlns:mc="http://schemas.openxmlformats.org/markup-compatibility/2006">
    <mc:Choice Requires="x15">
      <x15ac:absPath xmlns:x15ac="http://schemas.microsoft.com/office/spreadsheetml/2010/11/ac" url="G:\ohf\LTCB\Cost Report Forms\2023\ShortForm\"/>
    </mc:Choice>
  </mc:AlternateContent>
  <xr:revisionPtr revIDLastSave="0" documentId="13_ncr:1_{9AA2EE8D-F586-4751-8C8D-A9A5059792F3}" xr6:coauthVersionLast="47" xr6:coauthVersionMax="47" xr10:uidLastSave="{00000000-0000-0000-0000-000000000000}"/>
  <bookViews>
    <workbookView xWindow="28680" yWindow="-120" windowWidth="29040" windowHeight="15840" xr2:uid="{00000000-000D-0000-FFFF-FFFF00000000}"/>
  </bookViews>
  <sheets>
    <sheet name="Read_Me" sheetId="1" r:id="rId1"/>
    <sheet name="Print" sheetId="11" r:id="rId2"/>
    <sheet name="Pg1" sheetId="2" r:id="rId3"/>
    <sheet name="Pg2" sheetId="3" r:id="rId4"/>
    <sheet name="Pg3" sheetId="4" r:id="rId5"/>
    <sheet name="Pg4" sheetId="5" r:id="rId6"/>
    <sheet name="Ownership-1" sheetId="16" r:id="rId7"/>
    <sheet name="Ownership-2" sheetId="17" r:id="rId8"/>
    <sheet name="PG4-Supp" sheetId="18" r:id="rId9"/>
    <sheet name="Pg5" sheetId="6" r:id="rId10"/>
    <sheet name="PG5A" sheetId="14" state="hidden" r:id="rId11"/>
    <sheet name="PG5B" sheetId="15" state="hidden" r:id="rId12"/>
    <sheet name="Pg6" sheetId="7" r:id="rId13"/>
    <sheet name="Pg7" sheetId="8" r:id="rId14"/>
    <sheet name="Pg8" sheetId="9" r:id="rId15"/>
    <sheet name="Sheet1" sheetId="12" r:id="rId16"/>
    <sheet name="Sheet2" sheetId="13" r:id="rId17"/>
    <sheet name="Sheet3" sheetId="10" state="hidden" r:id="rId18"/>
  </sheets>
  <externalReferences>
    <externalReference r:id="rId19"/>
    <externalReference r:id="rId20"/>
  </externalReferences>
  <definedNames>
    <definedName name="_Order1" hidden="1">255</definedName>
    <definedName name="Adjs" localSheetId="6">[1]PG5A!$F$11:$G$101</definedName>
    <definedName name="Adjs" localSheetId="7">[1]PG5A!$F$11:$G$101</definedName>
    <definedName name="Adjs" localSheetId="8">[1]PG5A!$F$11:$G$101</definedName>
    <definedName name="Adjs">[2]PG5A!$F$11:$G$101</definedName>
    <definedName name="Beg_Date" localSheetId="6">[1]PG1!$AB$16</definedName>
    <definedName name="Beg_Date" localSheetId="7">[1]PG1!$AB$16</definedName>
    <definedName name="Beg_Date" localSheetId="8">[1]PG1!$AB$16</definedName>
    <definedName name="Beg_Date" localSheetId="10">[2]PG1!$AB$16</definedName>
    <definedName name="Beg_Date" localSheetId="11">[2]PG1!$AB$16</definedName>
    <definedName name="BEG_DATE">'Pg1'!$AB$17</definedName>
    <definedName name="End_Date" localSheetId="6">[1]PG1!$AD$16</definedName>
    <definedName name="End_Date" localSheetId="7">[1]PG1!$AD$16</definedName>
    <definedName name="End_Date" localSheetId="8">[1]PG1!$AD$16</definedName>
    <definedName name="End_Date" localSheetId="10">[2]PG1!$AD$16</definedName>
    <definedName name="End_Date" localSheetId="11">[2]PG1!$AD$16</definedName>
    <definedName name="END_DATE">'Pg1'!$AD$17</definedName>
    <definedName name="Facility" localSheetId="6">[1]PG1!$E$14</definedName>
    <definedName name="Facility" localSheetId="7">[1]PG1!$E$14</definedName>
    <definedName name="Facility" localSheetId="8">[1]PG1!$E$14</definedName>
    <definedName name="Facility" localSheetId="10">[2]PG1!$E$14</definedName>
    <definedName name="Facility" localSheetId="11">[2]PG1!$E$14</definedName>
    <definedName name="FACILITY">'Pg1'!$E$15</definedName>
    <definedName name="ID" localSheetId="6">[1]PG1!$J$12</definedName>
    <definedName name="ID" localSheetId="7">[1]PG1!$J$12</definedName>
    <definedName name="ID" localSheetId="8">[1]PG1!$J$12</definedName>
    <definedName name="ID" localSheetId="10">[2]PG1!$J$12</definedName>
    <definedName name="ID" localSheetId="11">[2]PG1!$J$12</definedName>
    <definedName name="ID">'Pg1'!$J$13</definedName>
    <definedName name="Own_Listing_1">'Ownership-1'!$B$3:$J$61</definedName>
    <definedName name="Own_Listing_2">'Ownership-2'!$B$3:$J$61</definedName>
    <definedName name="PAGE_01">'Pg1'!$A$1:$AE$46</definedName>
    <definedName name="PAGE_02">'Pg2'!$B$3:$AC$40</definedName>
    <definedName name="PAGE_03">'Pg3'!$B$4:$N$38</definedName>
    <definedName name="PAGE_04">'Pg4'!$B$3:$V$42</definedName>
    <definedName name="PAGE_05">'Pg5'!$B$3:$AC$42</definedName>
    <definedName name="PAGE_06">'Pg6'!$B$3:$Y$41</definedName>
    <definedName name="Page_06_Supp">'PG4-Supp'!$B$3:$AB$43</definedName>
    <definedName name="PAGE_07">'Pg7'!$B$2:$X$39</definedName>
    <definedName name="PAGE_08">'Pg8'!$A$4:$P$38</definedName>
    <definedName name="Page_5A">PG5A!$A$3:$AB$46</definedName>
    <definedName name="Page_5B" localSheetId="11">PG5B!$A$3:$AB$46</definedName>
    <definedName name="PG5_Adjs" localSheetId="6">[1]PG5!$A$10:$L$39</definedName>
    <definedName name="PG5_Adjs" localSheetId="7">[1]PG5!$A$10:$L$39</definedName>
    <definedName name="PG5_Adjs" localSheetId="8">[1]PG5!$A$10:$L$39</definedName>
    <definedName name="PG5_Adjs">[2]PG5!$A$10:$L$39</definedName>
    <definedName name="PG5_AdjsB" localSheetId="6">[1]PG5!$Z$12:$AA$19</definedName>
    <definedName name="PG5_AdjsB" localSheetId="7">[1]PG5!$Z$12:$AA$19</definedName>
    <definedName name="PG5_AdjsB" localSheetId="8">[1]PG5!$Z$12:$AA$19</definedName>
    <definedName name="PG5_AdjsB">[2]PG5!$Z$12:$AA$19</definedName>
    <definedName name="_xlnm.Print_Area" localSheetId="6">'Ownership-1'!$B$3:$J$61</definedName>
    <definedName name="_xlnm.Print_Area" localSheetId="7">'Ownership-2'!$B$3:$J$61</definedName>
    <definedName name="_xlnm.Print_Area" localSheetId="2">'Pg1'!$A$1:$AE$46</definedName>
    <definedName name="_xlnm.Print_Area" localSheetId="3">'Pg2'!$B$3:$AB$40</definedName>
    <definedName name="_xlnm.Print_Area" localSheetId="4">'Pg3'!$B$4:$N$38</definedName>
    <definedName name="_xlnm.Print_Area" localSheetId="5">'Pg4'!$B$3:$V$42</definedName>
    <definedName name="_xlnm.Print_Area" localSheetId="8">'PG4-Supp'!$B$3:$AB$43</definedName>
    <definedName name="_xlnm.Print_Area" localSheetId="9">'Pg5'!$B$3:$AC$42</definedName>
    <definedName name="_xlnm.Print_Area" localSheetId="10">PG5A!$A$3:$AB$46</definedName>
    <definedName name="_xlnm.Print_Area" localSheetId="11">PG5B!$A$3:$AB$46</definedName>
    <definedName name="_xlnm.Print_Area" localSheetId="12">'Pg6'!$B$3:$Y$41</definedName>
    <definedName name="_xlnm.Print_Area" localSheetId="13">'Pg7'!$B$2:$X$39</definedName>
    <definedName name="_xlnm.Print_Area" localSheetId="14">'Pg8'!$B$4:$P$44</definedName>
    <definedName name="_xlnm.Print_Area" localSheetId="0">Read_Me!$B$4:$I$42</definedName>
    <definedName name="Summary_6" localSheetId="6">[1]PG6!$D$25:$AB$39</definedName>
    <definedName name="Summary_6" localSheetId="7">[1]PG6!$D$25:$AB$39</definedName>
    <definedName name="Summary_6" localSheetId="8">[1]PG6!$D$25:$AB$39</definedName>
    <definedName name="Summary_6">[2]PG6!$D$25:$AB$39</definedName>
    <definedName name="Summary_6A" localSheetId="6">[1]PG6A!$D$14:$AB$39</definedName>
    <definedName name="Summary_6A" localSheetId="7">[1]PG6A!$D$14:$AB$39</definedName>
    <definedName name="Summary_6A" localSheetId="8">[1]PG6A!$D$14:$AB$39</definedName>
    <definedName name="Summary_6A">[2]PG6A!$D$14:$AB$39</definedName>
    <definedName name="Summary_6B" localSheetId="6">[1]PG6B!$D$14:$AB$39</definedName>
    <definedName name="Summary_6B" localSheetId="7">[1]PG6B!$D$14:$AB$39</definedName>
    <definedName name="Summary_6B" localSheetId="8">[1]PG6B!$D$14:$AB$39</definedName>
    <definedName name="Summary_6B">[2]PG6B!$D$14:$AB$39</definedName>
    <definedName name="Summary_6C" localSheetId="6">[1]PG6C!$D$14:$AB$39</definedName>
    <definedName name="Summary_6C" localSheetId="7">[1]PG6C!$D$14:$AB$39</definedName>
    <definedName name="Summary_6C" localSheetId="8">[1]PG6C!$D$14:$AB$39</definedName>
    <definedName name="Summary_6C">[2]PG6C!$D$14:$AB$39</definedName>
    <definedName name="Summary_6D" localSheetId="6">[1]PG6D!$D$14:$AB$39</definedName>
    <definedName name="Summary_6D" localSheetId="7">[1]PG6D!$D$14:$AB$39</definedName>
    <definedName name="Summary_6D" localSheetId="8">[1]PG6D!$D$14:$AB$39</definedName>
    <definedName name="Summary_6D">[2]PG6D!$D$14:$AB$39</definedName>
    <definedName name="Summary_6E" localSheetId="6">[1]PG6E!$D$14:$AB$39</definedName>
    <definedName name="Summary_6E" localSheetId="7">[1]PG6E!$D$14:$AB$39</definedName>
    <definedName name="Summary_6E" localSheetId="8">[1]PG6E!$D$14:$AB$39</definedName>
    <definedName name="Summary_6E">[2]PG6E!$D$14:$AB$39</definedName>
    <definedName name="Summary_6F" localSheetId="6">[1]PG6F!$D$14:$AB$39</definedName>
    <definedName name="Summary_6F" localSheetId="7">[1]PG6F!$D$14:$AB$39</definedName>
    <definedName name="Summary_6F" localSheetId="8">[1]PG6F!$D$14:$AB$39</definedName>
    <definedName name="Summary_6F">[2]PG6F!$D$14:$AB$39</definedName>
    <definedName name="Summary_6G" localSheetId="6">[1]PG6G!$D$14:$AB$39</definedName>
    <definedName name="Summary_6G" localSheetId="7">[1]PG6G!$D$14:$AB$39</definedName>
    <definedName name="Summary_6G" localSheetId="8">[1]PG6G!$D$14:$AB$39</definedName>
    <definedName name="Summary_6G">[2]PG6G!$D$14:$AB$39</definedName>
    <definedName name="Summary_6H" localSheetId="6">[1]PG6H!$D$14:$AB$39</definedName>
    <definedName name="Summary_6H" localSheetId="7">[1]PG6H!$D$14:$AB$39</definedName>
    <definedName name="Summary_6H" localSheetId="8">[1]PG6H!$D$14:$AB$39</definedName>
    <definedName name="Summary_6H">[2]PG6H!$D$14:$AB$39</definedName>
    <definedName name="Summary_6I" localSheetId="6">[1]PG6I!$D$14:$AB$39</definedName>
    <definedName name="Summary_6I" localSheetId="7">[1]PG6I!$D$14:$AB$39</definedName>
    <definedName name="Summary_6I" localSheetId="8">[1]PG6I!$D$14:$AB$39</definedName>
    <definedName name="Summary_6I">[2]PG6I!$D$14:$AB$39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4" i="7" l="1"/>
  <c r="G4" i="18"/>
  <c r="C4" i="17"/>
  <c r="C4" i="16"/>
  <c r="R4" i="18"/>
  <c r="E5" i="17"/>
  <c r="W4" i="18"/>
  <c r="E6" i="17"/>
  <c r="E7" i="17"/>
  <c r="Z4" i="18"/>
  <c r="E7" i="16"/>
  <c r="E6" i="16"/>
  <c r="E5" i="16"/>
  <c r="C48" i="18"/>
  <c r="AI56" i="17"/>
  <c r="AI55" i="17"/>
  <c r="AI54" i="17"/>
  <c r="AI53" i="17"/>
  <c r="AI52" i="17"/>
  <c r="AI51" i="17"/>
  <c r="AI50" i="17"/>
  <c r="AI49" i="17"/>
  <c r="AI48" i="17"/>
  <c r="AI20" i="17"/>
  <c r="AI19" i="17"/>
  <c r="AI18" i="17"/>
  <c r="AI17" i="17"/>
  <c r="AI16" i="17"/>
  <c r="AI15" i="17"/>
  <c r="AI14" i="17"/>
  <c r="AI13" i="17"/>
  <c r="I63" i="16"/>
  <c r="I63" i="17" s="1"/>
  <c r="O19" i="17" s="1"/>
  <c r="AI56" i="16"/>
  <c r="AI55" i="16"/>
  <c r="AI54" i="16"/>
  <c r="AI53" i="16"/>
  <c r="AI52" i="16"/>
  <c r="AI51" i="16"/>
  <c r="AI50" i="16"/>
  <c r="AI49" i="16"/>
  <c r="AI48" i="16"/>
  <c r="AI20" i="16"/>
  <c r="AI19" i="16"/>
  <c r="AI18" i="16"/>
  <c r="AI17" i="16"/>
  <c r="AI16" i="16"/>
  <c r="AI15" i="16"/>
  <c r="AI14" i="16"/>
  <c r="AI13" i="16"/>
  <c r="E63" i="16" l="1"/>
  <c r="L21" i="17"/>
  <c r="O19" i="16"/>
  <c r="L21" i="16"/>
  <c r="L5" i="9" l="1"/>
  <c r="X4" i="3"/>
  <c r="T4" i="3"/>
  <c r="L4" i="3" l="1"/>
  <c r="L34" i="3"/>
  <c r="L33" i="3"/>
  <c r="L32" i="3"/>
  <c r="L31" i="3"/>
  <c r="L30" i="3"/>
  <c r="J36" i="3"/>
  <c r="I36" i="3"/>
  <c r="H36" i="3"/>
  <c r="G36" i="3"/>
  <c r="F36" i="3"/>
  <c r="K36" i="3"/>
  <c r="K22" i="3"/>
  <c r="E36" i="3"/>
  <c r="W42" i="15" l="1"/>
  <c r="W41" i="15"/>
  <c r="W40" i="15"/>
  <c r="W39" i="15"/>
  <c r="W38" i="15"/>
  <c r="W37" i="15"/>
  <c r="W36" i="15"/>
  <c r="W35" i="15"/>
  <c r="W34" i="15"/>
  <c r="W33" i="15"/>
  <c r="W32" i="15"/>
  <c r="W31" i="15"/>
  <c r="W30" i="15"/>
  <c r="W29" i="15"/>
  <c r="W28" i="15"/>
  <c r="W27" i="15"/>
  <c r="W26" i="15"/>
  <c r="W25" i="15"/>
  <c r="W24" i="15"/>
  <c r="W23" i="15"/>
  <c r="W22" i="15"/>
  <c r="W21" i="15"/>
  <c r="W20" i="15"/>
  <c r="W19" i="15"/>
  <c r="W18" i="15"/>
  <c r="W17" i="15"/>
  <c r="W16" i="15"/>
  <c r="W15" i="15"/>
  <c r="W14" i="15"/>
  <c r="W13" i="15"/>
  <c r="W12" i="15"/>
  <c r="W11" i="15"/>
  <c r="Z4" i="15"/>
  <c r="W4" i="15"/>
  <c r="O4" i="15"/>
  <c r="E4" i="15"/>
  <c r="Z4" i="14"/>
  <c r="W4" i="14"/>
  <c r="O4" i="14"/>
  <c r="E4" i="14"/>
  <c r="W11" i="14"/>
  <c r="W12" i="14"/>
  <c r="W13" i="14"/>
  <c r="W14" i="14"/>
  <c r="W15" i="14"/>
  <c r="W16" i="14"/>
  <c r="W17" i="14"/>
  <c r="W18" i="14"/>
  <c r="W19" i="14"/>
  <c r="W20" i="14"/>
  <c r="W21" i="14"/>
  <c r="W22" i="14"/>
  <c r="W23" i="14"/>
  <c r="W24" i="14"/>
  <c r="W25" i="14"/>
  <c r="W26" i="14"/>
  <c r="W27" i="14"/>
  <c r="W28" i="14"/>
  <c r="W29" i="14"/>
  <c r="W30" i="14"/>
  <c r="W31" i="14"/>
  <c r="W32" i="14"/>
  <c r="W33" i="14"/>
  <c r="W34" i="14"/>
  <c r="W35" i="14"/>
  <c r="W36" i="14"/>
  <c r="W37" i="14"/>
  <c r="W38" i="14"/>
  <c r="W39" i="14"/>
  <c r="W40" i="14"/>
  <c r="W41" i="14"/>
  <c r="W42" i="14"/>
  <c r="F4" i="3"/>
  <c r="D22" i="3"/>
  <c r="L22" i="3"/>
  <c r="D5" i="4"/>
  <c r="H5" i="4"/>
  <c r="K5" i="4"/>
  <c r="N5" i="4"/>
  <c r="I11" i="4"/>
  <c r="K11" i="4" s="1"/>
  <c r="I12" i="4"/>
  <c r="K12" i="4" s="1"/>
  <c r="I13" i="4"/>
  <c r="K13" i="4" s="1"/>
  <c r="I14" i="4"/>
  <c r="K14" i="4" s="1"/>
  <c r="F15" i="4"/>
  <c r="G15" i="4"/>
  <c r="G27" i="4" s="1"/>
  <c r="G38" i="4" s="1"/>
  <c r="H15" i="4"/>
  <c r="J15" i="4"/>
  <c r="J27" i="4" s="1"/>
  <c r="J38" i="4" s="1"/>
  <c r="I17" i="4"/>
  <c r="K17" i="4" s="1"/>
  <c r="I18" i="4"/>
  <c r="K18" i="4" s="1"/>
  <c r="I19" i="4"/>
  <c r="K19" i="4" s="1"/>
  <c r="F20" i="4"/>
  <c r="G20" i="4"/>
  <c r="H20" i="4"/>
  <c r="J20" i="4"/>
  <c r="I22" i="4"/>
  <c r="K22" i="4" s="1"/>
  <c r="I23" i="4"/>
  <c r="K23" i="4" s="1"/>
  <c r="I24" i="4"/>
  <c r="K24" i="4" s="1"/>
  <c r="I25" i="4"/>
  <c r="K25" i="4" s="1"/>
  <c r="F26" i="4"/>
  <c r="G26" i="4"/>
  <c r="H26" i="4"/>
  <c r="J26" i="4"/>
  <c r="F27" i="4"/>
  <c r="H27" i="4"/>
  <c r="I31" i="4"/>
  <c r="K31" i="4" s="1"/>
  <c r="I32" i="4"/>
  <c r="K32" i="4" s="1"/>
  <c r="I33" i="4"/>
  <c r="K33" i="4" s="1"/>
  <c r="I34" i="4"/>
  <c r="K34" i="4" s="1"/>
  <c r="I35" i="4"/>
  <c r="K35" i="4" s="1"/>
  <c r="I36" i="4"/>
  <c r="K36" i="4" s="1"/>
  <c r="F37" i="4"/>
  <c r="G37" i="4"/>
  <c r="H37" i="4"/>
  <c r="J37" i="4"/>
  <c r="F38" i="4"/>
  <c r="H38" i="4"/>
  <c r="D4" i="5"/>
  <c r="M4" i="5"/>
  <c r="R4" i="5"/>
  <c r="U4" i="5"/>
  <c r="U22" i="5"/>
  <c r="G25" i="5"/>
  <c r="D4" i="6"/>
  <c r="M4" i="6"/>
  <c r="U4" i="6"/>
  <c r="AA4" i="6"/>
  <c r="Y10" i="6"/>
  <c r="M27" i="6"/>
  <c r="L10" i="14" s="1"/>
  <c r="L43" i="14" s="1"/>
  <c r="L10" i="15" s="1"/>
  <c r="L43" i="15" s="1"/>
  <c r="P27" i="6"/>
  <c r="O10" i="14" s="1"/>
  <c r="O43" i="14" s="1"/>
  <c r="O10" i="15" s="1"/>
  <c r="O43" i="15" s="1"/>
  <c r="U27" i="6"/>
  <c r="Y27" i="6"/>
  <c r="AA27" i="6"/>
  <c r="Z10" i="14" s="1"/>
  <c r="Z43" i="14" s="1"/>
  <c r="Z10" i="15" s="1"/>
  <c r="Z43" i="15" s="1"/>
  <c r="U32" i="6"/>
  <c r="U33" i="6"/>
  <c r="J34" i="6"/>
  <c r="P34" i="6"/>
  <c r="R34" i="6"/>
  <c r="T10" i="14" s="1"/>
  <c r="AA34" i="6"/>
  <c r="J42" i="6"/>
  <c r="M42" i="6"/>
  <c r="P42" i="6"/>
  <c r="E4" i="7"/>
  <c r="M4" i="7"/>
  <c r="S4" i="7"/>
  <c r="G18" i="7"/>
  <c r="J18" i="7"/>
  <c r="N34" i="7"/>
  <c r="N38" i="7" s="1"/>
  <c r="Q34" i="7"/>
  <c r="W34" i="7"/>
  <c r="W38" i="7" s="1"/>
  <c r="Q38" i="7"/>
  <c r="D3" i="8"/>
  <c r="N3" i="8"/>
  <c r="Q3" i="8"/>
  <c r="V3" i="8"/>
  <c r="K4" i="8"/>
  <c r="H20" i="8"/>
  <c r="S22" i="8"/>
  <c r="S32" i="8"/>
  <c r="S34" i="8" s="1"/>
  <c r="S38" i="8" s="1"/>
  <c r="H37" i="8"/>
  <c r="H39" i="8"/>
  <c r="D5" i="9"/>
  <c r="H5" i="9"/>
  <c r="O5" i="9"/>
  <c r="F16" i="9"/>
  <c r="O25" i="9"/>
  <c r="F26" i="9"/>
  <c r="F31" i="9"/>
  <c r="F36" i="9"/>
  <c r="L36" i="3" l="1"/>
  <c r="H39" i="3" s="1"/>
  <c r="U34" i="6"/>
  <c r="F38" i="9"/>
  <c r="O27" i="9" s="1"/>
  <c r="O31" i="9" s="1"/>
  <c r="W10" i="14"/>
  <c r="W43" i="14" s="1"/>
  <c r="T43" i="14"/>
  <c r="T10" i="15" s="1"/>
  <c r="K37" i="4"/>
  <c r="K26" i="4"/>
  <c r="K20" i="4"/>
  <c r="K15" i="4"/>
  <c r="I37" i="4"/>
  <c r="I26" i="4"/>
  <c r="I20" i="4"/>
  <c r="I15" i="4"/>
  <c r="I27" i="4" l="1"/>
  <c r="I38" i="4" s="1"/>
  <c r="K27" i="4"/>
  <c r="K38" i="4" s="1"/>
  <c r="T43" i="15"/>
  <c r="W10" i="15"/>
  <c r="W43" i="15" s="1"/>
</calcChain>
</file>

<file path=xl/sharedStrings.xml><?xml version="1.0" encoding="utf-8"?>
<sst xmlns="http://schemas.openxmlformats.org/spreadsheetml/2006/main" count="1034" uniqueCount="580">
  <si>
    <t>IMPORTANT NOTICE</t>
  </si>
  <si>
    <t>SHORT FORM</t>
  </si>
  <si>
    <t xml:space="preserve">       THIS AGENCY IS REQUESTING DISCLOSURE OF INFORMATION</t>
  </si>
  <si>
    <t xml:space="preserve">       THAT IS NECESSARY TO ACCOMPLISH THE STATUTORY</t>
  </si>
  <si>
    <t xml:space="preserve">       PURPOSE AS OUTLINED IN 210 ILCS 45/3-208.  DISCLOSURE</t>
  </si>
  <si>
    <t>STATE OF ILLINOIS</t>
  </si>
  <si>
    <t xml:space="preserve">       OF THIS INFORMATION IS MANDATORY.  FAILURE TO PROVIDE</t>
  </si>
  <si>
    <t xml:space="preserve">       ANY INFORMATION ON OR BEFORE THE DUE DATE WILL</t>
  </si>
  <si>
    <t xml:space="preserve">       RESULT IN CESSATION OF PROGRAM PAYMENTS.  THIS FORM </t>
  </si>
  <si>
    <t xml:space="preserve">       HAS BEEN APPROVED BY THE  FORMS MANAGEMENT CENTER.</t>
  </si>
  <si>
    <t xml:space="preserve">  I.</t>
  </si>
  <si>
    <t xml:space="preserve">  II.        CERTIFICATION BY AUTHORIZED FACILITY OFFICER</t>
  </si>
  <si>
    <t>Facility Name:</t>
  </si>
  <si>
    <t xml:space="preserve">     I have examined the contents of the accompanying report to the</t>
  </si>
  <si>
    <t>Address:</t>
  </si>
  <si>
    <t xml:space="preserve"> State of Illinois, for the period from</t>
  </si>
  <si>
    <t>to</t>
  </si>
  <si>
    <t>Number</t>
  </si>
  <si>
    <t>City</t>
  </si>
  <si>
    <t>Zip Code</t>
  </si>
  <si>
    <t>and certify to the best of my knowledge and belief that the said contents</t>
  </si>
  <si>
    <t>are true, accurate and complete statements in accordance with applicable</t>
  </si>
  <si>
    <t>County:</t>
  </si>
  <si>
    <t>instructions.  Declaration of preparer (other than provider) is based on all</t>
  </si>
  <si>
    <t>information of which preparer has any knowledge.</t>
  </si>
  <si>
    <t>Telephone Number:</t>
  </si>
  <si>
    <t>(</t>
  </si>
  <si>
    <t>)</t>
  </si>
  <si>
    <t>Fax #</t>
  </si>
  <si>
    <t xml:space="preserve">     Intentional misrepresentation or falsification of any information</t>
  </si>
  <si>
    <t>Federal Employer ID Number:</t>
  </si>
  <si>
    <t>in this cost report may be punishable by fine and/or imprisonment.</t>
  </si>
  <si>
    <t>Date of Initial License for Current Owners:</t>
  </si>
  <si>
    <t>(Signed)</t>
  </si>
  <si>
    <t>Officer or</t>
  </si>
  <si>
    <t>(Date)</t>
  </si>
  <si>
    <t>Type of Ownership:</t>
  </si>
  <si>
    <t>Administrator</t>
  </si>
  <si>
    <t>(Type or Print Name)</t>
  </si>
  <si>
    <t>of Provider</t>
  </si>
  <si>
    <t xml:space="preserve">  VOLUNTARY, NON-PROFIT</t>
  </si>
  <si>
    <t xml:space="preserve">  PROPRIETARY</t>
  </si>
  <si>
    <t xml:space="preserve">  GOVERNMENTAL</t>
  </si>
  <si>
    <t>(Title)</t>
  </si>
  <si>
    <t>Charitable Corp.</t>
  </si>
  <si>
    <t>Individual</t>
  </si>
  <si>
    <t>State</t>
  </si>
  <si>
    <t>Trust</t>
  </si>
  <si>
    <t>Partnership</t>
  </si>
  <si>
    <t>County</t>
  </si>
  <si>
    <t>IRS Exemption Code</t>
  </si>
  <si>
    <t>Corporation</t>
  </si>
  <si>
    <t>Other</t>
  </si>
  <si>
    <t>"Sub-S" Corp.</t>
  </si>
  <si>
    <t>Paid</t>
  </si>
  <si>
    <t>(Print Name</t>
  </si>
  <si>
    <t>Limited Liability Co.</t>
  </si>
  <si>
    <t>Preparer</t>
  </si>
  <si>
    <t>and Title)</t>
  </si>
  <si>
    <t>(Firm Name</t>
  </si>
  <si>
    <t>&amp; Address)</t>
  </si>
  <si>
    <t>(Telephone)</t>
  </si>
  <si>
    <t>Fax # (         )</t>
  </si>
  <si>
    <t>Phone #  (217) 782-1630</t>
  </si>
  <si>
    <t>Page 2</t>
  </si>
  <si>
    <t>Facility Name &amp; ID Number</t>
  </si>
  <si>
    <t xml:space="preserve">ID#:   </t>
  </si>
  <si>
    <t>Report Period Beginning:</t>
  </si>
  <si>
    <t>Ending:</t>
  </si>
  <si>
    <t>III.</t>
  </si>
  <si>
    <t>STATISTICAL DATA</t>
  </si>
  <si>
    <t>D. List all services provided by your facility for outpatients or non-patients.</t>
  </si>
  <si>
    <t>A. Licensure/certification level(s) of care; enter number of beds/bed days,</t>
  </si>
  <si>
    <t xml:space="preserve">     (E.g., day care, "meals on wheels", outpatient therapy)</t>
  </si>
  <si>
    <t xml:space="preserve">   (must agree with license). Date of change in licensed beds</t>
  </si>
  <si>
    <t xml:space="preserve">   1</t>
  </si>
  <si>
    <t>2</t>
  </si>
  <si>
    <t>3</t>
  </si>
  <si>
    <t>4</t>
  </si>
  <si>
    <t>E. Does the facility maintain a daily midnight census?</t>
  </si>
  <si>
    <t>Beds at</t>
  </si>
  <si>
    <t>Licensed</t>
  </si>
  <si>
    <t>Beginning of</t>
  </si>
  <si>
    <t xml:space="preserve">         Licensure</t>
  </si>
  <si>
    <t>F. Does page 3 include expenses for services or investments</t>
  </si>
  <si>
    <t>Report Period</t>
  </si>
  <si>
    <t xml:space="preserve">       Level of Care</t>
  </si>
  <si>
    <t xml:space="preserve">     not directly related to patient care?</t>
  </si>
  <si>
    <t>YES</t>
  </si>
  <si>
    <t>NO</t>
  </si>
  <si>
    <t>1</t>
  </si>
  <si>
    <t>G. Does the BALANCE SHEET reflect any non-care assets?</t>
  </si>
  <si>
    <t>H. On what date did you start providing long term care at this location?</t>
  </si>
  <si>
    <t xml:space="preserve">      Date started</t>
  </si>
  <si>
    <t>I.  Was the facility purchased or leased after January 1, 1978?</t>
  </si>
  <si>
    <t>Date</t>
  </si>
  <si>
    <t xml:space="preserve">B. Census-For the entire report period. </t>
  </si>
  <si>
    <t>5</t>
  </si>
  <si>
    <t>J. Was the facility certified for Medicare during the reporting year?</t>
  </si>
  <si>
    <t xml:space="preserve"> Level of Care</t>
  </si>
  <si>
    <t>Patient Days by Level of Care and Primary Source of Payment</t>
  </si>
  <si>
    <t>If YES, enter number</t>
  </si>
  <si>
    <t>Total</t>
  </si>
  <si>
    <t>SNF</t>
  </si>
  <si>
    <t>K. ACCOUNTING BASIS</t>
  </si>
  <si>
    <t>ICF</t>
  </si>
  <si>
    <t>MODIFIED</t>
  </si>
  <si>
    <t>ICF/DD</t>
  </si>
  <si>
    <t xml:space="preserve"> ACCRUAL</t>
  </si>
  <si>
    <t>CASH*</t>
  </si>
  <si>
    <t>SC</t>
  </si>
  <si>
    <t>DD 16 OR LESS</t>
  </si>
  <si>
    <t>TOTALS</t>
  </si>
  <si>
    <t xml:space="preserve">    Tax Year:</t>
  </si>
  <si>
    <t>Fiscal Year:</t>
  </si>
  <si>
    <t>* All facilities other than governmental must report on the accrual basis.</t>
  </si>
  <si>
    <t xml:space="preserve">     bed days on line 6, column 4.)</t>
  </si>
  <si>
    <t>Page 3</t>
  </si>
  <si>
    <t xml:space="preserve">  Ending:</t>
  </si>
  <si>
    <t>IV. COST CENTER EXPENSES (please round to the nearest dollar)</t>
  </si>
  <si>
    <t>Costs Per General Ledger</t>
  </si>
  <si>
    <t>Reclassifications</t>
  </si>
  <si>
    <t>Adjusted</t>
  </si>
  <si>
    <t xml:space="preserve">      Operating Expenses</t>
  </si>
  <si>
    <t>Salary/Wage</t>
  </si>
  <si>
    <t>Supplies</t>
  </si>
  <si>
    <t>and Adjustments</t>
  </si>
  <si>
    <t>A. General Services</t>
  </si>
  <si>
    <t xml:space="preserve"> Dietary and Food Purchase</t>
  </si>
  <si>
    <t xml:space="preserve"> Housekeeping, Laundry and Maintenance</t>
  </si>
  <si>
    <t xml:space="preserve"> Heat and Other Utilities</t>
  </si>
  <si>
    <t xml:space="preserve"> Other (specify):</t>
  </si>
  <si>
    <t xml:space="preserve"> TOTAL General Services</t>
  </si>
  <si>
    <t>B. Health Care and Programs</t>
  </si>
  <si>
    <t xml:space="preserve"> Health Care</t>
  </si>
  <si>
    <t xml:space="preserve"> Activities and Social Services</t>
  </si>
  <si>
    <t>TOTAL Health Care and Programs</t>
  </si>
  <si>
    <t>C. General Administration</t>
  </si>
  <si>
    <t xml:space="preserve"> Administrative and Clerical</t>
  </si>
  <si>
    <t xml:space="preserve"> Employee Benefits and Payroll Taxes</t>
  </si>
  <si>
    <t xml:space="preserve"> Insurance-Property, Liability and Malpractice</t>
  </si>
  <si>
    <t>TOTAL General Administration</t>
  </si>
  <si>
    <t xml:space="preserve">      Capital Expenses</t>
  </si>
  <si>
    <t>D. Ownership</t>
  </si>
  <si>
    <t xml:space="preserve"> Depreciation</t>
  </si>
  <si>
    <t xml:space="preserve"> Interest</t>
  </si>
  <si>
    <t xml:space="preserve"> Real Estate Taxes</t>
  </si>
  <si>
    <t xml:space="preserve"> Rent -- Facility and Grounds</t>
  </si>
  <si>
    <t xml:space="preserve"> Rent -- Equipment</t>
  </si>
  <si>
    <t>TOTAL Ownership</t>
  </si>
  <si>
    <t xml:space="preserve"> GRAND TOTAL (Sum of lines 15 and 22)</t>
  </si>
  <si>
    <t>Page 4</t>
  </si>
  <si>
    <t>ID#:</t>
  </si>
  <si>
    <t>V.  STAFFING AND SALARY COSTS (Please report each line separately.)</t>
  </si>
  <si>
    <t>VI.</t>
  </si>
  <si>
    <t>STATEMENT OF COMPENSATION AND OTHER PAYMENTS TO OWNERS,</t>
  </si>
  <si>
    <t>Average</t>
  </si>
  <si>
    <t>RELATIVES AND MEMBERS OF THE BOARD OF DIRECTORS.</t>
  </si>
  <si>
    <t>Personnel</t>
  </si>
  <si>
    <t>Number of</t>
  </si>
  <si>
    <t>Hourly</t>
  </si>
  <si>
    <t>Average Hours</t>
  </si>
  <si>
    <t>Amount of</t>
  </si>
  <si>
    <t>FTE</t>
  </si>
  <si>
    <t>Wage</t>
  </si>
  <si>
    <t>Per Work Week</t>
  </si>
  <si>
    <t>Compensation for</t>
  </si>
  <si>
    <t xml:space="preserve"> Registered Nurses</t>
  </si>
  <si>
    <t>$</t>
  </si>
  <si>
    <t>Ownership</t>
  </si>
  <si>
    <t>Devoted to</t>
  </si>
  <si>
    <t>this Reporting</t>
  </si>
  <si>
    <t xml:space="preserve"> Licensed Practical Nurses</t>
  </si>
  <si>
    <t xml:space="preserve">  NAME and FUNCTION</t>
  </si>
  <si>
    <t>Interest</t>
  </si>
  <si>
    <t>this Business</t>
  </si>
  <si>
    <t>Period</t>
  </si>
  <si>
    <t xml:space="preserve"> Activity Director</t>
  </si>
  <si>
    <t xml:space="preserve"> Activity Assistants</t>
  </si>
  <si>
    <t xml:space="preserve"> Social Service Workers</t>
  </si>
  <si>
    <t xml:space="preserve"> Head Cook</t>
  </si>
  <si>
    <t xml:space="preserve"> Cook Helpers/Assistants</t>
  </si>
  <si>
    <t xml:space="preserve"> Dishwashers</t>
  </si>
  <si>
    <t xml:space="preserve"> Maintenance Workers</t>
  </si>
  <si>
    <t xml:space="preserve"> Housekeepers</t>
  </si>
  <si>
    <t xml:space="preserve"> Laundry</t>
  </si>
  <si>
    <t xml:space="preserve"> Administrator</t>
  </si>
  <si>
    <t xml:space="preserve"> Other Administrative</t>
  </si>
  <si>
    <t xml:space="preserve"> Clerical</t>
  </si>
  <si>
    <t xml:space="preserve"> Other</t>
  </si>
  <si>
    <t>If the owner(s) of this facility or any other related parties listed above</t>
  </si>
  <si>
    <t>Total (lines 1 thru 16)</t>
  </si>
  <si>
    <t>have received compensation from nursing homes, attach a schedule detailing</t>
  </si>
  <si>
    <t>the name(s) of the home(s) as well as the amount paid.</t>
  </si>
  <si>
    <t>VII.  RELATED ORGANIZATIONS</t>
  </si>
  <si>
    <t>A.  Enter below the names of all related organizations.  Attach an additional schedule if necessary.</t>
  </si>
  <si>
    <t>RELATED NURSING HOMES</t>
  </si>
  <si>
    <t>OTHER RELATED BUSINESS ENTITIES</t>
  </si>
  <si>
    <t>Name</t>
  </si>
  <si>
    <t>Type of Business</t>
  </si>
  <si>
    <t>B.  Does your facility receive services from a parent organization or home office; the costs for which were not included on page 3?</t>
  </si>
  <si>
    <t>(Please attach a separate schedule itemizing those services.)</t>
  </si>
  <si>
    <t>C.  Does page 3 include any costs derived from transactions (including rent) with related parties?</t>
  </si>
  <si>
    <t xml:space="preserve">      If so, please attach a separate schedule detailing the nature of those services, their costs as they appear on</t>
  </si>
  <si>
    <t xml:space="preserve">      your books and the underlying cost to the related party (i.e., not including markup).</t>
  </si>
  <si>
    <t>Page 5</t>
  </si>
  <si>
    <t xml:space="preserve">   Report Period Beginning:</t>
  </si>
  <si>
    <t>VIII.  OWNERSHIP COSTS</t>
  </si>
  <si>
    <t>A.  Purchase price of land     $</t>
  </si>
  <si>
    <t xml:space="preserve">                                        </t>
  </si>
  <si>
    <t xml:space="preserve">         Year land was acquired</t>
  </si>
  <si>
    <t xml:space="preserve">                          </t>
  </si>
  <si>
    <t>B.  Building Depreciation -- Including Fixed Equipment.  Round all numbers to the nearest dollar.</t>
  </si>
  <si>
    <t>*Total beds on this schedule must agree with page 2.</t>
  </si>
  <si>
    <t xml:space="preserve">       Year</t>
  </si>
  <si>
    <t>3          Year</t>
  </si>
  <si>
    <t>Current Book</t>
  </si>
  <si>
    <t>6     Life</t>
  </si>
  <si>
    <t>7</t>
  </si>
  <si>
    <t>Straight Line</t>
  </si>
  <si>
    <t>8</t>
  </si>
  <si>
    <t>9</t>
  </si>
  <si>
    <t>Accumulated</t>
  </si>
  <si>
    <t>Beds*</t>
  </si>
  <si>
    <t>Acquired</t>
  </si>
  <si>
    <t xml:space="preserve">   Constructed</t>
  </si>
  <si>
    <t>Cost</t>
  </si>
  <si>
    <t>Depreciation</t>
  </si>
  <si>
    <t>Adjustments</t>
  </si>
  <si>
    <t xml:space="preserve">               Improvement Type</t>
  </si>
  <si>
    <t>TOTAL (lines 1 thru 16)</t>
  </si>
  <si>
    <t>C.  Equipment Depreciation -- Including Transportation.</t>
  </si>
  <si>
    <t xml:space="preserve"> Current Book</t>
  </si>
  <si>
    <t>6</t>
  </si>
  <si>
    <t>Type</t>
  </si>
  <si>
    <t xml:space="preserve">  Depreciation</t>
  </si>
  <si>
    <t xml:space="preserve">   Movable Equipment</t>
  </si>
  <si>
    <t xml:space="preserve">   Vehicles</t>
  </si>
  <si>
    <t xml:space="preserve"> TOTAL (lines 18 and 19)</t>
  </si>
  <si>
    <t>D.  Depreciable Non-Care Assets Included in General Ledger.</t>
  </si>
  <si>
    <t>3    Current Book</t>
  </si>
  <si>
    <t>4            Accumulated</t>
  </si>
  <si>
    <t>Description and Year Acquired</t>
  </si>
  <si>
    <t xml:space="preserve">       Depreciation</t>
  </si>
  <si>
    <t xml:space="preserve">              Depreciation</t>
  </si>
  <si>
    <t>TOTALS (lines 21, 22 and 23)</t>
  </si>
  <si>
    <t xml:space="preserve">       STATE OF ILLINOIS</t>
  </si>
  <si>
    <t>Page 6</t>
  </si>
  <si>
    <t>IX.  RENTAL COSTS</t>
  </si>
  <si>
    <t>A.  Building and Fixed Equipment</t>
  </si>
  <si>
    <t xml:space="preserve">     1.  Name of Party Holding Lease:</t>
  </si>
  <si>
    <t xml:space="preserve">     2.  Does the facility also pay real estate taxes in addition to rental amount shown below on line 7, column 4?</t>
  </si>
  <si>
    <t xml:space="preserve"> NO</t>
  </si>
  <si>
    <t>Year</t>
  </si>
  <si>
    <t xml:space="preserve">    Number</t>
  </si>
  <si>
    <t>Date of</t>
  </si>
  <si>
    <t>Rental</t>
  </si>
  <si>
    <t>Total Yrs.</t>
  </si>
  <si>
    <t>Total Years</t>
  </si>
  <si>
    <t xml:space="preserve"> 8.  Is movable equipment rental included in building rental?</t>
  </si>
  <si>
    <t>Constructed</t>
  </si>
  <si>
    <t xml:space="preserve">     of Beds</t>
  </si>
  <si>
    <t>Lease</t>
  </si>
  <si>
    <t>Amount</t>
  </si>
  <si>
    <t>of Lease</t>
  </si>
  <si>
    <t>Renewal Option*</t>
  </si>
  <si>
    <t>Original</t>
  </si>
  <si>
    <t>Building</t>
  </si>
  <si>
    <t>Additions</t>
  </si>
  <si>
    <t>10.  If the facility rents any vehicles which are used for</t>
  </si>
  <si>
    <t xml:space="preserve">       care-related purposes, please attach a schedule detailing</t>
  </si>
  <si>
    <t>TOTAL</t>
  </si>
  <si>
    <t xml:space="preserve">       the model year and make, the rental expense for this</t>
  </si>
  <si>
    <t xml:space="preserve">       period and the use of the vehicle.</t>
  </si>
  <si>
    <t xml:space="preserve"> X.  INTEREST EXPENSE</t>
  </si>
  <si>
    <t xml:space="preserve">           6</t>
  </si>
  <si>
    <t xml:space="preserve">           8</t>
  </si>
  <si>
    <t>Reporting</t>
  </si>
  <si>
    <t>Name of Lender</t>
  </si>
  <si>
    <t xml:space="preserve">    Related**</t>
  </si>
  <si>
    <t>Purpose of Loan</t>
  </si>
  <si>
    <t>Amount of Note</t>
  </si>
  <si>
    <t>Maturity</t>
  </si>
  <si>
    <t>Rate</t>
  </si>
  <si>
    <t>Note</t>
  </si>
  <si>
    <t>Balance</t>
  </si>
  <si>
    <t>(4 Digits)</t>
  </si>
  <si>
    <t>Int. Expense</t>
  </si>
  <si>
    <t>A. Directly Facility Related</t>
  </si>
  <si>
    <t>Long-Term</t>
  </si>
  <si>
    <t>Working Capital</t>
  </si>
  <si>
    <t>TOTAL Facility Related</t>
  </si>
  <si>
    <t>B. Non-Facility Related</t>
  </si>
  <si>
    <t>TOTALS (lines 7, 8 and 9)</t>
  </si>
  <si>
    <t>*</t>
  </si>
  <si>
    <t>If there is an option to buy the building, please provide complete details on an attached schedule.</t>
  </si>
  <si>
    <t>**</t>
  </si>
  <si>
    <t>If there is any overlap in ownership between the facility and the lender, this must be indicated in column 2.</t>
  </si>
  <si>
    <t>Page 7</t>
  </si>
  <si>
    <t>XI. BALANCE SHEET - Unrestricted Operating Fund.</t>
  </si>
  <si>
    <t>As of</t>
  </si>
  <si>
    <t>(last day of reporting year)</t>
  </si>
  <si>
    <t>Operating</t>
  </si>
  <si>
    <t xml:space="preserve"> A. Current Assets</t>
  </si>
  <si>
    <t xml:space="preserve"> C. Current Liabilities</t>
  </si>
  <si>
    <t xml:space="preserve">  Cash on Hand and in Banks</t>
  </si>
  <si>
    <t xml:space="preserve">  Accounts Payable</t>
  </si>
  <si>
    <t xml:space="preserve">  Cash-Patient  Deposits</t>
  </si>
  <si>
    <t xml:space="preserve">  Officer's Accounts Payable</t>
  </si>
  <si>
    <t xml:space="preserve">  Accounts &amp; Short-Term Notes Receivable-</t>
  </si>
  <si>
    <t xml:space="preserve">  Accounts Payable-Patient Deposits</t>
  </si>
  <si>
    <t xml:space="preserve">  Patients (less allowance </t>
  </si>
  <si>
    <t xml:space="preserve">  Short-Term Notes Payable</t>
  </si>
  <si>
    <t xml:space="preserve">  Supply Inventory (priced at</t>
  </si>
  <si>
    <t xml:space="preserve">  Accrued Salaries Payable</t>
  </si>
  <si>
    <t xml:space="preserve">  Short-Term Investments</t>
  </si>
  <si>
    <t xml:space="preserve">  Accrued Taxes Payable</t>
  </si>
  <si>
    <t xml:space="preserve">  Prepaid Insurance</t>
  </si>
  <si>
    <t xml:space="preserve">  Accrued Interest Payable</t>
  </si>
  <si>
    <t xml:space="preserve">  Other Prepaid Expenses</t>
  </si>
  <si>
    <t xml:space="preserve">  Deferred Compensation</t>
  </si>
  <si>
    <t xml:space="preserve">  Accounts Receivable (owners or related parties)</t>
  </si>
  <si>
    <t xml:space="preserve">  Federal and State Income Taxes</t>
  </si>
  <si>
    <t xml:space="preserve">  Other(specify):</t>
  </si>
  <si>
    <t xml:space="preserve">  Other Current Liabilities(specify):</t>
  </si>
  <si>
    <t xml:space="preserve">  TOTAL Current Assets</t>
  </si>
  <si>
    <t xml:space="preserve">  (sum of lines 1 thru 9)</t>
  </si>
  <si>
    <t xml:space="preserve"> B. Long-Term Assets</t>
  </si>
  <si>
    <t xml:space="preserve">  TOTAL Current Liabilities</t>
  </si>
  <si>
    <t xml:space="preserve">  Long-Term Notes Receivable</t>
  </si>
  <si>
    <t xml:space="preserve">  (sum of lines 26 thru 36)</t>
  </si>
  <si>
    <t xml:space="preserve">  Long-Term Investments</t>
  </si>
  <si>
    <t xml:space="preserve"> D. Long-Term Liabilities</t>
  </si>
  <si>
    <t xml:space="preserve">  Land</t>
  </si>
  <si>
    <t xml:space="preserve">  Long-Term Notes Payable</t>
  </si>
  <si>
    <t xml:space="preserve">  Buildings, at Historical Cost</t>
  </si>
  <si>
    <t xml:space="preserve">  Mortgage Payable</t>
  </si>
  <si>
    <t xml:space="preserve">  Leasehold Improvements, at Historical Cost</t>
  </si>
  <si>
    <t xml:space="preserve">  Bonds Payable</t>
  </si>
  <si>
    <t xml:space="preserve">  Equipment, at Historical Cost</t>
  </si>
  <si>
    <t xml:space="preserve">  Accumulated Depreciation (book methods)</t>
  </si>
  <si>
    <t xml:space="preserve">  Other Long-Term Liabilities(specify):</t>
  </si>
  <si>
    <t xml:space="preserve">  Deferred Charges</t>
  </si>
  <si>
    <t xml:space="preserve">  Organization &amp; Pre-Operating Costs</t>
  </si>
  <si>
    <t xml:space="preserve">  Accumulated Amortization -</t>
  </si>
  <si>
    <t xml:space="preserve">  TOTAL Long-Term Liabilities</t>
  </si>
  <si>
    <t xml:space="preserve">  (sum of lines 38 thru 43)</t>
  </si>
  <si>
    <t xml:space="preserve">  Restricted Funds</t>
  </si>
  <si>
    <t xml:space="preserve">  TOTAL LIABILITIES</t>
  </si>
  <si>
    <t xml:space="preserve">  Other Long-Term Assets (specify):</t>
  </si>
  <si>
    <t xml:space="preserve">  (sum of lines 37 and 44)</t>
  </si>
  <si>
    <t xml:space="preserve">  TOTAL Long-Term Assets</t>
  </si>
  <si>
    <t xml:space="preserve">  TOTAL EQUITY</t>
  </si>
  <si>
    <t xml:space="preserve">  (sum of lines 11 thru 23)</t>
  </si>
  <si>
    <t xml:space="preserve">  TOTAL LIABILITIES AND EQUITY</t>
  </si>
  <si>
    <t xml:space="preserve">  TOTAL ASSETS</t>
  </si>
  <si>
    <t xml:space="preserve">  (sum of lines 45 and 46)</t>
  </si>
  <si>
    <t xml:space="preserve">  (sum of lines 10 and 24)</t>
  </si>
  <si>
    <t>Page 8</t>
  </si>
  <si>
    <t xml:space="preserve">XII. INCOME STATEMENT (attach any explanatory footnotes necessary to reconcile this Schedule to Schedule IV.) </t>
  </si>
  <si>
    <t xml:space="preserve">            Revenue</t>
  </si>
  <si>
    <t>Expenses</t>
  </si>
  <si>
    <t>A.  Inpatient Care</t>
  </si>
  <si>
    <t>A.  Operating Expenses</t>
  </si>
  <si>
    <t xml:space="preserve"> Gross Revenue -- All Levels of Care</t>
  </si>
  <si>
    <t xml:space="preserve"> General Services</t>
  </si>
  <si>
    <t xml:space="preserve"> Discounts and Allowances for all Levels</t>
  </si>
  <si>
    <t xml:space="preserve">SUBTOTAL Inpatient Care </t>
  </si>
  <si>
    <t xml:space="preserve"> General Administration</t>
  </si>
  <si>
    <t>(line 1 minus line 2)</t>
  </si>
  <si>
    <t>B.  Capital Expense</t>
  </si>
  <si>
    <t>B.  Other Operating Revenue</t>
  </si>
  <si>
    <t xml:space="preserve"> Ownership</t>
  </si>
  <si>
    <t xml:space="preserve"> Special Services</t>
  </si>
  <si>
    <t>C.  Other Expenses</t>
  </si>
  <si>
    <t xml:space="preserve"> Care for Outpatients</t>
  </si>
  <si>
    <t xml:space="preserve"> Special Cost Centers</t>
  </si>
  <si>
    <t xml:space="preserve"> Special Grants</t>
  </si>
  <si>
    <t xml:space="preserve"> Non-Operating Expenses</t>
  </si>
  <si>
    <t xml:space="preserve"> Gift and Coffee Shop</t>
  </si>
  <si>
    <t xml:space="preserve"> Barber and Beauty Care</t>
  </si>
  <si>
    <t xml:space="preserve"> Non-Patient Meals</t>
  </si>
  <si>
    <t>TOTAL EXPENSES</t>
  </si>
  <si>
    <t>SUBTOTAL OTHER OPERATING REVENUE</t>
  </si>
  <si>
    <t>(sum of lines 19 thru 27)</t>
  </si>
  <si>
    <t>(sum of lines 4 thru 10)</t>
  </si>
  <si>
    <t>Income Before Income Taxes</t>
  </si>
  <si>
    <t>C.  Non-Operating Revenue</t>
  </si>
  <si>
    <t>(line 18 minus line 28)</t>
  </si>
  <si>
    <t xml:space="preserve"> Contributions</t>
  </si>
  <si>
    <t xml:space="preserve"> Interest and Other Investment Income</t>
  </si>
  <si>
    <t>Income Taxes</t>
  </si>
  <si>
    <t>SUBTOTAL Non-Operating Revenue</t>
  </si>
  <si>
    <t>NET INCOME OR LOSS FOR THE YEAR</t>
  </si>
  <si>
    <t>(sum of lines 12 and 13)</t>
  </si>
  <si>
    <t>(line 29 minus line 30)</t>
  </si>
  <si>
    <t>D.  Other Revenue (specify):</t>
  </si>
  <si>
    <t>SUBTOTAL Other Revenue</t>
  </si>
  <si>
    <t>(sum of lines 15 and 16)</t>
  </si>
  <si>
    <t>TOTAL REVENUE</t>
  </si>
  <si>
    <t>(sum of lines 3, 11, 14 and 17)</t>
  </si>
  <si>
    <t xml:space="preserve">            YES</t>
  </si>
  <si>
    <t xml:space="preserve">  in Years</t>
  </si>
  <si>
    <t xml:space="preserve"> 9.  Rental amount for movable equipment $</t>
  </si>
  <si>
    <t>5    Life</t>
  </si>
  <si>
    <t xml:space="preserve">       Name:</t>
  </si>
  <si>
    <t xml:space="preserve">       In the event there are further questions about this report, please contact:</t>
  </si>
  <si>
    <t>LL2</t>
  </si>
  <si>
    <t>L. Is your fiscal year identical to your tax year?</t>
  </si>
  <si>
    <t>Medicare Intermediary</t>
  </si>
  <si>
    <t xml:space="preserve">   /    /</t>
  </si>
  <si>
    <t>/        /</t>
  </si>
  <si>
    <t xml:space="preserve">          /        /</t>
  </si>
  <si>
    <t>If so, what is the value of those services?</t>
  </si>
  <si>
    <t>DEPARTMENT OF HEALTHCARE AND FAMILY SERVICES</t>
  </si>
  <si>
    <t xml:space="preserve">     MAIL TO: BUREAU OF HEALTH FINANCE</t>
  </si>
  <si>
    <t xml:space="preserve">     ILLINOIS DEPT OF HEALTHCARE AND FAMILY SERVICES</t>
  </si>
  <si>
    <t xml:space="preserve">     201 S. Grand Avenue East</t>
  </si>
  <si>
    <t xml:space="preserve">     Springfield, IL 62763-0001</t>
  </si>
  <si>
    <t>TOTAL Operating Expense (Sum of lines 5, 9 &amp; 14)</t>
  </si>
  <si>
    <t xml:space="preserve"> CNAs and Orderlies</t>
  </si>
  <si>
    <t>Name of related entity:</t>
  </si>
  <si>
    <t>FOR BHF USE ONLY</t>
  </si>
  <si>
    <t>FOR BHF USE</t>
  </si>
  <si>
    <t>IDPH License ID Number:</t>
  </si>
  <si>
    <t>FINANCIAL AND STATISTICAL REPORT (COST REPORT)</t>
  </si>
  <si>
    <t xml:space="preserve"> FOR LONG-TERM CARE FACILITIES</t>
  </si>
  <si>
    <t>Email Address:</t>
  </si>
  <si>
    <t>**Improvement type must be detailed in order for the cost report to be considered complete.</t>
  </si>
  <si>
    <t>TOTAL (lines 1 thru 33)</t>
  </si>
  <si>
    <t>in Years</t>
  </si>
  <si>
    <t xml:space="preserve">           Improvement Type**</t>
  </si>
  <si>
    <t>Life</t>
  </si>
  <si>
    <t xml:space="preserve">      B. Building and Improvement Costs-Including Fixed Equipment. (See instructions.) Round all numbers to nearest dollar.</t>
  </si>
  <si>
    <t>XI. OWNERSHIP COSTS (continued)</t>
  </si>
  <si>
    <t xml:space="preserve">Ending: </t>
  </si>
  <si>
    <t>#</t>
  </si>
  <si>
    <t>Totals from Page 5, Carried Forward</t>
  </si>
  <si>
    <t>Page 5A</t>
  </si>
  <si>
    <t>Totals from Page 5A, Carried Forward</t>
  </si>
  <si>
    <t>The Print macros have been removed due to security concerns</t>
  </si>
  <si>
    <t xml:space="preserve">To print the entire report, click on Pg1,
</t>
  </si>
  <si>
    <t xml:space="preserve">hold down shift, then click Pg8.  </t>
  </si>
  <si>
    <t>This will select every page to print.</t>
  </si>
  <si>
    <t xml:space="preserve">Then select the Print command. </t>
  </si>
  <si>
    <t>You may review the Print Preview</t>
  </si>
  <si>
    <t>to ensure the pages are printing properly.</t>
  </si>
  <si>
    <t xml:space="preserve">In order to Ungroup the Worksheet pages, 
</t>
  </si>
  <si>
    <t>Right-click on one of the worksheet tabs</t>
  </si>
  <si>
    <t>and select "Ungroup Sheets".</t>
  </si>
  <si>
    <t>To prevent pages from printing, hide the page</t>
  </si>
  <si>
    <t>by Right-Clicking on the applicable page and select "Hide".</t>
  </si>
  <si>
    <t>Page 5B</t>
  </si>
  <si>
    <t>05212018</t>
  </si>
  <si>
    <t>Email:</t>
  </si>
  <si>
    <t>HFS.HealthFinance@illinois.gov</t>
  </si>
  <si>
    <t>Web Site:</t>
  </si>
  <si>
    <t>Medicaid</t>
  </si>
  <si>
    <t>Fee for</t>
  </si>
  <si>
    <t>Service</t>
  </si>
  <si>
    <t>MLTSS</t>
  </si>
  <si>
    <t xml:space="preserve">      Skilled (SNF)</t>
  </si>
  <si>
    <t xml:space="preserve">      Intermediate (ICF)</t>
  </si>
  <si>
    <t xml:space="preserve">      Intermediate/DD</t>
  </si>
  <si>
    <t xml:space="preserve">      Sheltered Care (SC)</t>
  </si>
  <si>
    <t xml:space="preserve">      ICF/DD 16 or Less</t>
  </si>
  <si>
    <t xml:space="preserve">      TOTALS</t>
  </si>
  <si>
    <t>MMAI</t>
  </si>
  <si>
    <t>Medicare</t>
  </si>
  <si>
    <t>Primary</t>
  </si>
  <si>
    <t>Private</t>
  </si>
  <si>
    <t>Pay</t>
  </si>
  <si>
    <t>Part A</t>
  </si>
  <si>
    <t>Only</t>
  </si>
  <si>
    <t>Bed Days</t>
  </si>
  <si>
    <t>During</t>
  </si>
  <si>
    <t>Report</t>
  </si>
  <si>
    <t xml:space="preserve"> Period</t>
  </si>
  <si>
    <t>End of</t>
  </si>
  <si>
    <t xml:space="preserve">C. Percent Occupancy. (Column 9, line 12 divided by total licensed </t>
  </si>
  <si>
    <t>See Below for additional descriptions of columns 2 through 8</t>
  </si>
  <si>
    <t>Column</t>
  </si>
  <si>
    <t>Medicaid Fee for Service - Under Fee For Service, Medicaid pays providers directly for each service they provide. Beneficiaries can receive services from any Medicaid-certified provider.</t>
  </si>
  <si>
    <t>(include Hospice paid for by Medicaid and Provisional Eligibility)</t>
  </si>
  <si>
    <t>Medicaid Managed Long Term Services and Supports (MLTSS) Waiver Program is a 1915(b) Managed Care Waiver. It is part of the state’s managed care program, HealthChoice Illinois.</t>
  </si>
  <si>
    <t>4,5</t>
  </si>
  <si>
    <t>Medicare-Medicaid Alignment Initiative (MMAI) demonstration program provides a variety of long-term services and supports for elderly and disabled adults who are “dual eligible”.</t>
  </si>
  <si>
    <t xml:space="preserve"> “Dual eligible” is the term used for persons who are eligible for both Medicaid and Medicare. </t>
  </si>
  <si>
    <t>MMAI - Medicaid is the Primary Payer</t>
  </si>
  <si>
    <t>MMAI - Medicare is the Primary Payer</t>
  </si>
  <si>
    <t>Private Pay - The patient is responsible for the payment of the in-patient care they receive.</t>
  </si>
  <si>
    <t>Mediciare Part A - Medicare Part A is the primary payer for these patient days.</t>
  </si>
  <si>
    <t>Other payment sources not listed.  Please include Medicare Part C (Medicare Advantage) days in this column.</t>
  </si>
  <si>
    <t>NOTE:</t>
  </si>
  <si>
    <t xml:space="preserve">  Medicaid Fee for Service</t>
  </si>
  <si>
    <t xml:space="preserve">Please detail the Inpatient Revenue by the </t>
  </si>
  <si>
    <t xml:space="preserve">  Medicaid Managed Long Term Services and Supports (MLTSS)</t>
  </si>
  <si>
    <t>patient day census detail entered on Page 2</t>
  </si>
  <si>
    <t xml:space="preserve">  MMAI-Medicaid is the Primary Payer</t>
  </si>
  <si>
    <t>of the cost report.</t>
  </si>
  <si>
    <t xml:space="preserve">  MMAI-Medicare is the Primary Payer</t>
  </si>
  <si>
    <t xml:space="preserve">  Private Pay</t>
  </si>
  <si>
    <t xml:space="preserve">  Mediciare Part A</t>
  </si>
  <si>
    <t xml:space="preserve"> Other-(specify)</t>
  </si>
  <si>
    <t>TOTAL Inpatient Care Revenue (This total must agree to Line 3)</t>
  </si>
  <si>
    <t>Net Inpatient Revenue detailed by Payer Source for each line</t>
  </si>
  <si>
    <t xml:space="preserve">    of beds certified.</t>
  </si>
  <si>
    <t>Enter Ownership Names, Residency (City &amp; State) and Ownership Percentages</t>
  </si>
  <si>
    <t>DO NOT DRAG AND DROP CELLS.</t>
  </si>
  <si>
    <t>Ownership Listing-1</t>
  </si>
  <si>
    <t xml:space="preserve">All providers operating or maintaining a long-term care facility shall notify the </t>
  </si>
  <si>
    <t>Facility Name</t>
  </si>
  <si>
    <t xml:space="preserve">Dept of Healthcare &amp; Family Services of all individual owners and any individuals </t>
  </si>
  <si>
    <t>ID#</t>
  </si>
  <si>
    <t xml:space="preserve">or organizations that are part of a limited liability company with ownership of that </t>
  </si>
  <si>
    <t>facility and the percentage ownership of each owner.</t>
  </si>
  <si>
    <t>-Names of individual owners must be listed.  (Full legal name (no nicknames) and middle initial)</t>
  </si>
  <si>
    <t>This ownership reporting requirement does not include individual shareholders in a</t>
  </si>
  <si>
    <t>-Owners of companies must be listed instead of company names.</t>
  </si>
  <si>
    <t xml:space="preserve">publicly held corporation. </t>
  </si>
  <si>
    <t>-Names of trust beneficiaries must be listed.</t>
  </si>
  <si>
    <t>Place of Residence</t>
  </si>
  <si>
    <t>First Name</t>
  </si>
  <si>
    <t>M.I.</t>
  </si>
  <si>
    <t>Last Name</t>
  </si>
  <si>
    <t>Percentage</t>
  </si>
  <si>
    <t>Submission of the ownership information as part of the Department's cost reporting</t>
  </si>
  <si>
    <t>requirements shall satisfy the requirement of HB 0246.</t>
  </si>
  <si>
    <t>Total Ownership Percentage</t>
  </si>
  <si>
    <t>must equal 100 %.</t>
  </si>
  <si>
    <t>Total Ownership amount entered</t>
  </si>
  <si>
    <t>This message will change to "COMPLETE" once 100% of the ownership is entered.</t>
  </si>
  <si>
    <t xml:space="preserve">Facilities with early year ends may also meet the HB 246 requirements by </t>
  </si>
  <si>
    <t>including the complete ownership listing before 1/01/2023.</t>
  </si>
  <si>
    <t>Reference</t>
  </si>
  <si>
    <t>10</t>
  </si>
  <si>
    <t>10a</t>
  </si>
  <si>
    <t>11</t>
  </si>
  <si>
    <t>12</t>
  </si>
  <si>
    <t>13</t>
  </si>
  <si>
    <t>14</t>
  </si>
  <si>
    <t>15</t>
  </si>
  <si>
    <t>17</t>
  </si>
  <si>
    <t>18</t>
  </si>
  <si>
    <t>19</t>
  </si>
  <si>
    <t>20</t>
  </si>
  <si>
    <t>21</t>
  </si>
  <si>
    <t>22</t>
  </si>
  <si>
    <t>23</t>
  </si>
  <si>
    <t>24</t>
  </si>
  <si>
    <t>25</t>
  </si>
  <si>
    <t>26</t>
  </si>
  <si>
    <t>27</t>
  </si>
  <si>
    <t>30</t>
  </si>
  <si>
    <t>31</t>
  </si>
  <si>
    <t>32</t>
  </si>
  <si>
    <t>33</t>
  </si>
  <si>
    <t>34</t>
  </si>
  <si>
    <t>35</t>
  </si>
  <si>
    <t>36</t>
  </si>
  <si>
    <t>38</t>
  </si>
  <si>
    <t>39</t>
  </si>
  <si>
    <t>40</t>
  </si>
  <si>
    <t>41</t>
  </si>
  <si>
    <t>42</t>
  </si>
  <si>
    <t>43</t>
  </si>
  <si>
    <t>on Page 1</t>
  </si>
  <si>
    <t>Ownership Listing-2</t>
  </si>
  <si>
    <t>Pages 1 &amp; 2 Combined</t>
  </si>
  <si>
    <t xml:space="preserve">    Report Period Beginning:</t>
  </si>
  <si>
    <t>VII. RELATED PARTIES</t>
  </si>
  <si>
    <t xml:space="preserve">  A. (Continued)</t>
  </si>
  <si>
    <t>Enter below the names of ALL related nursing homes and related organizations (parties) as defined in the instructions.</t>
  </si>
  <si>
    <t xml:space="preserve">  Facility Name</t>
  </si>
  <si>
    <t xml:space="preserve">  Name</t>
  </si>
  <si>
    <t xml:space="preserve"> Type of Business</t>
  </si>
  <si>
    <t>Page 4-Supplemental</t>
  </si>
  <si>
    <t>IF THIS PAGE IS NOT NEEDED, YOU MAY HIDE IT SO IT WILL NOT PRINT. Right-Click on Worksheet tab and Select Hide</t>
  </si>
  <si>
    <t>https://hfs.illinois.gov/medicalproviders/costreports/ltcshortform.html</t>
  </si>
  <si>
    <t>(FISCAL 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</si>
</sst>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2" formatCode="_(&quot;$&quot;* #,##0_);_(&quot;$&quot;* \(#,##0\);_(&quot;$&quot;* &quot;-&quot;_);_(@_)"/>
    <numFmt numFmtId="41" formatCode="_(* #,##0_);_(* \(#,##0\);_(* &quot;-&quot;_);_(@_)"/>
    <numFmt numFmtId="164" formatCode="mm/dd/yy_)"/>
    <numFmt numFmtId="165" formatCode="0.00_)"/>
    <numFmt numFmtId="166" formatCode="0_)"/>
    <numFmt numFmtId="167" formatCode="mmmm\ d\,\ yyyy"/>
    <numFmt numFmtId="168" formatCode="m/d/yy"/>
    <numFmt numFmtId="169" formatCode="0.0000"/>
    <numFmt numFmtId="170" formatCode="0_);\(0\)"/>
    <numFmt numFmtId="171" formatCode="0.00000"/>
  </numFmts>
  <fonts count="49">
    <font>
      <sz val="12"/>
      <name val="Times New Roman"/>
    </font>
    <font>
      <sz val="12"/>
      <name val="Arial"/>
      <family val="2"/>
    </font>
    <font>
      <sz val="12"/>
      <name val="Arial"/>
      <family val="2"/>
    </font>
    <font>
      <b/>
      <sz val="12"/>
      <name val="Arial"/>
      <family val="2"/>
    </font>
    <font>
      <sz val="12"/>
      <name val="Arial"/>
      <family val="2"/>
    </font>
    <font>
      <sz val="10"/>
      <color indexed="12"/>
      <name val="Courier"/>
      <family val="3"/>
    </font>
    <font>
      <sz val="11"/>
      <color indexed="8"/>
      <name val="Times New Roman"/>
      <family val="1"/>
    </font>
    <font>
      <b/>
      <sz val="11"/>
      <color indexed="8"/>
      <name val="Times New Roman"/>
      <family val="1"/>
    </font>
    <font>
      <sz val="8"/>
      <color indexed="8"/>
      <name val="Times New Roman"/>
      <family val="1"/>
    </font>
    <font>
      <sz val="5"/>
      <name val="Times New Roman"/>
      <family val="1"/>
    </font>
    <font>
      <sz val="13"/>
      <color indexed="8"/>
      <name val="Swis721 Blk BT"/>
      <family val="2"/>
    </font>
    <font>
      <b/>
      <sz val="14"/>
      <color indexed="8"/>
      <name val="Arial"/>
      <family val="2"/>
    </font>
    <font>
      <b/>
      <sz val="11"/>
      <color indexed="12"/>
      <name val="Times New Roman"/>
      <family val="1"/>
    </font>
    <font>
      <b/>
      <sz val="10"/>
      <color indexed="8"/>
      <name val="Arial"/>
      <family val="2"/>
    </font>
    <font>
      <b/>
      <sz val="11"/>
      <color indexed="8"/>
      <name val="Arial"/>
      <family val="2"/>
    </font>
    <font>
      <b/>
      <sz val="11"/>
      <color indexed="12"/>
      <name val="Arial"/>
      <family val="2"/>
    </font>
    <font>
      <b/>
      <sz val="10"/>
      <color indexed="12"/>
      <name val="Times New Roman"/>
      <family val="1"/>
    </font>
    <font>
      <b/>
      <sz val="11"/>
      <name val="Times New Roman"/>
      <family val="1"/>
    </font>
    <font>
      <sz val="12"/>
      <name val="Times New Roman"/>
      <family val="1"/>
    </font>
    <font>
      <sz val="11"/>
      <name val="Times New Roman"/>
      <family val="1"/>
    </font>
    <font>
      <sz val="11"/>
      <color indexed="12"/>
      <name val="Times New Roman"/>
      <family val="1"/>
    </font>
    <font>
      <b/>
      <u/>
      <sz val="11"/>
      <name val="Times New Roman"/>
      <family val="1"/>
    </font>
    <font>
      <u/>
      <sz val="12"/>
      <name val="Times New Roman"/>
      <family val="1"/>
    </font>
    <font>
      <b/>
      <sz val="12"/>
      <name val="Times New Roman"/>
      <family val="1"/>
    </font>
    <font>
      <b/>
      <sz val="12"/>
      <color indexed="8"/>
      <name val="Times New Roman"/>
      <family val="1"/>
    </font>
    <font>
      <sz val="12"/>
      <color indexed="8"/>
      <name val="Times New Roman"/>
      <family val="1"/>
    </font>
    <font>
      <b/>
      <sz val="10"/>
      <color indexed="8"/>
      <name val="Times New Roman"/>
      <family val="1"/>
    </font>
    <font>
      <sz val="14"/>
      <color indexed="8"/>
      <name val="Arial"/>
      <family val="2"/>
    </font>
    <font>
      <u/>
      <sz val="12"/>
      <color indexed="12"/>
      <name val="Arial"/>
      <family val="2"/>
    </font>
    <font>
      <sz val="10"/>
      <color indexed="8"/>
      <name val="Arial Black"/>
      <family val="2"/>
    </font>
    <font>
      <b/>
      <sz val="11"/>
      <color indexed="10"/>
      <name val="Times New Roman"/>
      <family val="1"/>
    </font>
    <font>
      <b/>
      <sz val="10"/>
      <name val="Times New Roman"/>
      <family val="1"/>
    </font>
    <font>
      <b/>
      <u/>
      <sz val="12"/>
      <color indexed="12"/>
      <name val="Arial"/>
      <family val="2"/>
    </font>
    <font>
      <b/>
      <sz val="12"/>
      <color rgb="FFC00000"/>
      <name val="Arial"/>
      <family val="2"/>
    </font>
    <font>
      <b/>
      <sz val="12"/>
      <color indexed="10"/>
      <name val="Times New Roman"/>
      <family val="1"/>
    </font>
    <font>
      <b/>
      <sz val="11"/>
      <color rgb="FFFF0000"/>
      <name val="Times New Roman"/>
      <family val="1"/>
    </font>
    <font>
      <sz val="12"/>
      <color theme="1"/>
      <name val="Times New Roman"/>
      <family val="1"/>
    </font>
    <font>
      <i/>
      <sz val="12"/>
      <name val="Arial"/>
      <family val="2"/>
    </font>
    <font>
      <sz val="12"/>
      <color theme="1"/>
      <name val="Cambria"/>
      <family val="1"/>
    </font>
    <font>
      <b/>
      <sz val="12"/>
      <color theme="1"/>
      <name val="Cambria"/>
      <family val="1"/>
    </font>
    <font>
      <b/>
      <sz val="12"/>
      <color theme="1"/>
      <name val="Times New Roman"/>
      <family val="1"/>
    </font>
    <font>
      <b/>
      <sz val="18"/>
      <color rgb="FFC00000"/>
      <name val="Cambria"/>
      <family val="1"/>
    </font>
    <font>
      <sz val="10"/>
      <color rgb="FFC00000"/>
      <name val="Cambria"/>
      <family val="1"/>
    </font>
    <font>
      <sz val="12"/>
      <color rgb="FFC00000"/>
      <name val="Cambria"/>
      <family val="1"/>
    </font>
    <font>
      <b/>
      <sz val="12"/>
      <color rgb="FFC00000"/>
      <name val="Cambria"/>
      <family val="1"/>
    </font>
    <font>
      <sz val="12"/>
      <color rgb="FFC00000"/>
      <name val="Arial"/>
      <family val="2"/>
    </font>
    <font>
      <sz val="12"/>
      <name val="Arial Unicode MS"/>
      <family val="2"/>
    </font>
    <font>
      <b/>
      <sz val="12"/>
      <color indexed="8"/>
      <name val="Arial"/>
      <family val="2"/>
    </font>
    <font>
      <b/>
      <sz val="11"/>
      <color rgb="FF0000FF"/>
      <name val="Times New Roman"/>
      <family val="1"/>
    </font>
  </fonts>
  <fills count="10">
    <fill>
      <patternFill patternType="none"/>
    </fill>
    <fill>
      <patternFill patternType="gray125"/>
    </fill>
    <fill>
      <patternFill patternType="solid">
        <fgColor indexed="22"/>
      </patternFill>
    </fill>
    <fill>
      <patternFill patternType="solid">
        <fgColor indexed="23"/>
        <bgColor indexed="9"/>
      </patternFill>
    </fill>
    <fill>
      <patternFill patternType="solid">
        <fgColor indexed="9"/>
      </patternFill>
    </fill>
    <fill>
      <patternFill patternType="solid">
        <fgColor indexed="9"/>
        <bgColor indexed="9"/>
      </patternFill>
    </fill>
    <fill>
      <patternFill patternType="solid">
        <fgColor indexed="23"/>
      </patternFill>
    </fill>
    <fill>
      <patternFill patternType="solid">
        <fgColor rgb="FFFFFF99"/>
        <bgColor indexed="64"/>
      </patternFill>
    </fill>
    <fill>
      <patternFill patternType="solid">
        <fgColor indexed="47"/>
        <bgColor indexed="47"/>
      </patternFill>
    </fill>
    <fill>
      <patternFill patternType="solid">
        <fgColor rgb="FFFFFFCC"/>
        <bgColor indexed="64"/>
      </patternFill>
    </fill>
  </fills>
  <borders count="71">
    <border>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indexed="10"/>
      </bottom>
      <diagonal/>
    </border>
    <border>
      <left style="thin">
        <color indexed="8"/>
      </left>
      <right style="thin">
        <color indexed="8"/>
      </right>
      <top style="thin">
        <color indexed="8"/>
      </top>
      <bottom style="thin">
        <color indexed="8"/>
      </bottom>
      <diagonal/>
    </border>
    <border>
      <left style="thin">
        <color indexed="8"/>
      </left>
      <right/>
      <top/>
      <bottom style="double">
        <color indexed="8"/>
      </bottom>
      <diagonal/>
    </border>
    <border>
      <left/>
      <right style="thin">
        <color indexed="8"/>
      </right>
      <top/>
      <bottom style="double">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double">
        <color indexed="8"/>
      </bottom>
      <diagonal/>
    </border>
    <border>
      <left/>
      <right/>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medium">
        <color indexed="8"/>
      </bottom>
      <diagonal/>
    </border>
    <border>
      <left/>
      <right/>
      <top style="medium">
        <color indexed="8"/>
      </top>
      <bottom/>
      <diagonal/>
    </border>
    <border>
      <left/>
      <right style="thin">
        <color indexed="8"/>
      </right>
      <top/>
      <bottom style="thin">
        <color indexed="10"/>
      </bottom>
      <diagonal/>
    </border>
    <border>
      <left/>
      <right style="thin">
        <color indexed="8"/>
      </right>
      <top style="thin">
        <color indexed="10"/>
      </top>
      <bottom style="thin">
        <color indexed="10"/>
      </bottom>
      <diagonal/>
    </border>
    <border>
      <left style="thin">
        <color indexed="8"/>
      </left>
      <right/>
      <top style="thin">
        <color indexed="8"/>
      </top>
      <bottom style="thin">
        <color indexed="10"/>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10"/>
      </top>
      <bottom style="thin">
        <color indexed="10"/>
      </bottom>
      <diagonal/>
    </border>
    <border>
      <left/>
      <right/>
      <top style="thin">
        <color indexed="8"/>
      </top>
      <bottom style="thin">
        <color indexed="10"/>
      </bottom>
      <diagonal/>
    </border>
    <border>
      <left/>
      <right/>
      <top style="thin">
        <color indexed="10"/>
      </top>
      <bottom style="thin">
        <color indexed="10"/>
      </bottom>
      <diagonal/>
    </border>
    <border>
      <left style="thin">
        <color indexed="8"/>
      </left>
      <right/>
      <top style="thin">
        <color indexed="10"/>
      </top>
      <bottom style="thin">
        <color indexed="10"/>
      </bottom>
      <diagonal/>
    </border>
    <border>
      <left/>
      <right style="thin">
        <color indexed="8"/>
      </right>
      <top style="thin">
        <color indexed="8"/>
      </top>
      <bottom style="thin">
        <color indexed="10"/>
      </bottom>
      <diagonal/>
    </border>
    <border>
      <left style="thin">
        <color indexed="8"/>
      </left>
      <right style="thin">
        <color indexed="64"/>
      </right>
      <top/>
      <bottom style="thin">
        <color indexed="8"/>
      </bottom>
      <diagonal/>
    </border>
    <border>
      <left/>
      <right style="thin">
        <color indexed="64"/>
      </right>
      <top style="thin">
        <color indexed="8"/>
      </top>
      <bottom style="thin">
        <color indexed="8"/>
      </bottom>
      <diagonal/>
    </border>
    <border>
      <left style="thin">
        <color indexed="64"/>
      </left>
      <right/>
      <top style="thin">
        <color indexed="10"/>
      </top>
      <bottom style="thin">
        <color indexed="10"/>
      </bottom>
      <diagonal/>
    </border>
    <border>
      <left style="thin">
        <color indexed="64"/>
      </left>
      <right/>
      <top/>
      <bottom style="thin">
        <color indexed="10"/>
      </bottom>
      <diagonal/>
    </border>
    <border>
      <left style="thin">
        <color indexed="64"/>
      </left>
      <right/>
      <top style="thin">
        <color indexed="8"/>
      </top>
      <bottom style="thin">
        <color indexed="64"/>
      </bottom>
      <diagonal/>
    </border>
    <border>
      <left/>
      <right/>
      <top/>
      <bottom style="thin">
        <color indexed="64"/>
      </bottom>
      <diagonal/>
    </border>
    <border>
      <left style="thin">
        <color indexed="8"/>
      </left>
      <right style="thin">
        <color indexed="64"/>
      </right>
      <top/>
      <bottom/>
      <diagonal/>
    </border>
    <border>
      <left style="thin">
        <color indexed="8"/>
      </left>
      <right style="thin">
        <color indexed="64"/>
      </right>
      <top style="thin">
        <color indexed="8"/>
      </top>
      <bottom/>
      <diagonal/>
    </border>
    <border>
      <left/>
      <right/>
      <top style="thin">
        <color indexed="64"/>
      </top>
      <bottom/>
      <diagonal/>
    </border>
    <border>
      <left/>
      <right/>
      <top/>
      <bottom style="thin">
        <color rgb="FFFF0000"/>
      </bottom>
      <diagonal/>
    </border>
    <border>
      <left/>
      <right/>
      <top style="thin">
        <color rgb="FFFF0000"/>
      </top>
      <bottom style="thin">
        <color rgb="FFFF0000"/>
      </bottom>
      <diagonal/>
    </border>
    <border>
      <left/>
      <right/>
      <top/>
      <bottom style="thin">
        <color theme="1"/>
      </bottom>
      <diagonal/>
    </border>
    <border>
      <left/>
      <right style="double">
        <color indexed="64"/>
      </right>
      <top/>
      <bottom/>
      <diagonal/>
    </border>
    <border>
      <left/>
      <right/>
      <top style="thin">
        <color indexed="64"/>
      </top>
      <bottom style="thin">
        <color indexed="64"/>
      </bottom>
      <diagonal/>
    </border>
    <border>
      <left/>
      <right style="thin">
        <color theme="0" tint="-0.499984740745262"/>
      </right>
      <top style="thin">
        <color indexed="8"/>
      </top>
      <bottom style="thin">
        <color indexed="10"/>
      </bottom>
      <diagonal/>
    </border>
    <border>
      <left style="thin">
        <color theme="0" tint="-0.499984740745262"/>
      </left>
      <right style="thin">
        <color theme="0" tint="-0.499984740745262"/>
      </right>
      <top style="thin">
        <color indexed="8"/>
      </top>
      <bottom style="thin">
        <color indexed="10"/>
      </bottom>
      <diagonal/>
    </border>
    <border>
      <left style="thin">
        <color indexed="64"/>
      </left>
      <right/>
      <top style="thin">
        <color indexed="8"/>
      </top>
      <bottom style="thin">
        <color indexed="8"/>
      </bottom>
      <diagonal/>
    </border>
    <border>
      <left/>
      <right style="thin">
        <color theme="0" tint="-0.499984740745262"/>
      </right>
      <top style="thin">
        <color indexed="8"/>
      </top>
      <bottom style="thin">
        <color rgb="FFFF0000"/>
      </bottom>
      <diagonal/>
    </border>
    <border>
      <left/>
      <right style="thin">
        <color indexed="64"/>
      </right>
      <top style="thin">
        <color indexed="8"/>
      </top>
      <bottom style="thin">
        <color rgb="FFFF0000"/>
      </bottom>
      <diagonal/>
    </border>
    <border>
      <left style="thin">
        <color indexed="64"/>
      </left>
      <right style="thin">
        <color indexed="8"/>
      </right>
      <top style="thin">
        <color indexed="8"/>
      </top>
      <bottom style="thin">
        <color rgb="FFFF0000"/>
      </bottom>
      <diagonal/>
    </border>
    <border>
      <left/>
      <right style="thin">
        <color theme="0" tint="-0.499984740745262"/>
      </right>
      <top/>
      <bottom style="thin">
        <color indexed="10"/>
      </bottom>
      <diagonal/>
    </border>
    <border>
      <left style="thin">
        <color theme="0" tint="-0.499984740745262"/>
      </left>
      <right style="thin">
        <color theme="0" tint="-0.499984740745262"/>
      </right>
      <top/>
      <bottom style="thin">
        <color indexed="10"/>
      </bottom>
      <diagonal/>
    </border>
    <border>
      <left/>
      <right style="thin">
        <color theme="0" tint="-0.499984740745262"/>
      </right>
      <top style="thin">
        <color rgb="FFFF0000"/>
      </top>
      <bottom style="thin">
        <color rgb="FFFF0000"/>
      </bottom>
      <diagonal/>
    </border>
    <border>
      <left/>
      <right style="thin">
        <color indexed="64"/>
      </right>
      <top style="thin">
        <color rgb="FFFF0000"/>
      </top>
      <bottom style="thin">
        <color rgb="FFFF0000"/>
      </bottom>
      <diagonal/>
    </border>
    <border>
      <left style="thin">
        <color indexed="64"/>
      </left>
      <right style="thin">
        <color indexed="8"/>
      </right>
      <top style="thin">
        <color rgb="FFFF0000"/>
      </top>
      <bottom style="thin">
        <color rgb="FFFF0000"/>
      </bottom>
      <diagonal/>
    </border>
    <border>
      <left style="thin">
        <color indexed="64"/>
      </left>
      <right style="thin">
        <color indexed="8"/>
      </right>
      <top style="thin">
        <color indexed="8"/>
      </top>
      <bottom style="thin">
        <color theme="1"/>
      </bottom>
      <diagonal/>
    </border>
    <border>
      <left/>
      <right style="thin">
        <color theme="0" tint="-0.499984740745262"/>
      </right>
      <top style="thin">
        <color rgb="FFFF0000"/>
      </top>
      <bottom style="thin">
        <color indexed="10"/>
      </bottom>
      <diagonal/>
    </border>
    <border>
      <left style="thin">
        <color indexed="8"/>
      </left>
      <right style="thin">
        <color theme="0" tint="-0.499984740745262"/>
      </right>
      <top style="thin">
        <color indexed="8"/>
      </top>
      <bottom style="thin">
        <color indexed="10"/>
      </bottom>
      <diagonal/>
    </border>
    <border>
      <left style="thin">
        <color indexed="8"/>
      </left>
      <right style="thin">
        <color theme="0" tint="-0.499984740745262"/>
      </right>
      <top/>
      <bottom style="thin">
        <color indexed="10"/>
      </bottom>
      <diagonal/>
    </border>
    <border>
      <left/>
      <right style="thin">
        <color theme="0" tint="-0.499984740745262"/>
      </right>
      <top/>
      <bottom style="thin">
        <color rgb="FFFF0000"/>
      </bottom>
      <diagonal/>
    </border>
    <border>
      <left style="thin">
        <color theme="1"/>
      </left>
      <right style="thin">
        <color indexed="8"/>
      </right>
      <top style="thin">
        <color theme="1"/>
      </top>
      <bottom/>
      <diagonal/>
    </border>
    <border>
      <left style="thin">
        <color theme="1"/>
      </left>
      <right style="thin">
        <color indexed="8"/>
      </right>
      <top/>
      <bottom/>
      <diagonal/>
    </border>
    <border>
      <left style="thin">
        <color theme="1"/>
      </left>
      <right style="thin">
        <color theme="1"/>
      </right>
      <top/>
      <bottom style="thin">
        <color theme="1"/>
      </bottom>
      <diagonal/>
    </border>
    <border>
      <left style="thin">
        <color indexed="10"/>
      </left>
      <right/>
      <top/>
      <bottom style="thin">
        <color indexed="10"/>
      </bottom>
      <diagonal/>
    </border>
    <border>
      <left style="thin">
        <color theme="1"/>
      </left>
      <right style="thin">
        <color theme="1"/>
      </right>
      <top style="thin">
        <color theme="1"/>
      </top>
      <bottom style="thin">
        <color theme="1"/>
      </bottom>
      <diagonal/>
    </border>
  </borders>
  <cellStyleXfs count="3">
    <xf numFmtId="0" fontId="0" fillId="0" borderId="0"/>
    <xf numFmtId="0" fontId="28" fillId="0" borderId="0" applyNumberFormat="0" applyFill="0" applyBorder="0" applyAlignment="0" applyProtection="0">
      <alignment vertical="top"/>
      <protection locked="0"/>
    </xf>
    <xf numFmtId="0" fontId="1" fillId="0" borderId="0"/>
  </cellStyleXfs>
  <cellXfs count="664">
    <xf numFmtId="0" fontId="0" fillId="0" borderId="0" xfId="0"/>
    <xf numFmtId="0" fontId="3" fillId="0" borderId="0" xfId="0" applyFont="1"/>
    <xf numFmtId="0" fontId="4" fillId="0" borderId="0" xfId="0" applyFont="1"/>
    <xf numFmtId="0" fontId="5" fillId="0" borderId="0" xfId="0" applyFont="1" applyProtection="1">
      <protection locked="0"/>
    </xf>
    <xf numFmtId="0" fontId="0" fillId="0" borderId="0" xfId="0" applyProtection="1"/>
    <xf numFmtId="0" fontId="6" fillId="3" borderId="1" xfId="0" applyFont="1" applyFill="1" applyBorder="1" applyProtection="1">
      <protection locked="0"/>
    </xf>
    <xf numFmtId="0" fontId="6" fillId="3" borderId="2" xfId="0" applyFont="1" applyFill="1" applyBorder="1" applyProtection="1"/>
    <xf numFmtId="0" fontId="7" fillId="0" borderId="3" xfId="0" applyFont="1" applyBorder="1" applyAlignment="1" applyProtection="1">
      <alignment horizontal="centerContinuous"/>
    </xf>
    <xf numFmtId="0" fontId="7" fillId="3" borderId="1" xfId="0" applyFont="1" applyFill="1" applyBorder="1" applyProtection="1"/>
    <xf numFmtId="0" fontId="7" fillId="3" borderId="3" xfId="0" applyFont="1" applyFill="1" applyBorder="1" applyProtection="1"/>
    <xf numFmtId="0" fontId="7" fillId="3" borderId="2" xfId="0" applyFont="1" applyFill="1" applyBorder="1" applyProtection="1"/>
    <xf numFmtId="0" fontId="6" fillId="0" borderId="0" xfId="0" applyFont="1" applyProtection="1"/>
    <xf numFmtId="0" fontId="6" fillId="0" borderId="0" xfId="0" applyFont="1" applyAlignment="1" applyProtection="1">
      <alignment vertical="center"/>
    </xf>
    <xf numFmtId="0" fontId="8" fillId="0" borderId="0" xfId="0" applyFont="1" applyAlignment="1" applyProtection="1">
      <alignment vertical="center"/>
    </xf>
    <xf numFmtId="0" fontId="9" fillId="0" borderId="0" xfId="0" applyFont="1" applyProtection="1"/>
    <xf numFmtId="0" fontId="6" fillId="3" borderId="4" xfId="0" applyFont="1" applyFill="1" applyBorder="1" applyProtection="1"/>
    <xf numFmtId="0" fontId="6" fillId="3" borderId="5" xfId="0" applyFont="1" applyFill="1" applyBorder="1" applyProtection="1"/>
    <xf numFmtId="0" fontId="6" fillId="3" borderId="6" xfId="0" applyFont="1" applyFill="1" applyBorder="1" applyProtection="1"/>
    <xf numFmtId="0" fontId="6" fillId="3" borderId="7" xfId="0" applyFont="1" applyFill="1" applyBorder="1" applyProtection="1"/>
    <xf numFmtId="0" fontId="6" fillId="3" borderId="8" xfId="0" applyFont="1" applyFill="1" applyBorder="1" applyProtection="1"/>
    <xf numFmtId="0" fontId="6" fillId="0" borderId="9" xfId="0" applyFont="1" applyBorder="1" applyProtection="1"/>
    <xf numFmtId="0" fontId="6" fillId="0" borderId="2" xfId="0" applyFont="1" applyBorder="1" applyProtection="1"/>
    <xf numFmtId="0" fontId="6" fillId="3" borderId="3" xfId="0" applyFont="1" applyFill="1" applyBorder="1" applyProtection="1"/>
    <xf numFmtId="0" fontId="6" fillId="0" borderId="1" xfId="0" applyFont="1" applyBorder="1" applyProtection="1"/>
    <xf numFmtId="0" fontId="6" fillId="0" borderId="3" xfId="0" applyFont="1" applyBorder="1" applyProtection="1"/>
    <xf numFmtId="0" fontId="6" fillId="0" borderId="10" xfId="0" applyFont="1" applyBorder="1" applyProtection="1"/>
    <xf numFmtId="0" fontId="6" fillId="0" borderId="5" xfId="0" applyFont="1" applyBorder="1" applyProtection="1"/>
    <xf numFmtId="0" fontId="6" fillId="0" borderId="4" xfId="0" applyFont="1" applyBorder="1" applyProtection="1"/>
    <xf numFmtId="0" fontId="6" fillId="3" borderId="10" xfId="0" applyFont="1" applyFill="1" applyBorder="1" applyProtection="1"/>
    <xf numFmtId="0" fontId="6" fillId="3" borderId="1" xfId="0" applyFont="1" applyFill="1" applyBorder="1" applyProtection="1"/>
    <xf numFmtId="0" fontId="6" fillId="3" borderId="9" xfId="0" applyFont="1" applyFill="1" applyBorder="1" applyProtection="1"/>
    <xf numFmtId="0" fontId="6" fillId="3" borderId="11" xfId="0" applyFont="1" applyFill="1" applyBorder="1" applyProtection="1"/>
    <xf numFmtId="0" fontId="6" fillId="0" borderId="8" xfId="0" applyFont="1" applyBorder="1" applyProtection="1"/>
    <xf numFmtId="0" fontId="6" fillId="0" borderId="7" xfId="0" applyFont="1" applyBorder="1" applyProtection="1"/>
    <xf numFmtId="0" fontId="6" fillId="0" borderId="6" xfId="0" applyFont="1" applyBorder="1" applyProtection="1"/>
    <xf numFmtId="0" fontId="6" fillId="0" borderId="11" xfId="0" applyFont="1" applyBorder="1" applyProtection="1"/>
    <xf numFmtId="0" fontId="7" fillId="0" borderId="1" xfId="0" applyFont="1" applyBorder="1" applyProtection="1"/>
    <xf numFmtId="0" fontId="7" fillId="0" borderId="3" xfId="0" applyFont="1" applyBorder="1" applyProtection="1"/>
    <xf numFmtId="0" fontId="7" fillId="0" borderId="2" xfId="0" applyFont="1" applyBorder="1" applyProtection="1"/>
    <xf numFmtId="0" fontId="7" fillId="0" borderId="4" xfId="0" applyFont="1" applyBorder="1" applyProtection="1"/>
    <xf numFmtId="0" fontId="7" fillId="0" borderId="0" xfId="0" applyFont="1" applyProtection="1"/>
    <xf numFmtId="0" fontId="7" fillId="0" borderId="5" xfId="0" applyFont="1" applyBorder="1" applyProtection="1"/>
    <xf numFmtId="0" fontId="7" fillId="0" borderId="7" xfId="0" applyFont="1" applyBorder="1"/>
    <xf numFmtId="0" fontId="12" fillId="0" borderId="12" xfId="0" applyFont="1" applyBorder="1" applyProtection="1">
      <protection locked="0"/>
    </xf>
    <xf numFmtId="0" fontId="7" fillId="0" borderId="7" xfId="0" applyFont="1" applyBorder="1" applyProtection="1"/>
    <xf numFmtId="0" fontId="13" fillId="0" borderId="0" xfId="0" applyFont="1" applyProtection="1"/>
    <xf numFmtId="0" fontId="14" fillId="0" borderId="0" xfId="0" applyFont="1" applyProtection="1"/>
    <xf numFmtId="0" fontId="0" fillId="0" borderId="5" xfId="0" applyBorder="1" applyProtection="1"/>
    <xf numFmtId="0" fontId="7" fillId="0" borderId="7" xfId="0" applyFont="1" applyBorder="1" applyProtection="1">
      <protection locked="0"/>
    </xf>
    <xf numFmtId="0" fontId="14" fillId="0" borderId="0" xfId="0" applyFont="1" applyProtection="1">
      <protection locked="0"/>
    </xf>
    <xf numFmtId="0" fontId="12" fillId="0" borderId="7" xfId="0" applyFont="1" applyBorder="1" applyProtection="1">
      <protection locked="0"/>
    </xf>
    <xf numFmtId="0" fontId="7" fillId="0" borderId="0" xfId="0" applyFont="1" applyProtection="1">
      <protection locked="0"/>
    </xf>
    <xf numFmtId="0" fontId="7" fillId="0" borderId="8" xfId="0" applyFont="1" applyBorder="1" applyProtection="1"/>
    <xf numFmtId="0" fontId="7" fillId="0" borderId="0" xfId="0" applyFont="1" applyAlignment="1" applyProtection="1">
      <alignment horizontal="right"/>
    </xf>
    <xf numFmtId="0" fontId="12" fillId="0" borderId="13" xfId="0" applyFont="1" applyBorder="1" applyAlignment="1" applyProtection="1">
      <alignment horizontal="center"/>
      <protection locked="0"/>
    </xf>
    <xf numFmtId="0" fontId="7" fillId="0" borderId="14" xfId="0" applyFont="1" applyBorder="1" applyProtection="1"/>
    <xf numFmtId="0" fontId="7" fillId="0" borderId="15" xfId="0" applyFont="1" applyBorder="1" applyProtection="1"/>
    <xf numFmtId="0" fontId="16" fillId="0" borderId="12" xfId="0" applyFont="1" applyBorder="1" applyProtection="1">
      <protection locked="0"/>
    </xf>
    <xf numFmtId="0" fontId="12" fillId="0" borderId="8" xfId="0" applyFont="1" applyBorder="1" applyProtection="1">
      <protection locked="0"/>
    </xf>
    <xf numFmtId="0" fontId="7" fillId="0" borderId="6" xfId="0" applyFont="1" applyBorder="1" applyProtection="1"/>
    <xf numFmtId="0" fontId="6" fillId="0" borderId="0" xfId="0" applyFont="1" applyProtection="1">
      <protection locked="0"/>
    </xf>
    <xf numFmtId="0" fontId="7" fillId="0" borderId="0" xfId="0" applyFont="1"/>
    <xf numFmtId="0" fontId="6" fillId="0" borderId="0" xfId="0" applyFont="1"/>
    <xf numFmtId="0" fontId="7" fillId="0" borderId="0" xfId="0" applyFont="1" applyAlignment="1">
      <alignment horizontal="right"/>
    </xf>
    <xf numFmtId="0" fontId="7" fillId="0" borderId="12" xfId="0" applyFont="1" applyBorder="1" applyProtection="1">
      <protection locked="0"/>
    </xf>
    <xf numFmtId="0" fontId="17" fillId="0" borderId="7" xfId="0" applyFont="1" applyBorder="1"/>
    <xf numFmtId="0" fontId="7" fillId="0" borderId="7" xfId="0" applyFont="1" applyBorder="1" applyAlignment="1" applyProtection="1">
      <alignment horizontal="center"/>
      <protection locked="0"/>
    </xf>
    <xf numFmtId="0" fontId="0" fillId="0" borderId="7" xfId="0" applyBorder="1"/>
    <xf numFmtId="0" fontId="7" fillId="0" borderId="1" xfId="0" applyFont="1" applyBorder="1"/>
    <xf numFmtId="0" fontId="7" fillId="0" borderId="3" xfId="0" applyFont="1" applyBorder="1"/>
    <xf numFmtId="0" fontId="7" fillId="0" borderId="5" xfId="0" applyFont="1" applyBorder="1"/>
    <xf numFmtId="0" fontId="7" fillId="0" borderId="4" xfId="0" applyFont="1" applyBorder="1"/>
    <xf numFmtId="0" fontId="0" fillId="0" borderId="12" xfId="0" applyBorder="1"/>
    <xf numFmtId="0" fontId="0" fillId="0" borderId="5" xfId="0" applyBorder="1"/>
    <xf numFmtId="0" fontId="7" fillId="0" borderId="6" xfId="0" applyFont="1" applyBorder="1"/>
    <xf numFmtId="0" fontId="7" fillId="0" borderId="10" xfId="0" applyFont="1" applyBorder="1"/>
    <xf numFmtId="0" fontId="7" fillId="0" borderId="0" xfId="0" applyFont="1" applyAlignment="1">
      <alignment horizontal="centerContinuous"/>
    </xf>
    <xf numFmtId="0" fontId="7" fillId="0" borderId="5" xfId="0" applyFont="1" applyBorder="1" applyAlignment="1">
      <alignment horizontal="centerContinuous"/>
    </xf>
    <xf numFmtId="0" fontId="7" fillId="0" borderId="9" xfId="0" applyFont="1" applyBorder="1"/>
    <xf numFmtId="37" fontId="12" fillId="0" borderId="2" xfId="0" applyNumberFormat="1" applyFont="1" applyBorder="1" applyProtection="1">
      <protection locked="0"/>
    </xf>
    <xf numFmtId="0" fontId="7" fillId="0" borderId="2" xfId="0" applyFont="1" applyBorder="1"/>
    <xf numFmtId="37" fontId="12" fillId="0" borderId="3" xfId="0" applyNumberFormat="1" applyFont="1" applyBorder="1" applyProtection="1">
      <protection locked="0"/>
    </xf>
    <xf numFmtId="0" fontId="7" fillId="0" borderId="2" xfId="0" applyFont="1" applyBorder="1" applyProtection="1">
      <protection locked="0"/>
    </xf>
    <xf numFmtId="0" fontId="7" fillId="0" borderId="9" xfId="0" applyFont="1" applyBorder="1" applyAlignment="1">
      <alignment horizontal="center"/>
    </xf>
    <xf numFmtId="37" fontId="7" fillId="0" borderId="2" xfId="0" applyNumberFormat="1" applyFont="1" applyBorder="1" applyProtection="1"/>
    <xf numFmtId="37" fontId="7" fillId="0" borderId="3" xfId="0" applyNumberFormat="1" applyFont="1" applyBorder="1" applyProtection="1"/>
    <xf numFmtId="0" fontId="7" fillId="0" borderId="11" xfId="0" applyFont="1" applyBorder="1" applyAlignment="1">
      <alignment horizontal="center"/>
    </xf>
    <xf numFmtId="0" fontId="7" fillId="0" borderId="8" xfId="0" applyFont="1" applyBorder="1"/>
    <xf numFmtId="37" fontId="7" fillId="0" borderId="7" xfId="0" applyNumberFormat="1" applyFont="1" applyBorder="1" applyProtection="1">
      <protection locked="0"/>
    </xf>
    <xf numFmtId="0" fontId="7" fillId="0" borderId="8" xfId="0" applyFont="1" applyBorder="1" applyProtection="1">
      <protection locked="0"/>
    </xf>
    <xf numFmtId="0" fontId="7" fillId="0" borderId="3" xfId="0" applyFont="1" applyBorder="1" applyAlignment="1">
      <alignment horizontal="centerContinuous"/>
    </xf>
    <xf numFmtId="0" fontId="7" fillId="0" borderId="2" xfId="0" applyFont="1" applyBorder="1" applyAlignment="1">
      <alignment horizontal="centerContinuous"/>
    </xf>
    <xf numFmtId="0" fontId="7" fillId="0" borderId="7" xfId="0" applyFont="1" applyBorder="1" applyAlignment="1">
      <alignment horizontal="centerContinuous"/>
    </xf>
    <xf numFmtId="0" fontId="7" fillId="0" borderId="11" xfId="0" applyFont="1" applyBorder="1"/>
    <xf numFmtId="37" fontId="12" fillId="0" borderId="7" xfId="0" applyNumberFormat="1" applyFont="1" applyBorder="1" applyProtection="1">
      <protection locked="0"/>
    </xf>
    <xf numFmtId="37" fontId="7" fillId="0" borderId="8" xfId="0" applyNumberFormat="1" applyFont="1" applyBorder="1" applyProtection="1"/>
    <xf numFmtId="0" fontId="7" fillId="0" borderId="10" xfId="0" applyFont="1" applyBorder="1" applyAlignment="1">
      <alignment horizontal="center"/>
    </xf>
    <xf numFmtId="37" fontId="7" fillId="0" borderId="5" xfId="0" applyNumberFormat="1" applyFont="1" applyBorder="1" applyProtection="1"/>
    <xf numFmtId="0" fontId="7" fillId="0" borderId="16" xfId="0" applyFont="1" applyBorder="1"/>
    <xf numFmtId="0" fontId="7" fillId="0" borderId="17" xfId="0" applyFont="1" applyBorder="1"/>
    <xf numFmtId="37" fontId="12" fillId="0" borderId="16" xfId="0" applyNumberFormat="1" applyFont="1" applyBorder="1" applyProtection="1">
      <protection locked="0"/>
    </xf>
    <xf numFmtId="37" fontId="7" fillId="0" borderId="17" xfId="0" applyNumberFormat="1" applyFont="1" applyBorder="1" applyProtection="1"/>
    <xf numFmtId="0" fontId="7" fillId="0" borderId="13" xfId="0" applyFont="1" applyBorder="1" applyAlignment="1">
      <alignment horizontal="center"/>
    </xf>
    <xf numFmtId="0" fontId="7" fillId="0" borderId="4" xfId="0" applyFont="1" applyBorder="1" applyAlignment="1">
      <alignment horizontal="center"/>
    </xf>
    <xf numFmtId="37" fontId="7" fillId="0" borderId="0" xfId="0" applyNumberFormat="1" applyFont="1" applyProtection="1"/>
    <xf numFmtId="10" fontId="7" fillId="0" borderId="7" xfId="0" applyNumberFormat="1" applyFont="1" applyBorder="1" applyProtection="1">
      <protection locked="0"/>
    </xf>
    <xf numFmtId="10" fontId="7" fillId="0" borderId="0" xfId="0" applyNumberFormat="1" applyFont="1" applyProtection="1"/>
    <xf numFmtId="0" fontId="19" fillId="0" borderId="0" xfId="0" applyFont="1"/>
    <xf numFmtId="0" fontId="17" fillId="0" borderId="0" xfId="0" applyFont="1"/>
    <xf numFmtId="0" fontId="19" fillId="0" borderId="0" xfId="0" applyFont="1" applyAlignment="1">
      <alignment horizontal="centerContinuous"/>
    </xf>
    <xf numFmtId="0" fontId="17" fillId="0" borderId="0" xfId="0" applyFont="1" applyAlignment="1">
      <alignment horizontal="centerContinuous"/>
    </xf>
    <xf numFmtId="0" fontId="17" fillId="0" borderId="0" xfId="0" applyFont="1" applyAlignment="1">
      <alignment horizontal="right"/>
    </xf>
    <xf numFmtId="0" fontId="19" fillId="0" borderId="7" xfId="0" applyFont="1" applyBorder="1"/>
    <xf numFmtId="0" fontId="7" fillId="0" borderId="7" xfId="0" applyFont="1" applyBorder="1" applyAlignment="1">
      <alignment horizontal="left"/>
    </xf>
    <xf numFmtId="0" fontId="7" fillId="0" borderId="7" xfId="0" applyFont="1" applyBorder="1" applyAlignment="1">
      <alignment horizontal="center"/>
    </xf>
    <xf numFmtId="0" fontId="19" fillId="0" borderId="3" xfId="0" applyFont="1" applyBorder="1"/>
    <xf numFmtId="0" fontId="19" fillId="4" borderId="1" xfId="0" applyFont="1" applyFill="1" applyBorder="1"/>
    <xf numFmtId="0" fontId="6" fillId="5" borderId="3" xfId="0" applyFont="1" applyFill="1" applyBorder="1"/>
    <xf numFmtId="0" fontId="19" fillId="0" borderId="2" xfId="0" applyFont="1" applyBorder="1"/>
    <xf numFmtId="0" fontId="17" fillId="0" borderId="3" xfId="0" applyFont="1" applyBorder="1"/>
    <xf numFmtId="0" fontId="17" fillId="0" borderId="2" xfId="0" applyFont="1" applyBorder="1"/>
    <xf numFmtId="0" fontId="17" fillId="0" borderId="2" xfId="0" applyFont="1" applyBorder="1" applyAlignment="1">
      <alignment horizontal="center"/>
    </xf>
    <xf numFmtId="0" fontId="17" fillId="4" borderId="4" xfId="0" applyFont="1" applyFill="1" applyBorder="1"/>
    <xf numFmtId="0" fontId="7" fillId="5" borderId="7" xfId="0" applyFont="1" applyFill="1" applyBorder="1"/>
    <xf numFmtId="0" fontId="17" fillId="0" borderId="5" xfId="0" applyFont="1" applyBorder="1"/>
    <xf numFmtId="0" fontId="7" fillId="5" borderId="5" xfId="0" applyFont="1" applyFill="1" applyBorder="1" applyAlignment="1">
      <alignment horizontal="center"/>
    </xf>
    <xf numFmtId="0" fontId="19" fillId="0" borderId="5" xfId="0" applyFont="1" applyBorder="1"/>
    <xf numFmtId="0" fontId="17" fillId="6" borderId="13" xfId="0" applyFont="1" applyFill="1" applyBorder="1"/>
    <xf numFmtId="0" fontId="17" fillId="0" borderId="17" xfId="0" applyFont="1" applyBorder="1"/>
    <xf numFmtId="0" fontId="17" fillId="0" borderId="8" xfId="0" applyFont="1" applyBorder="1"/>
    <xf numFmtId="0" fontId="17" fillId="0" borderId="8" xfId="0" applyFont="1" applyBorder="1" applyAlignment="1">
      <alignment horizontal="center"/>
    </xf>
    <xf numFmtId="0" fontId="19" fillId="0" borderId="8" xfId="0" applyFont="1" applyBorder="1"/>
    <xf numFmtId="0" fontId="17" fillId="0" borderId="11" xfId="0" applyFont="1" applyBorder="1" applyAlignment="1">
      <alignment horizontal="center"/>
    </xf>
    <xf numFmtId="0" fontId="6" fillId="5" borderId="7" xfId="0" applyFont="1" applyFill="1" applyBorder="1"/>
    <xf numFmtId="37" fontId="17" fillId="0" borderId="8" xfId="0" applyNumberFormat="1" applyFont="1" applyBorder="1" applyProtection="1"/>
    <xf numFmtId="37" fontId="17" fillId="6" borderId="18" xfId="0" applyNumberFormat="1" applyFont="1" applyFill="1" applyBorder="1" applyProtection="1"/>
    <xf numFmtId="37" fontId="17" fillId="6" borderId="17" xfId="0" applyNumberFormat="1" applyFont="1" applyFill="1" applyBorder="1" applyProtection="1"/>
    <xf numFmtId="0" fontId="17" fillId="6" borderId="11" xfId="0" applyFont="1" applyFill="1" applyBorder="1" applyAlignment="1">
      <alignment horizontal="center"/>
    </xf>
    <xf numFmtId="37" fontId="17" fillId="6" borderId="16" xfId="0" applyNumberFormat="1" applyFont="1" applyFill="1" applyBorder="1" applyProtection="1"/>
    <xf numFmtId="0" fontId="17" fillId="6" borderId="17" xfId="0" applyFont="1" applyFill="1" applyBorder="1" applyAlignment="1">
      <alignment horizontal="center"/>
    </xf>
    <xf numFmtId="0" fontId="17" fillId="0" borderId="10" xfId="0" applyFont="1" applyBorder="1" applyAlignment="1">
      <alignment horizontal="center"/>
    </xf>
    <xf numFmtId="37" fontId="17" fillId="0" borderId="5" xfId="0" applyNumberFormat="1" applyFont="1" applyBorder="1" applyProtection="1"/>
    <xf numFmtId="0" fontId="17" fillId="0" borderId="5" xfId="0" applyFont="1" applyBorder="1" applyAlignment="1">
      <alignment horizontal="center"/>
    </xf>
    <xf numFmtId="0" fontId="17" fillId="6" borderId="13" xfId="0" applyFont="1" applyFill="1" applyBorder="1" applyAlignment="1">
      <alignment horizontal="center"/>
    </xf>
    <xf numFmtId="0" fontId="17" fillId="6" borderId="10" xfId="0" applyFont="1" applyFill="1" applyBorder="1" applyAlignment="1">
      <alignment horizontal="center"/>
    </xf>
    <xf numFmtId="0" fontId="7" fillId="5" borderId="0" xfId="0" applyFont="1" applyFill="1"/>
    <xf numFmtId="37" fontId="17" fillId="6" borderId="1" xfId="0" applyNumberFormat="1" applyFont="1" applyFill="1" applyBorder="1" applyProtection="1"/>
    <xf numFmtId="37" fontId="17" fillId="6" borderId="3" xfId="0" applyNumberFormat="1" applyFont="1" applyFill="1" applyBorder="1" applyProtection="1"/>
    <xf numFmtId="0" fontId="17" fillId="6" borderId="2" xfId="0" applyFont="1" applyFill="1" applyBorder="1" applyAlignment="1">
      <alignment horizontal="center"/>
    </xf>
    <xf numFmtId="37" fontId="17" fillId="6" borderId="4" xfId="0" applyNumberFormat="1" applyFont="1" applyFill="1" applyBorder="1" applyProtection="1"/>
    <xf numFmtId="37" fontId="17" fillId="6" borderId="0" xfId="0" applyNumberFormat="1" applyFont="1" applyFill="1" applyProtection="1"/>
    <xf numFmtId="0" fontId="17" fillId="6" borderId="5" xfId="0" applyFont="1" applyFill="1" applyBorder="1" applyAlignment="1">
      <alignment horizontal="center"/>
    </xf>
    <xf numFmtId="37" fontId="17" fillId="6" borderId="7" xfId="0" applyNumberFormat="1" applyFont="1" applyFill="1" applyBorder="1" applyProtection="1"/>
    <xf numFmtId="0" fontId="17" fillId="6" borderId="8" xfId="0" applyFont="1" applyFill="1" applyBorder="1" applyAlignment="1">
      <alignment horizontal="center"/>
    </xf>
    <xf numFmtId="0" fontId="17" fillId="0" borderId="13" xfId="0" applyFont="1" applyBorder="1" applyAlignment="1">
      <alignment horizontal="center"/>
    </xf>
    <xf numFmtId="0" fontId="19" fillId="0" borderId="17" xfId="0" applyFont="1" applyBorder="1"/>
    <xf numFmtId="37" fontId="17" fillId="6" borderId="5" xfId="0" applyNumberFormat="1" applyFont="1" applyFill="1" applyBorder="1" applyProtection="1"/>
    <xf numFmtId="37" fontId="17" fillId="6" borderId="8" xfId="0" applyNumberFormat="1" applyFont="1" applyFill="1" applyBorder="1" applyProtection="1"/>
    <xf numFmtId="0" fontId="17" fillId="0" borderId="19" xfId="0" applyFont="1" applyBorder="1" applyAlignment="1">
      <alignment horizontal="center"/>
    </xf>
    <xf numFmtId="0" fontId="7" fillId="5" borderId="20" xfId="0" applyFont="1" applyFill="1" applyBorder="1"/>
    <xf numFmtId="0" fontId="17" fillId="0" borderId="20" xfId="0" applyFont="1" applyBorder="1"/>
    <xf numFmtId="37" fontId="17" fillId="0" borderId="14" xfId="0" applyNumberFormat="1" applyFont="1" applyBorder="1" applyProtection="1"/>
    <xf numFmtId="37" fontId="17" fillId="0" borderId="6" xfId="0" applyNumberFormat="1" applyFont="1" applyBorder="1" applyProtection="1"/>
    <xf numFmtId="0" fontId="20" fillId="0" borderId="0" xfId="0" applyFont="1" applyProtection="1">
      <protection locked="0"/>
    </xf>
    <xf numFmtId="0" fontId="19" fillId="0" borderId="0" xfId="0" applyFont="1" applyProtection="1"/>
    <xf numFmtId="0" fontId="17" fillId="0" borderId="0" xfId="0" applyFont="1" applyProtection="1"/>
    <xf numFmtId="0" fontId="17" fillId="0" borderId="7" xfId="0" applyFont="1" applyBorder="1" applyProtection="1"/>
    <xf numFmtId="0" fontId="19" fillId="0" borderId="7" xfId="0" applyFont="1" applyBorder="1" applyProtection="1"/>
    <xf numFmtId="0" fontId="17" fillId="0" borderId="1" xfId="0" applyFont="1" applyBorder="1" applyProtection="1"/>
    <xf numFmtId="0" fontId="17" fillId="0" borderId="3" xfId="0" applyFont="1" applyBorder="1" applyProtection="1"/>
    <xf numFmtId="0" fontId="17" fillId="0" borderId="2" xfId="0" applyFont="1" applyBorder="1" applyProtection="1"/>
    <xf numFmtId="0" fontId="17" fillId="0" borderId="4" xfId="0" applyFont="1" applyBorder="1" applyProtection="1"/>
    <xf numFmtId="0" fontId="17" fillId="0" borderId="5" xfId="0" applyFont="1" applyBorder="1" applyProtection="1"/>
    <xf numFmtId="0" fontId="17" fillId="0" borderId="0" xfId="0" applyFont="1" applyAlignment="1" applyProtection="1">
      <alignment horizontal="centerContinuous"/>
    </xf>
    <xf numFmtId="0" fontId="17" fillId="0" borderId="1" xfId="0" applyFont="1" applyBorder="1" applyAlignment="1" applyProtection="1">
      <alignment horizontal="centerContinuous"/>
    </xf>
    <xf numFmtId="0" fontId="17" fillId="0" borderId="3" xfId="0" applyFont="1" applyBorder="1" applyAlignment="1" applyProtection="1">
      <alignment horizontal="centerContinuous"/>
    </xf>
    <xf numFmtId="0" fontId="17" fillId="0" borderId="9" xfId="0" applyFont="1" applyBorder="1" applyProtection="1"/>
    <xf numFmtId="0" fontId="17" fillId="0" borderId="4" xfId="0" applyFont="1" applyBorder="1" applyAlignment="1" applyProtection="1">
      <alignment horizontal="centerContinuous"/>
    </xf>
    <xf numFmtId="0" fontId="17" fillId="0" borderId="10" xfId="0" applyFont="1" applyBorder="1" applyProtection="1"/>
    <xf numFmtId="0" fontId="17" fillId="0" borderId="1" xfId="0" applyFont="1" applyBorder="1" applyAlignment="1" applyProtection="1">
      <alignment horizontal="center"/>
    </xf>
    <xf numFmtId="165" fontId="17" fillId="0" borderId="2" xfId="0" applyNumberFormat="1" applyFont="1" applyBorder="1" applyProtection="1"/>
    <xf numFmtId="0" fontId="17" fillId="0" borderId="2" xfId="0" applyFont="1" applyBorder="1" applyAlignment="1" applyProtection="1">
      <alignment horizontal="center"/>
    </xf>
    <xf numFmtId="0" fontId="17" fillId="0" borderId="0" xfId="0" applyFont="1" applyAlignment="1" applyProtection="1">
      <alignment horizontal="center"/>
    </xf>
    <xf numFmtId="0" fontId="17" fillId="0" borderId="10" xfId="0" applyFont="1" applyBorder="1" applyAlignment="1" applyProtection="1">
      <alignment horizontal="center"/>
    </xf>
    <xf numFmtId="0" fontId="17" fillId="0" borderId="9" xfId="0" applyFont="1" applyBorder="1" applyAlignment="1" applyProtection="1">
      <alignment horizontal="center"/>
    </xf>
    <xf numFmtId="0" fontId="17" fillId="0" borderId="4" xfId="0" applyFont="1" applyBorder="1" applyAlignment="1" applyProtection="1">
      <alignment horizontal="center"/>
    </xf>
    <xf numFmtId="0" fontId="7" fillId="6" borderId="1" xfId="0" applyFont="1" applyFill="1" applyBorder="1" applyProtection="1"/>
    <xf numFmtId="0" fontId="7" fillId="6" borderId="3" xfId="0" applyFont="1" applyFill="1" applyBorder="1" applyProtection="1"/>
    <xf numFmtId="0" fontId="7" fillId="6" borderId="2" xfId="0" applyFont="1" applyFill="1" applyBorder="1" applyProtection="1"/>
    <xf numFmtId="0" fontId="17" fillId="0" borderId="6" xfId="0" applyFont="1" applyBorder="1" applyAlignment="1" applyProtection="1">
      <alignment horizontal="center"/>
    </xf>
    <xf numFmtId="0" fontId="7" fillId="6" borderId="6" xfId="0" applyFont="1" applyFill="1" applyBorder="1" applyProtection="1"/>
    <xf numFmtId="0" fontId="7" fillId="6" borderId="7" xfId="0" applyFont="1" applyFill="1" applyBorder="1" applyProtection="1"/>
    <xf numFmtId="0" fontId="7" fillId="6" borderId="8" xfId="0" applyFont="1" applyFill="1" applyBorder="1" applyProtection="1"/>
    <xf numFmtId="0" fontId="17" fillId="0" borderId="14" xfId="0" applyFont="1" applyBorder="1" applyProtection="1"/>
    <xf numFmtId="0" fontId="17" fillId="0" borderId="20" xfId="0" applyFont="1" applyBorder="1" applyProtection="1"/>
    <xf numFmtId="0" fontId="17" fillId="0" borderId="19" xfId="0" applyFont="1" applyBorder="1" applyAlignment="1" applyProtection="1">
      <alignment horizontal="center"/>
    </xf>
    <xf numFmtId="0" fontId="17" fillId="0" borderId="21" xfId="0" applyFont="1" applyBorder="1" applyAlignment="1" applyProtection="1">
      <alignment horizontal="center"/>
    </xf>
    <xf numFmtId="0" fontId="17" fillId="0" borderId="21" xfId="0" applyFont="1" applyBorder="1" applyProtection="1"/>
    <xf numFmtId="0" fontId="17" fillId="0" borderId="22" xfId="0" applyFont="1" applyBorder="1" applyProtection="1"/>
    <xf numFmtId="165" fontId="17" fillId="0" borderId="23" xfId="0" applyNumberFormat="1" applyFont="1" applyBorder="1" applyProtection="1"/>
    <xf numFmtId="0" fontId="17" fillId="0" borderId="24" xfId="0" applyFont="1" applyBorder="1" applyAlignment="1" applyProtection="1">
      <alignment horizontal="center"/>
    </xf>
    <xf numFmtId="0" fontId="17" fillId="0" borderId="0" xfId="0" applyFont="1" applyAlignment="1" applyProtection="1">
      <alignment vertical="center"/>
    </xf>
    <xf numFmtId="0" fontId="17" fillId="0" borderId="0" xfId="0" applyFont="1" applyAlignment="1" applyProtection="1">
      <alignment vertical="top"/>
    </xf>
    <xf numFmtId="0" fontId="17" fillId="0" borderId="7" xfId="0" applyFont="1" applyBorder="1" applyAlignment="1" applyProtection="1">
      <alignment horizontal="centerContinuous"/>
    </xf>
    <xf numFmtId="0" fontId="19" fillId="0" borderId="7" xfId="0" applyFont="1" applyBorder="1" applyAlignment="1" applyProtection="1">
      <alignment horizontal="centerContinuous"/>
    </xf>
    <xf numFmtId="0" fontId="19" fillId="0" borderId="0" xfId="0" applyFont="1" applyAlignment="1" applyProtection="1">
      <alignment horizontal="centerContinuous"/>
    </xf>
    <xf numFmtId="0" fontId="21" fillId="0" borderId="0" xfId="0" applyFont="1" applyProtection="1"/>
    <xf numFmtId="0" fontId="21" fillId="0" borderId="0" xfId="0" applyFont="1" applyAlignment="1" applyProtection="1">
      <alignment horizontal="center"/>
    </xf>
    <xf numFmtId="0" fontId="21" fillId="0" borderId="3" xfId="0" applyFont="1" applyBorder="1" applyAlignment="1" applyProtection="1">
      <alignment horizontal="center"/>
    </xf>
    <xf numFmtId="0" fontId="21" fillId="0" borderId="0" xfId="0" applyFont="1" applyAlignment="1" applyProtection="1">
      <alignment horizontal="centerContinuous"/>
    </xf>
    <xf numFmtId="0" fontId="19" fillId="0" borderId="13" xfId="0" applyFont="1" applyBorder="1" applyProtection="1"/>
    <xf numFmtId="0" fontId="17" fillId="0" borderId="13" xfId="0" applyFont="1" applyBorder="1" applyProtection="1"/>
    <xf numFmtId="37" fontId="17" fillId="0" borderId="7" xfId="0" applyNumberFormat="1" applyFont="1" applyBorder="1" applyProtection="1"/>
    <xf numFmtId="37" fontId="17" fillId="0" borderId="0" xfId="0" applyNumberFormat="1" applyFont="1" applyProtection="1"/>
    <xf numFmtId="0" fontId="17" fillId="0" borderId="0" xfId="0" applyFont="1" applyAlignment="1" applyProtection="1">
      <alignment horizontal="right"/>
    </xf>
    <xf numFmtId="0" fontId="7" fillId="0" borderId="7" xfId="0" applyFont="1" applyBorder="1" applyAlignment="1" applyProtection="1">
      <alignment horizontal="left"/>
    </xf>
    <xf numFmtId="0" fontId="7" fillId="0" borderId="7" xfId="0" applyFont="1" applyBorder="1" applyAlignment="1" applyProtection="1">
      <alignment horizontal="right"/>
    </xf>
    <xf numFmtId="0" fontId="0" fillId="0" borderId="7" xfId="0" applyBorder="1" applyProtection="1"/>
    <xf numFmtId="37" fontId="21" fillId="0" borderId="0" xfId="0" applyNumberFormat="1" applyFont="1" applyAlignment="1" applyProtection="1">
      <alignment vertical="center"/>
    </xf>
    <xf numFmtId="0" fontId="0" fillId="0" borderId="0" xfId="0" applyAlignment="1" applyProtection="1">
      <alignment vertical="center"/>
    </xf>
    <xf numFmtId="0" fontId="22" fillId="0" borderId="0" xfId="0" applyFont="1" applyAlignment="1" applyProtection="1">
      <alignment vertical="center"/>
    </xf>
    <xf numFmtId="0" fontId="7" fillId="0" borderId="9" xfId="0" applyFont="1" applyBorder="1" applyProtection="1"/>
    <xf numFmtId="0" fontId="7" fillId="0" borderId="1" xfId="0" applyFont="1" applyBorder="1" applyAlignment="1" applyProtection="1">
      <alignment horizontal="centerContinuous"/>
    </xf>
    <xf numFmtId="0" fontId="7" fillId="0" borderId="2" xfId="0" applyFont="1" applyBorder="1" applyAlignment="1" applyProtection="1">
      <alignment horizontal="centerContinuous"/>
    </xf>
    <xf numFmtId="0" fontId="17" fillId="0" borderId="3" xfId="0" applyFont="1" applyBorder="1" applyAlignment="1" applyProtection="1">
      <alignment horizontal="center"/>
    </xf>
    <xf numFmtId="0" fontId="7" fillId="0" borderId="11" xfId="0" applyFont="1" applyBorder="1" applyProtection="1"/>
    <xf numFmtId="0" fontId="7" fillId="0" borderId="6" xfId="0" applyFont="1" applyBorder="1" applyAlignment="1" applyProtection="1">
      <alignment horizontal="centerContinuous"/>
    </xf>
    <xf numFmtId="0" fontId="7" fillId="0" borderId="7" xfId="0" applyFont="1" applyBorder="1" applyAlignment="1" applyProtection="1">
      <alignment horizontal="centerContinuous"/>
    </xf>
    <xf numFmtId="0" fontId="7" fillId="0" borderId="8" xfId="0" applyFont="1" applyBorder="1" applyAlignment="1" applyProtection="1">
      <alignment horizontal="centerContinuous"/>
    </xf>
    <xf numFmtId="0" fontId="7" fillId="0" borderId="7" xfId="0" applyFont="1" applyBorder="1" applyAlignment="1" applyProtection="1">
      <alignment horizontal="center"/>
    </xf>
    <xf numFmtId="166" fontId="17" fillId="0" borderId="2" xfId="0" applyNumberFormat="1" applyFont="1" applyBorder="1" applyProtection="1"/>
    <xf numFmtId="0" fontId="17" fillId="2" borderId="3" xfId="0" applyFont="1" applyFill="1" applyBorder="1" applyProtection="1"/>
    <xf numFmtId="0" fontId="17" fillId="2" borderId="2" xfId="0" applyFont="1" applyFill="1" applyBorder="1" applyProtection="1"/>
    <xf numFmtId="0" fontId="17" fillId="0" borderId="16" xfId="0" applyFont="1" applyBorder="1" applyProtection="1"/>
    <xf numFmtId="37" fontId="17" fillId="0" borderId="3" xfId="0" applyNumberFormat="1" applyFont="1" applyBorder="1" applyProtection="1"/>
    <xf numFmtId="37" fontId="17" fillId="0" borderId="2" xfId="0" applyNumberFormat="1" applyFont="1" applyBorder="1" applyProtection="1"/>
    <xf numFmtId="37" fontId="17" fillId="0" borderId="16" xfId="0" applyNumberFormat="1" applyFont="1" applyBorder="1" applyProtection="1"/>
    <xf numFmtId="37" fontId="17" fillId="0" borderId="3" xfId="0" applyNumberFormat="1" applyFont="1" applyBorder="1" applyAlignment="1" applyProtection="1">
      <alignment horizontal="center"/>
    </xf>
    <xf numFmtId="37" fontId="23" fillId="0" borderId="8" xfId="0" applyNumberFormat="1" applyFont="1" applyBorder="1" applyProtection="1"/>
    <xf numFmtId="0" fontId="17" fillId="0" borderId="25" xfId="0" applyFont="1" applyBorder="1" applyProtection="1"/>
    <xf numFmtId="0" fontId="17" fillId="0" borderId="26" xfId="0" applyFont="1" applyBorder="1" applyProtection="1"/>
    <xf numFmtId="0" fontId="17" fillId="4" borderId="2" xfId="0" applyFont="1" applyFill="1" applyBorder="1" applyProtection="1"/>
    <xf numFmtId="0" fontId="17" fillId="6" borderId="18" xfId="0" applyFont="1" applyFill="1" applyBorder="1" applyProtection="1"/>
    <xf numFmtId="0" fontId="17" fillId="6" borderId="16" xfId="0" applyFont="1" applyFill="1" applyBorder="1" applyProtection="1"/>
    <xf numFmtId="37" fontId="17" fillId="6" borderId="16" xfId="0" applyNumberFormat="1" applyFont="1" applyFill="1" applyBorder="1" applyAlignment="1" applyProtection="1">
      <alignment horizontal="center"/>
    </xf>
    <xf numFmtId="0" fontId="17" fillId="6" borderId="16" xfId="0" applyFont="1" applyFill="1" applyBorder="1" applyAlignment="1" applyProtection="1">
      <alignment horizontal="center"/>
    </xf>
    <xf numFmtId="0" fontId="7" fillId="5" borderId="3" xfId="0" applyFont="1" applyFill="1" applyBorder="1" applyProtection="1"/>
    <xf numFmtId="0" fontId="7" fillId="5" borderId="2" xfId="0" applyFont="1" applyFill="1" applyBorder="1" applyProtection="1"/>
    <xf numFmtId="37" fontId="7" fillId="5" borderId="2" xfId="0" applyNumberFormat="1" applyFont="1" applyFill="1" applyBorder="1" applyProtection="1"/>
    <xf numFmtId="37" fontId="24" fillId="5" borderId="17" xfId="0" applyNumberFormat="1" applyFont="1" applyFill="1" applyBorder="1" applyProtection="1"/>
    <xf numFmtId="37" fontId="17" fillId="0" borderId="16" xfId="0" applyNumberFormat="1" applyFont="1" applyBorder="1" applyAlignment="1" applyProtection="1">
      <alignment horizontal="center"/>
    </xf>
    <xf numFmtId="0" fontId="17" fillId="0" borderId="16" xfId="0" applyFont="1" applyBorder="1" applyAlignment="1" applyProtection="1">
      <alignment horizontal="center"/>
    </xf>
    <xf numFmtId="0" fontId="25" fillId="5" borderId="2" xfId="0" applyFont="1" applyFill="1" applyBorder="1" applyProtection="1"/>
    <xf numFmtId="0" fontId="0" fillId="0" borderId="3" xfId="0" applyBorder="1" applyProtection="1"/>
    <xf numFmtId="37" fontId="0" fillId="0" borderId="2" xfId="0" applyNumberFormat="1" applyBorder="1" applyProtection="1"/>
    <xf numFmtId="37" fontId="0" fillId="0" borderId="3" xfId="0" applyNumberFormat="1" applyBorder="1" applyProtection="1"/>
    <xf numFmtId="37" fontId="23" fillId="0" borderId="3" xfId="0" applyNumberFormat="1" applyFont="1" applyBorder="1" applyProtection="1"/>
    <xf numFmtId="37" fontId="25" fillId="5" borderId="2" xfId="0" applyNumberFormat="1" applyFont="1" applyFill="1" applyBorder="1" applyProtection="1"/>
    <xf numFmtId="37" fontId="24" fillId="5" borderId="2" xfId="0" applyNumberFormat="1" applyFont="1" applyFill="1" applyBorder="1" applyProtection="1"/>
    <xf numFmtId="0" fontId="17" fillId="0" borderId="17" xfId="0" applyFont="1" applyBorder="1" applyProtection="1"/>
    <xf numFmtId="37" fontId="17" fillId="0" borderId="17" xfId="0" applyNumberFormat="1" applyFont="1" applyBorder="1" applyProtection="1"/>
    <xf numFmtId="37" fontId="17" fillId="4" borderId="17" xfId="0" applyNumberFormat="1" applyFont="1" applyFill="1" applyBorder="1" applyProtection="1"/>
    <xf numFmtId="0" fontId="18" fillId="0" borderId="0" xfId="0" applyFont="1" applyAlignment="1" applyProtection="1">
      <alignment horizontal="centerContinuous"/>
    </xf>
    <xf numFmtId="0" fontId="18" fillId="0" borderId="3" xfId="0" applyFont="1" applyBorder="1" applyAlignment="1" applyProtection="1">
      <alignment horizontal="centerContinuous"/>
    </xf>
    <xf numFmtId="0" fontId="18" fillId="0" borderId="2" xfId="0" applyFont="1" applyBorder="1" applyAlignment="1" applyProtection="1">
      <alignment horizontal="centerContinuous"/>
    </xf>
    <xf numFmtId="0" fontId="17" fillId="0" borderId="2" xfId="0" applyFont="1" applyBorder="1" applyAlignment="1" applyProtection="1">
      <alignment horizontal="centerContinuous"/>
    </xf>
    <xf numFmtId="0" fontId="7" fillId="5" borderId="1" xfId="0" applyFont="1" applyFill="1" applyBorder="1" applyAlignment="1" applyProtection="1">
      <alignment horizontal="centerContinuous"/>
    </xf>
    <xf numFmtId="0" fontId="17" fillId="0" borderId="3" xfId="0" applyFont="1" applyFill="1" applyBorder="1" applyAlignment="1" applyProtection="1">
      <alignment horizontal="centerContinuous"/>
    </xf>
    <xf numFmtId="0" fontId="17" fillId="0" borderId="6" xfId="0" applyFont="1" applyBorder="1" applyProtection="1"/>
    <xf numFmtId="0" fontId="17" fillId="0" borderId="6" xfId="0" applyFont="1" applyBorder="1" applyAlignment="1" applyProtection="1">
      <alignment horizontal="centerContinuous"/>
    </xf>
    <xf numFmtId="0" fontId="18" fillId="0" borderId="7" xfId="0" applyFont="1" applyBorder="1" applyAlignment="1" applyProtection="1">
      <alignment horizontal="centerContinuous"/>
    </xf>
    <xf numFmtId="0" fontId="18" fillId="0" borderId="8" xfId="0" applyFont="1" applyBorder="1" applyAlignment="1" applyProtection="1">
      <alignment horizontal="centerContinuous"/>
    </xf>
    <xf numFmtId="0" fontId="17" fillId="0" borderId="8" xfId="0" applyFont="1" applyBorder="1" applyAlignment="1" applyProtection="1">
      <alignment horizontal="centerContinuous"/>
    </xf>
    <xf numFmtId="0" fontId="7" fillId="5" borderId="6" xfId="0" applyFont="1" applyFill="1" applyBorder="1" applyAlignment="1" applyProtection="1">
      <alignment horizontal="centerContinuous"/>
    </xf>
    <xf numFmtId="0" fontId="17" fillId="0" borderId="7" xfId="0" applyFont="1" applyFill="1" applyBorder="1" applyAlignment="1" applyProtection="1">
      <alignment horizontal="centerContinuous"/>
    </xf>
    <xf numFmtId="0" fontId="17" fillId="0" borderId="7" xfId="0" applyFont="1" applyBorder="1" applyAlignment="1" applyProtection="1">
      <alignment horizontal="center"/>
    </xf>
    <xf numFmtId="0" fontId="17" fillId="0" borderId="8" xfId="0" applyFont="1" applyBorder="1" applyProtection="1"/>
    <xf numFmtId="0" fontId="17" fillId="0" borderId="11" xfId="0" applyFont="1" applyBorder="1" applyProtection="1"/>
    <xf numFmtId="0" fontId="17" fillId="0" borderId="18" xfId="0" applyFont="1" applyBorder="1" applyProtection="1"/>
    <xf numFmtId="0" fontId="0" fillId="0" borderId="8" xfId="0" applyBorder="1" applyProtection="1"/>
    <xf numFmtId="0" fontId="17" fillId="0" borderId="7" xfId="0" applyFont="1" applyFill="1" applyBorder="1" applyProtection="1"/>
    <xf numFmtId="0" fontId="17" fillId="0" borderId="8" xfId="0" applyFont="1" applyBorder="1" applyAlignment="1" applyProtection="1">
      <alignment horizontal="center"/>
    </xf>
    <xf numFmtId="0" fontId="17" fillId="4" borderId="7" xfId="0" applyFont="1" applyFill="1" applyBorder="1" applyProtection="1"/>
    <xf numFmtId="0" fontId="17" fillId="4" borderId="8" xfId="0" applyFont="1" applyFill="1" applyBorder="1" applyProtection="1"/>
    <xf numFmtId="0" fontId="17" fillId="0" borderId="5" xfId="0" applyFont="1" applyBorder="1" applyAlignment="1" applyProtection="1">
      <alignment horizontal="centerContinuous"/>
    </xf>
    <xf numFmtId="0" fontId="17" fillId="0" borderId="0" xfId="0" applyFont="1" applyAlignment="1">
      <alignment horizontal="left"/>
    </xf>
    <xf numFmtId="0" fontId="7" fillId="0" borderId="7" xfId="0" applyFont="1" applyBorder="1" applyAlignment="1">
      <alignment horizontal="right"/>
    </xf>
    <xf numFmtId="0" fontId="17" fillId="0" borderId="0" xfId="0" applyFont="1" applyAlignment="1">
      <alignment horizontal="center"/>
    </xf>
    <xf numFmtId="0" fontId="17" fillId="0" borderId="1" xfId="0" applyFont="1" applyBorder="1"/>
    <xf numFmtId="0" fontId="17" fillId="0" borderId="1" xfId="0" applyFont="1" applyBorder="1" applyAlignment="1">
      <alignment horizontal="centerContinuous"/>
    </xf>
    <xf numFmtId="0" fontId="17" fillId="0" borderId="3" xfId="0" applyFont="1" applyBorder="1" applyAlignment="1">
      <alignment horizontal="centerContinuous"/>
    </xf>
    <xf numFmtId="0" fontId="17" fillId="0" borderId="9" xfId="0" applyFont="1" applyBorder="1"/>
    <xf numFmtId="0" fontId="17" fillId="0" borderId="6" xfId="0" applyFont="1" applyBorder="1"/>
    <xf numFmtId="0" fontId="17" fillId="0" borderId="6" xfId="0" applyFont="1" applyBorder="1" applyAlignment="1">
      <alignment horizontal="centerContinuous"/>
    </xf>
    <xf numFmtId="0" fontId="17" fillId="0" borderId="7" xfId="0" applyFont="1" applyBorder="1" applyAlignment="1">
      <alignment horizontal="centerContinuous"/>
    </xf>
    <xf numFmtId="0" fontId="17" fillId="0" borderId="4" xfId="0" applyFont="1" applyBorder="1" applyAlignment="1">
      <alignment horizontal="center"/>
    </xf>
    <xf numFmtId="0" fontId="17" fillId="0" borderId="4" xfId="0" applyFont="1" applyBorder="1"/>
    <xf numFmtId="0" fontId="17" fillId="0" borderId="6" xfId="0" applyFont="1" applyBorder="1" applyAlignment="1">
      <alignment horizontal="center"/>
    </xf>
    <xf numFmtId="0" fontId="17" fillId="0" borderId="12" xfId="0" applyFont="1" applyBorder="1"/>
    <xf numFmtId="0" fontId="17" fillId="0" borderId="11" xfId="0" applyFont="1" applyBorder="1"/>
    <xf numFmtId="0" fontId="17" fillId="0" borderId="0" xfId="0" applyFont="1" applyAlignment="1">
      <alignment vertical="center"/>
    </xf>
    <xf numFmtId="0" fontId="17" fillId="0" borderId="14" xfId="0" applyFont="1" applyBorder="1" applyAlignment="1">
      <alignment horizontal="center"/>
    </xf>
    <xf numFmtId="0" fontId="17" fillId="0" borderId="14" xfId="0" applyFont="1" applyBorder="1"/>
    <xf numFmtId="0" fontId="17" fillId="6" borderId="24" xfId="0" applyFont="1" applyFill="1" applyBorder="1"/>
    <xf numFmtId="37" fontId="17" fillId="0" borderId="20" xfId="0" applyNumberFormat="1" applyFont="1" applyBorder="1" applyProtection="1"/>
    <xf numFmtId="0" fontId="17" fillId="6" borderId="21" xfId="0" applyFont="1" applyFill="1" applyBorder="1"/>
    <xf numFmtId="0" fontId="17" fillId="6" borderId="22" xfId="0" applyFont="1" applyFill="1" applyBorder="1"/>
    <xf numFmtId="0" fontId="17" fillId="6" borderId="23" xfId="0" applyFont="1" applyFill="1" applyBorder="1"/>
    <xf numFmtId="0" fontId="17" fillId="0" borderId="5" xfId="0" applyFont="1" applyBorder="1" applyAlignment="1">
      <alignment horizontal="centerContinuous"/>
    </xf>
    <xf numFmtId="0" fontId="17" fillId="0" borderId="10" xfId="0" applyFont="1" applyBorder="1"/>
    <xf numFmtId="0" fontId="17" fillId="0" borderId="16" xfId="0" applyFont="1" applyBorder="1" applyAlignment="1">
      <alignment horizontal="centerContinuous"/>
    </xf>
    <xf numFmtId="0" fontId="17" fillId="0" borderId="18" xfId="0" applyFont="1" applyBorder="1" applyAlignment="1">
      <alignment horizontal="centerContinuous"/>
    </xf>
    <xf numFmtId="0" fontId="17" fillId="6" borderId="9" xfId="0" applyFont="1" applyFill="1" applyBorder="1"/>
    <xf numFmtId="0" fontId="17" fillId="6" borderId="1" xfId="0" applyFont="1" applyFill="1" applyBorder="1"/>
    <xf numFmtId="0" fontId="17" fillId="6" borderId="3" xfId="0" applyFont="1" applyFill="1" applyBorder="1"/>
    <xf numFmtId="0" fontId="19" fillId="6" borderId="3" xfId="0" applyFont="1" applyFill="1" applyBorder="1"/>
    <xf numFmtId="0" fontId="17" fillId="6" borderId="2" xfId="0" applyFont="1" applyFill="1" applyBorder="1"/>
    <xf numFmtId="0" fontId="17" fillId="6" borderId="11" xfId="0" applyFont="1" applyFill="1" applyBorder="1"/>
    <xf numFmtId="0" fontId="17" fillId="6" borderId="6" xfId="0" applyFont="1" applyFill="1" applyBorder="1"/>
    <xf numFmtId="0" fontId="17" fillId="6" borderId="7" xfId="0" applyFont="1" applyFill="1" applyBorder="1"/>
    <xf numFmtId="0" fontId="19" fillId="6" borderId="7" xfId="0" applyFont="1" applyFill="1" applyBorder="1"/>
    <xf numFmtId="0" fontId="17" fillId="6" borderId="8" xfId="0" applyFont="1" applyFill="1" applyBorder="1"/>
    <xf numFmtId="0" fontId="17" fillId="6" borderId="18" xfId="0" applyFont="1" applyFill="1" applyBorder="1"/>
    <xf numFmtId="0" fontId="17" fillId="6" borderId="16" xfId="0" applyFont="1" applyFill="1" applyBorder="1"/>
    <xf numFmtId="0" fontId="17" fillId="6" borderId="17" xfId="0" applyFont="1" applyFill="1" applyBorder="1"/>
    <xf numFmtId="0" fontId="17" fillId="0" borderId="7" xfId="0" applyFont="1" applyBorder="1" applyAlignment="1">
      <alignment horizontal="right"/>
    </xf>
    <xf numFmtId="164" fontId="7" fillId="0" borderId="7" xfId="0" applyNumberFormat="1" applyFont="1" applyBorder="1" applyProtection="1">
      <protection locked="0"/>
    </xf>
    <xf numFmtId="0" fontId="7" fillId="5" borderId="7" xfId="0" applyFont="1" applyFill="1" applyBorder="1" applyAlignment="1">
      <alignment horizontal="centerContinuous"/>
    </xf>
    <xf numFmtId="0" fontId="7" fillId="0" borderId="8" xfId="0" applyFont="1" applyBorder="1" applyAlignment="1">
      <alignment horizontal="centerContinuous"/>
    </xf>
    <xf numFmtId="0" fontId="7" fillId="6" borderId="13" xfId="0" applyFont="1" applyFill="1" applyBorder="1"/>
    <xf numFmtId="0" fontId="7" fillId="6" borderId="18" xfId="0" applyFont="1" applyFill="1" applyBorder="1"/>
    <xf numFmtId="37" fontId="7" fillId="6" borderId="16" xfId="0" applyNumberFormat="1" applyFont="1" applyFill="1" applyBorder="1" applyProtection="1"/>
    <xf numFmtId="0" fontId="7" fillId="6" borderId="16" xfId="0" applyFont="1" applyFill="1" applyBorder="1"/>
    <xf numFmtId="0" fontId="7" fillId="6" borderId="17" xfId="0" applyFont="1" applyFill="1" applyBorder="1" applyAlignment="1">
      <alignment horizontal="center"/>
    </xf>
    <xf numFmtId="0" fontId="7" fillId="0" borderId="18" xfId="0" applyFont="1" applyBorder="1" applyAlignment="1">
      <alignment horizontal="center"/>
    </xf>
    <xf numFmtId="0" fontId="6" fillId="0" borderId="18" xfId="0" applyFont="1" applyBorder="1"/>
    <xf numFmtId="5" fontId="7" fillId="0" borderId="16" xfId="0" applyNumberFormat="1" applyFont="1" applyBorder="1" applyProtection="1"/>
    <xf numFmtId="0" fontId="7" fillId="0" borderId="17" xfId="0" applyFont="1" applyBorder="1" applyAlignment="1">
      <alignment horizontal="center"/>
    </xf>
    <xf numFmtId="0" fontId="6" fillId="0" borderId="7" xfId="0" applyFont="1" applyBorder="1"/>
    <xf numFmtId="5" fontId="7" fillId="0" borderId="7" xfId="0" applyNumberFormat="1" applyFont="1" applyBorder="1" applyProtection="1"/>
    <xf numFmtId="0" fontId="7" fillId="0" borderId="8" xfId="0" applyFont="1" applyBorder="1" applyAlignment="1">
      <alignment horizontal="center"/>
    </xf>
    <xf numFmtId="0" fontId="7" fillId="0" borderId="6" xfId="0" applyFont="1" applyBorder="1" applyAlignment="1">
      <alignment horizontal="center"/>
    </xf>
    <xf numFmtId="0" fontId="6" fillId="0" borderId="6" xfId="0" applyFont="1" applyBorder="1"/>
    <xf numFmtId="0" fontId="6" fillId="0" borderId="4" xfId="0" applyFont="1" applyBorder="1"/>
    <xf numFmtId="37" fontId="12" fillId="0" borderId="0" xfId="0" applyNumberFormat="1" applyFont="1" applyProtection="1"/>
    <xf numFmtId="0" fontId="7" fillId="0" borderId="5" xfId="0" applyFont="1" applyBorder="1" applyAlignment="1">
      <alignment horizontal="center"/>
    </xf>
    <xf numFmtId="37" fontId="12" fillId="0" borderId="12" xfId="0" applyNumberFormat="1" applyFont="1" applyBorder="1" applyProtection="1">
      <protection locked="0"/>
    </xf>
    <xf numFmtId="0" fontId="6" fillId="0" borderId="8" xfId="0" applyFont="1" applyBorder="1"/>
    <xf numFmtId="37" fontId="7" fillId="0" borderId="7" xfId="0" applyNumberFormat="1" applyFont="1" applyBorder="1" applyProtection="1"/>
    <xf numFmtId="5" fontId="7" fillId="0" borderId="0" xfId="0" applyNumberFormat="1" applyFont="1" applyProtection="1"/>
    <xf numFmtId="37" fontId="7" fillId="0" borderId="0" xfId="0" applyNumberFormat="1" applyFont="1" applyProtection="1">
      <protection locked="0"/>
    </xf>
    <xf numFmtId="0" fontId="7" fillId="0" borderId="2" xfId="0" applyFont="1" applyBorder="1" applyAlignment="1">
      <alignment horizontal="center"/>
    </xf>
    <xf numFmtId="0" fontId="17" fillId="0" borderId="1" xfId="0" applyFont="1" applyBorder="1" applyAlignment="1">
      <alignment horizontal="center"/>
    </xf>
    <xf numFmtId="0" fontId="19" fillId="0" borderId="1" xfId="0" applyFont="1" applyBorder="1"/>
    <xf numFmtId="0" fontId="17" fillId="0" borderId="9" xfId="0" applyFont="1" applyBorder="1" applyAlignment="1">
      <alignment horizontal="center"/>
    </xf>
    <xf numFmtId="0" fontId="19" fillId="0" borderId="9" xfId="0" applyFont="1" applyBorder="1" applyAlignment="1">
      <alignment horizontal="center"/>
    </xf>
    <xf numFmtId="0" fontId="17" fillId="0" borderId="18" xfId="0" applyFont="1" applyBorder="1" applyAlignment="1">
      <alignment horizontal="center"/>
    </xf>
    <xf numFmtId="0" fontId="19" fillId="0" borderId="4" xfId="0" applyFont="1" applyBorder="1" applyAlignment="1">
      <alignment horizontal="center"/>
    </xf>
    <xf numFmtId="0" fontId="14" fillId="0" borderId="0" xfId="0" applyFont="1" applyAlignment="1" applyProtection="1">
      <alignment horizontal="center"/>
    </xf>
    <xf numFmtId="0" fontId="17" fillId="0" borderId="7" xfId="0" applyFont="1" applyBorder="1" applyAlignment="1" applyProtection="1">
      <alignment horizontal="right"/>
    </xf>
    <xf numFmtId="0" fontId="17" fillId="0" borderId="5" xfId="0" applyFont="1" applyBorder="1" applyAlignment="1" applyProtection="1">
      <alignment horizontal="center"/>
    </xf>
    <xf numFmtId="0" fontId="7" fillId="0" borderId="9" xfId="0" applyFont="1" applyBorder="1" applyAlignment="1" applyProtection="1">
      <alignment horizontal="center"/>
    </xf>
    <xf numFmtId="0" fontId="7" fillId="0" borderId="11" xfId="0" applyFont="1" applyBorder="1" applyAlignment="1" applyProtection="1">
      <alignment horizontal="center"/>
    </xf>
    <xf numFmtId="0" fontId="17" fillId="0" borderId="3" xfId="0" applyFont="1" applyBorder="1" applyAlignment="1">
      <alignment horizontal="center"/>
    </xf>
    <xf numFmtId="0" fontId="17" fillId="0" borderId="17" xfId="0" applyFont="1" applyBorder="1" applyAlignment="1">
      <alignment horizontal="center"/>
    </xf>
    <xf numFmtId="0" fontId="17" fillId="0" borderId="0" xfId="0" applyFont="1" applyBorder="1" applyProtection="1"/>
    <xf numFmtId="0" fontId="7" fillId="0" borderId="3" xfId="0" applyFont="1" applyBorder="1" applyAlignment="1" applyProtection="1">
      <alignment horizontal="centerContinuous" vertical="center"/>
    </xf>
    <xf numFmtId="0" fontId="26" fillId="0" borderId="0" xfId="0" applyFont="1" applyProtection="1"/>
    <xf numFmtId="0" fontId="19" fillId="0" borderId="1" xfId="0" applyFont="1" applyBorder="1" applyAlignment="1" applyProtection="1">
      <alignment vertical="center"/>
    </xf>
    <xf numFmtId="0" fontId="17" fillId="0" borderId="26" xfId="0" applyFont="1" applyBorder="1" applyAlignment="1" applyProtection="1">
      <alignment vertical="center"/>
    </xf>
    <xf numFmtId="0" fontId="17" fillId="0" borderId="18" xfId="0" applyFont="1" applyBorder="1" applyAlignment="1" applyProtection="1">
      <alignment horizontal="left"/>
    </xf>
    <xf numFmtId="0" fontId="17" fillId="0" borderId="6" xfId="0" applyFont="1" applyBorder="1" applyAlignment="1" applyProtection="1">
      <alignment horizontal="left"/>
    </xf>
    <xf numFmtId="0" fontId="17" fillId="0" borderId="1" xfId="0" applyFont="1" applyBorder="1" applyAlignment="1" applyProtection="1">
      <alignment horizontal="left"/>
    </xf>
    <xf numFmtId="0" fontId="17" fillId="0" borderId="9" xfId="0" applyFont="1" applyBorder="1" applyAlignment="1" applyProtection="1">
      <alignment horizontal="center" vertical="center"/>
    </xf>
    <xf numFmtId="0" fontId="17" fillId="6" borderId="13" xfId="0" applyFont="1" applyFill="1" applyBorder="1" applyAlignment="1" applyProtection="1">
      <alignment horizontal="center" vertical="center"/>
    </xf>
    <xf numFmtId="0" fontId="17" fillId="0" borderId="13" xfId="0" applyFont="1" applyBorder="1" applyAlignment="1" applyProtection="1">
      <alignment horizontal="center" vertical="center"/>
    </xf>
    <xf numFmtId="0" fontId="17" fillId="0" borderId="1"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6" xfId="0" applyFont="1" applyBorder="1" applyAlignment="1" applyProtection="1">
      <alignment horizontal="center" vertical="center"/>
    </xf>
    <xf numFmtId="0" fontId="7" fillId="5" borderId="11" xfId="0" applyFont="1" applyFill="1" applyBorder="1" applyAlignment="1" applyProtection="1">
      <alignment horizontal="center" vertical="center"/>
    </xf>
    <xf numFmtId="0" fontId="17" fillId="6" borderId="17" xfId="0" applyFont="1" applyFill="1" applyBorder="1" applyAlignment="1" applyProtection="1">
      <alignment horizontal="center" vertical="center"/>
    </xf>
    <xf numFmtId="0" fontId="17" fillId="0" borderId="6" xfId="0" applyFont="1" applyBorder="1" applyAlignment="1">
      <alignment horizontal="center" vertical="center"/>
    </xf>
    <xf numFmtId="0" fontId="17" fillId="0" borderId="14"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9" xfId="0" applyFont="1" applyBorder="1" applyAlignment="1">
      <alignment horizontal="center" vertical="center"/>
    </xf>
    <xf numFmtId="49" fontId="12" fillId="0" borderId="12" xfId="0" applyNumberFormat="1" applyFont="1" applyBorder="1" applyProtection="1">
      <protection locked="0"/>
    </xf>
    <xf numFmtId="49" fontId="15" fillId="0" borderId="12" xfId="0" applyNumberFormat="1" applyFont="1" applyBorder="1" applyAlignment="1" applyProtection="1">
      <alignment horizontal="center"/>
      <protection locked="0"/>
    </xf>
    <xf numFmtId="49" fontId="15" fillId="0" borderId="12" xfId="0" applyNumberFormat="1" applyFont="1" applyBorder="1" applyProtection="1">
      <protection locked="0"/>
    </xf>
    <xf numFmtId="167" fontId="4" fillId="0" borderId="0" xfId="0" applyNumberFormat="1" applyFont="1"/>
    <xf numFmtId="3" fontId="17" fillId="0" borderId="3" xfId="0" applyNumberFormat="1" applyFont="1" applyBorder="1" applyProtection="1"/>
    <xf numFmtId="3" fontId="17" fillId="0" borderId="22" xfId="0" applyNumberFormat="1" applyFont="1" applyBorder="1" applyProtection="1"/>
    <xf numFmtId="0" fontId="7" fillId="0" borderId="0" xfId="0" applyFont="1" applyAlignment="1" applyProtection="1">
      <alignment vertical="center"/>
    </xf>
    <xf numFmtId="0" fontId="7" fillId="0" borderId="0" xfId="0" applyFont="1" applyAlignment="1">
      <alignment horizontal="center"/>
    </xf>
    <xf numFmtId="0" fontId="10" fillId="0" borderId="0" xfId="0" applyFont="1" applyAlignment="1" applyProtection="1">
      <alignment horizontal="centerContinuous" vertical="center"/>
    </xf>
    <xf numFmtId="0" fontId="11" fillId="0" borderId="0" xfId="0" applyFont="1" applyAlignment="1" applyProtection="1">
      <alignment horizontal="centerContinuous" vertical="center"/>
    </xf>
    <xf numFmtId="0" fontId="7" fillId="0" borderId="0" xfId="0" applyFont="1" applyAlignment="1" applyProtection="1">
      <alignment horizontal="centerContinuous" vertical="center"/>
    </xf>
    <xf numFmtId="0" fontId="27" fillId="0" borderId="0" xfId="0" applyFont="1" applyAlignment="1" applyProtection="1">
      <alignment vertical="center"/>
    </xf>
    <xf numFmtId="0" fontId="17" fillId="0" borderId="0" xfId="0" applyFont="1" applyBorder="1"/>
    <xf numFmtId="0" fontId="17" fillId="6" borderId="15" xfId="0" applyFont="1" applyFill="1" applyBorder="1"/>
    <xf numFmtId="0" fontId="0" fillId="0" borderId="0" xfId="0" applyNumberFormat="1"/>
    <xf numFmtId="3" fontId="17" fillId="0" borderId="7" xfId="0" applyNumberFormat="1" applyFont="1" applyBorder="1"/>
    <xf numFmtId="3" fontId="17" fillId="6" borderId="16" xfId="0" applyNumberFormat="1" applyFont="1" applyFill="1" applyBorder="1"/>
    <xf numFmtId="168" fontId="17" fillId="0" borderId="11" xfId="0" applyNumberFormat="1" applyFont="1" applyBorder="1"/>
    <xf numFmtId="168" fontId="17" fillId="6" borderId="16" xfId="0" applyNumberFormat="1" applyFont="1" applyFill="1" applyBorder="1"/>
    <xf numFmtId="168" fontId="17" fillId="6" borderId="1" xfId="0" applyNumberFormat="1" applyFont="1" applyFill="1" applyBorder="1"/>
    <xf numFmtId="168" fontId="17" fillId="6" borderId="7" xfId="0" applyNumberFormat="1" applyFont="1" applyFill="1" applyBorder="1"/>
    <xf numFmtId="0" fontId="17" fillId="0" borderId="27" xfId="0" applyFont="1" applyBorder="1"/>
    <xf numFmtId="0" fontId="17" fillId="0" borderId="28" xfId="0" applyFont="1" applyBorder="1"/>
    <xf numFmtId="0" fontId="17" fillId="0" borderId="18" xfId="0" applyFont="1" applyBorder="1"/>
    <xf numFmtId="169" fontId="17" fillId="0" borderId="7" xfId="0" applyNumberFormat="1" applyFont="1" applyBorder="1"/>
    <xf numFmtId="0" fontId="0" fillId="0" borderId="0" xfId="0" applyAlignment="1"/>
    <xf numFmtId="37" fontId="7" fillId="0" borderId="8" xfId="0" applyNumberFormat="1" applyFont="1" applyBorder="1" applyProtection="1">
      <protection locked="0"/>
    </xf>
    <xf numFmtId="49" fontId="12" fillId="0" borderId="12" xfId="0" applyNumberFormat="1" applyFont="1" applyBorder="1" applyAlignment="1" applyProtection="1">
      <alignment horizontal="center"/>
      <protection locked="0"/>
    </xf>
    <xf numFmtId="49" fontId="16" fillId="0" borderId="12" xfId="0" applyNumberFormat="1" applyFont="1" applyBorder="1" applyAlignment="1" applyProtection="1">
      <alignment horizontal="center"/>
      <protection locked="0"/>
    </xf>
    <xf numFmtId="164" fontId="7" fillId="0" borderId="12" xfId="0" applyNumberFormat="1" applyFont="1" applyBorder="1" applyAlignment="1" applyProtection="1">
      <alignment horizontal="centerContinuous" vertical="center"/>
    </xf>
    <xf numFmtId="49" fontId="12" fillId="0" borderId="7" xfId="0" applyNumberFormat="1" applyFont="1" applyBorder="1" applyAlignment="1" applyProtection="1">
      <alignment horizontal="centerContinuous"/>
      <protection locked="0"/>
    </xf>
    <xf numFmtId="49" fontId="12" fillId="0" borderId="12" xfId="0" applyNumberFormat="1" applyFont="1" applyBorder="1" applyAlignment="1" applyProtection="1">
      <alignment horizontal="centerContinuous" vertical="center"/>
      <protection locked="0"/>
    </xf>
    <xf numFmtId="0" fontId="7" fillId="0" borderId="7" xfId="0" applyFont="1" applyBorder="1" applyAlignment="1">
      <alignment horizontal="centerContinuous" vertical="center"/>
    </xf>
    <xf numFmtId="0" fontId="17" fillId="6" borderId="11" xfId="0" applyFont="1" applyFill="1" applyBorder="1" applyProtection="1"/>
    <xf numFmtId="42" fontId="17" fillId="0" borderId="6" xfId="0" applyNumberFormat="1" applyFont="1" applyBorder="1" applyProtection="1"/>
    <xf numFmtId="42" fontId="17" fillId="0" borderId="29" xfId="0" applyNumberFormat="1" applyFont="1" applyBorder="1" applyProtection="1"/>
    <xf numFmtId="41" fontId="17" fillId="0" borderId="29" xfId="0" applyNumberFormat="1" applyFont="1" applyBorder="1" applyProtection="1"/>
    <xf numFmtId="41" fontId="17" fillId="0" borderId="6" xfId="0" applyNumberFormat="1" applyFont="1" applyBorder="1" applyProtection="1"/>
    <xf numFmtId="41" fontId="17" fillId="0" borderId="30" xfId="0" applyNumberFormat="1" applyFont="1" applyBorder="1" applyProtection="1"/>
    <xf numFmtId="41" fontId="17" fillId="0" borderId="31" xfId="0" applyNumberFormat="1" applyFont="1" applyBorder="1" applyProtection="1"/>
    <xf numFmtId="41" fontId="23" fillId="0" borderId="32" xfId="0" applyNumberFormat="1" applyFont="1" applyBorder="1" applyProtection="1"/>
    <xf numFmtId="41" fontId="23" fillId="0" borderId="33" xfId="0" applyNumberFormat="1" applyFont="1" applyBorder="1" applyProtection="1"/>
    <xf numFmtId="41" fontId="23" fillId="0" borderId="7" xfId="0" applyNumberFormat="1" applyFont="1" applyBorder="1" applyProtection="1"/>
    <xf numFmtId="41" fontId="17" fillId="0" borderId="32" xfId="0" applyNumberFormat="1" applyFont="1" applyBorder="1" applyProtection="1"/>
    <xf numFmtId="41" fontId="17" fillId="0" borderId="33" xfId="0" applyNumberFormat="1" applyFont="1" applyBorder="1" applyProtection="1"/>
    <xf numFmtId="41" fontId="17" fillId="0" borderId="7" xfId="0" applyNumberFormat="1" applyFont="1" applyBorder="1" applyProtection="1"/>
    <xf numFmtId="41" fontId="17" fillId="0" borderId="34" xfId="0" applyNumberFormat="1" applyFont="1" applyBorder="1" applyProtection="1"/>
    <xf numFmtId="3" fontId="17" fillId="0" borderId="32" xfId="0" applyNumberFormat="1" applyFont="1" applyBorder="1" applyProtection="1"/>
    <xf numFmtId="3" fontId="17" fillId="0" borderId="33" xfId="0" applyNumberFormat="1" applyFont="1" applyBorder="1" applyProtection="1"/>
    <xf numFmtId="3" fontId="17" fillId="0" borderId="7" xfId="0" applyNumberFormat="1" applyFont="1" applyBorder="1" applyProtection="1"/>
    <xf numFmtId="37" fontId="17" fillId="0" borderId="35" xfId="0" applyNumberFormat="1" applyFont="1" applyBorder="1" applyProtection="1"/>
    <xf numFmtId="37" fontId="17" fillId="0" borderId="28" xfId="0" applyNumberFormat="1" applyFont="1" applyBorder="1" applyProtection="1"/>
    <xf numFmtId="37" fontId="17" fillId="0" borderId="12" xfId="0" applyNumberFormat="1" applyFont="1" applyBorder="1" applyProtection="1"/>
    <xf numFmtId="170" fontId="21" fillId="0" borderId="0" xfId="0" applyNumberFormat="1" applyFont="1" applyAlignment="1" applyProtection="1">
      <alignment vertical="center"/>
    </xf>
    <xf numFmtId="41" fontId="19" fillId="0" borderId="12" xfId="0" applyNumberFormat="1" applyFont="1" applyBorder="1"/>
    <xf numFmtId="49" fontId="17" fillId="0" borderId="11" xfId="0" applyNumberFormat="1" applyFont="1" applyBorder="1"/>
    <xf numFmtId="0" fontId="6" fillId="0" borderId="0" xfId="0" applyFont="1" applyAlignment="1" applyProtection="1">
      <alignment horizontal="centerContinuous" vertical="center"/>
    </xf>
    <xf numFmtId="0" fontId="26" fillId="0" borderId="0" xfId="0" applyFont="1" applyAlignment="1" applyProtection="1">
      <alignment horizontal="centerContinuous" vertical="center"/>
    </xf>
    <xf numFmtId="0" fontId="0" fillId="0" borderId="0" xfId="0" quotePrefix="1"/>
    <xf numFmtId="0" fontId="28" fillId="0" borderId="12" xfId="1" applyBorder="1" applyAlignment="1" applyProtection="1">
      <alignment horizontal="left" vertical="center"/>
      <protection locked="0"/>
    </xf>
    <xf numFmtId="0" fontId="7" fillId="0" borderId="0" xfId="0" applyFont="1" applyBorder="1" applyProtection="1"/>
    <xf numFmtId="0" fontId="7" fillId="0" borderId="16" xfId="0" applyFont="1" applyBorder="1" applyProtection="1"/>
    <xf numFmtId="0" fontId="7" fillId="0" borderId="17" xfId="0" applyFont="1" applyBorder="1" applyProtection="1"/>
    <xf numFmtId="0" fontId="7" fillId="0" borderId="7" xfId="0" applyFont="1" applyBorder="1" applyAlignment="1" applyProtection="1">
      <alignment vertical="center"/>
      <protection locked="0"/>
    </xf>
    <xf numFmtId="49" fontId="12" fillId="0" borderId="12" xfId="0" applyNumberFormat="1" applyFont="1" applyBorder="1" applyAlignment="1" applyProtection="1">
      <alignment horizontal="right" vertical="center"/>
      <protection locked="0"/>
    </xf>
    <xf numFmtId="0" fontId="7" fillId="0" borderId="4" xfId="0" applyFont="1" applyBorder="1" applyAlignment="1" applyProtection="1">
      <alignment vertical="center"/>
    </xf>
    <xf numFmtId="0" fontId="7" fillId="0" borderId="7" xfId="0" applyFont="1" applyBorder="1" applyAlignment="1" applyProtection="1">
      <alignment vertical="center"/>
    </xf>
    <xf numFmtId="0" fontId="26" fillId="0" borderId="0" xfId="0" applyFont="1" applyAlignment="1" applyProtection="1">
      <alignment vertical="center"/>
    </xf>
    <xf numFmtId="0" fontId="1" fillId="0" borderId="0" xfId="2"/>
    <xf numFmtId="0" fontId="25" fillId="0" borderId="0" xfId="2" applyFont="1"/>
    <xf numFmtId="0" fontId="25" fillId="0" borderId="0" xfId="2" applyFont="1" applyProtection="1"/>
    <xf numFmtId="0" fontId="26" fillId="0" borderId="0" xfId="2" applyFont="1"/>
    <xf numFmtId="0" fontId="26" fillId="0" borderId="36" xfId="2" applyFont="1" applyBorder="1" applyAlignment="1">
      <alignment horizontal="center"/>
    </xf>
    <xf numFmtId="0" fontId="26" fillId="0" borderId="16" xfId="2" applyFont="1" applyBorder="1"/>
    <xf numFmtId="37" fontId="7" fillId="0" borderId="16" xfId="2" applyNumberFormat="1" applyFont="1" applyBorder="1" applyProtection="1">
      <protection locked="0"/>
    </xf>
    <xf numFmtId="0" fontId="26" fillId="0" borderId="17" xfId="2" applyFont="1" applyBorder="1"/>
    <xf numFmtId="0" fontId="26" fillId="0" borderId="18" xfId="2" applyFont="1" applyBorder="1"/>
    <xf numFmtId="0" fontId="26" fillId="6" borderId="17" xfId="2" applyFont="1" applyFill="1" applyBorder="1" applyProtection="1"/>
    <xf numFmtId="0" fontId="7" fillId="6" borderId="18" xfId="2" applyFont="1" applyFill="1" applyBorder="1" applyProtection="1"/>
    <xf numFmtId="37" fontId="26" fillId="0" borderId="16" xfId="2" applyNumberFormat="1" applyFont="1" applyBorder="1" applyProtection="1"/>
    <xf numFmtId="37" fontId="26" fillId="0" borderId="18" xfId="2" applyNumberFormat="1" applyFont="1" applyBorder="1" applyProtection="1"/>
    <xf numFmtId="0" fontId="7" fillId="0" borderId="16" xfId="2" applyFont="1" applyBorder="1"/>
    <xf numFmtId="0" fontId="7" fillId="0" borderId="6" xfId="2" applyFont="1" applyBorder="1"/>
    <xf numFmtId="0" fontId="26" fillId="0" borderId="6" xfId="2" applyFont="1" applyBorder="1" applyAlignment="1">
      <alignment horizontal="center"/>
    </xf>
    <xf numFmtId="0" fontId="26" fillId="0" borderId="8" xfId="2" applyFont="1" applyBorder="1"/>
    <xf numFmtId="37" fontId="12" fillId="0" borderId="7" xfId="2" applyNumberFormat="1" applyFont="1" applyBorder="1" applyProtection="1">
      <protection locked="0"/>
    </xf>
    <xf numFmtId="0" fontId="26" fillId="0" borderId="6" xfId="2" applyFont="1" applyBorder="1"/>
    <xf numFmtId="0" fontId="26" fillId="0" borderId="7" xfId="2" applyFont="1" applyBorder="1"/>
    <xf numFmtId="37" fontId="7" fillId="0" borderId="7" xfId="2" applyNumberFormat="1" applyFont="1" applyBorder="1" applyProtection="1">
      <protection locked="0"/>
    </xf>
    <xf numFmtId="0" fontId="12" fillId="0" borderId="6" xfId="2" applyFont="1" applyBorder="1" applyProtection="1">
      <protection locked="0"/>
    </xf>
    <xf numFmtId="37" fontId="26" fillId="0" borderId="7" xfId="2" applyNumberFormat="1" applyFont="1" applyBorder="1" applyProtection="1"/>
    <xf numFmtId="37" fontId="26" fillId="0" borderId="6" xfId="2" applyNumberFormat="1" applyFont="1" applyBorder="1" applyProtection="1"/>
    <xf numFmtId="0" fontId="12" fillId="0" borderId="7" xfId="2" applyFont="1" applyBorder="1" applyProtection="1">
      <protection locked="0"/>
    </xf>
    <xf numFmtId="0" fontId="26" fillId="0" borderId="37" xfId="2" applyFont="1" applyFill="1" applyBorder="1" applyProtection="1"/>
    <xf numFmtId="0" fontId="26" fillId="0" borderId="16" xfId="2" applyFont="1" applyFill="1" applyBorder="1" applyProtection="1"/>
    <xf numFmtId="0" fontId="12" fillId="0" borderId="38" xfId="2" applyFont="1" applyFill="1" applyBorder="1" applyAlignment="1" applyProtection="1">
      <alignment vertical="center"/>
      <protection locked="0"/>
    </xf>
    <xf numFmtId="37" fontId="12" fillId="0" borderId="16" xfId="2" applyNumberFormat="1" applyFont="1" applyBorder="1" applyProtection="1">
      <protection locked="0"/>
    </xf>
    <xf numFmtId="0" fontId="12" fillId="0" borderId="18" xfId="2" applyFont="1" applyBorder="1" applyProtection="1">
      <protection locked="0"/>
    </xf>
    <xf numFmtId="0" fontId="12" fillId="0" borderId="16" xfId="2" applyFont="1" applyBorder="1" applyProtection="1">
      <protection locked="0"/>
    </xf>
    <xf numFmtId="37" fontId="12" fillId="0" borderId="0" xfId="2" applyNumberFormat="1" applyFont="1" applyProtection="1">
      <protection locked="0"/>
    </xf>
    <xf numFmtId="0" fontId="26" fillId="0" borderId="5" xfId="2" applyFont="1" applyBorder="1"/>
    <xf numFmtId="0" fontId="26" fillId="0" borderId="4" xfId="2" applyFont="1" applyBorder="1"/>
    <xf numFmtId="0" fontId="12" fillId="0" borderId="4" xfId="2" applyFont="1" applyBorder="1" applyProtection="1">
      <protection locked="0"/>
    </xf>
    <xf numFmtId="37" fontId="26" fillId="0" borderId="0" xfId="2" applyNumberFormat="1" applyFont="1" applyProtection="1"/>
    <xf numFmtId="37" fontId="26" fillId="0" borderId="4" xfId="2" applyNumberFormat="1" applyFont="1" applyBorder="1" applyProtection="1"/>
    <xf numFmtId="0" fontId="12" fillId="0" borderId="0" xfId="2" applyFont="1" applyProtection="1">
      <protection locked="0"/>
    </xf>
    <xf numFmtId="37" fontId="12" fillId="5" borderId="7" xfId="2" applyNumberFormat="1" applyFont="1" applyFill="1" applyBorder="1" applyProtection="1">
      <protection locked="0"/>
    </xf>
    <xf numFmtId="37" fontId="12" fillId="0" borderId="7" xfId="2" applyNumberFormat="1" applyFont="1" applyBorder="1" applyAlignment="1" applyProtection="1">
      <alignment vertical="center"/>
      <protection locked="0"/>
    </xf>
    <xf numFmtId="0" fontId="29" fillId="0" borderId="7" xfId="2" applyFont="1" applyBorder="1" applyAlignment="1">
      <alignment vertical="center"/>
    </xf>
    <xf numFmtId="0" fontId="29" fillId="0" borderId="8" xfId="2" applyFont="1" applyBorder="1" applyAlignment="1">
      <alignment vertical="center"/>
    </xf>
    <xf numFmtId="0" fontId="12" fillId="0" borderId="7" xfId="2" applyFont="1" applyBorder="1" applyAlignment="1" applyProtection="1">
      <alignment vertical="center"/>
      <protection locked="0"/>
    </xf>
    <xf numFmtId="0" fontId="12" fillId="0" borderId="39" xfId="2" applyFont="1" applyFill="1" applyBorder="1" applyAlignment="1" applyProtection="1">
      <alignment vertical="center"/>
      <protection locked="0"/>
    </xf>
    <xf numFmtId="37" fontId="12" fillId="0" borderId="7" xfId="2" applyNumberFormat="1" applyFont="1" applyBorder="1" applyProtection="1"/>
    <xf numFmtId="0" fontId="12" fillId="0" borderId="6" xfId="2" applyFont="1" applyBorder="1" applyProtection="1"/>
    <xf numFmtId="0" fontId="12" fillId="0" borderId="7" xfId="2" applyFont="1" applyBorder="1" applyProtection="1"/>
    <xf numFmtId="0" fontId="30" fillId="0" borderId="40" xfId="2" applyFont="1" applyFill="1" applyBorder="1" applyAlignment="1" applyProtection="1">
      <alignment vertical="center"/>
    </xf>
    <xf numFmtId="0" fontId="7" fillId="0" borderId="36" xfId="2" applyFont="1" applyBorder="1"/>
    <xf numFmtId="0" fontId="7" fillId="0" borderId="7" xfId="2" applyFont="1" applyBorder="1" applyAlignment="1">
      <alignment horizontal="centerContinuous"/>
    </xf>
    <xf numFmtId="0" fontId="7" fillId="0" borderId="8" xfId="2" applyFont="1" applyBorder="1"/>
    <xf numFmtId="0" fontId="7" fillId="0" borderId="7" xfId="2" applyFont="1" applyBorder="1" applyAlignment="1">
      <alignment horizontal="center"/>
    </xf>
    <xf numFmtId="0" fontId="7" fillId="0" borderId="6" xfId="2" applyFont="1" applyBorder="1" applyAlignment="1">
      <alignment horizontal="centerContinuous"/>
    </xf>
    <xf numFmtId="0" fontId="7" fillId="0" borderId="7" xfId="2" applyFont="1" applyBorder="1"/>
    <xf numFmtId="0" fontId="7" fillId="0" borderId="8" xfId="2" applyFont="1" applyBorder="1" applyAlignment="1">
      <alignment horizontal="centerContinuous"/>
    </xf>
    <xf numFmtId="0" fontId="7" fillId="0" borderId="41" xfId="2" applyFont="1" applyBorder="1"/>
    <xf numFmtId="0" fontId="7" fillId="0" borderId="0" xfId="2" applyFont="1"/>
    <xf numFmtId="0" fontId="31" fillId="0" borderId="7" xfId="2" applyFont="1" applyBorder="1" applyProtection="1"/>
    <xf numFmtId="0" fontId="7" fillId="0" borderId="42" xfId="2" applyFont="1" applyBorder="1"/>
    <xf numFmtId="0" fontId="7" fillId="0" borderId="0" xfId="2" applyFont="1" applyAlignment="1">
      <alignment horizontal="centerContinuous"/>
    </xf>
    <xf numFmtId="0" fontId="7" fillId="0" borderId="5" xfId="2" applyFont="1" applyBorder="1"/>
    <xf numFmtId="0" fontId="7" fillId="0" borderId="4" xfId="2" applyFont="1" applyBorder="1"/>
    <xf numFmtId="0" fontId="7" fillId="0" borderId="4" xfId="2" applyFont="1" applyBorder="1" applyAlignment="1">
      <alignment horizontal="centerContinuous"/>
    </xf>
    <xf numFmtId="0" fontId="7" fillId="0" borderId="5" xfId="2" applyFont="1" applyBorder="1" applyAlignment="1">
      <alignment horizontal="centerContinuous"/>
    </xf>
    <xf numFmtId="0" fontId="7" fillId="0" borderId="0" xfId="2" applyFont="1" applyBorder="1" applyAlignment="1">
      <alignment horizontal="centerContinuous"/>
    </xf>
    <xf numFmtId="0" fontId="7" fillId="0" borderId="0" xfId="2" applyFont="1" applyBorder="1"/>
    <xf numFmtId="0" fontId="7" fillId="0" borderId="0" xfId="2" applyFont="1" applyAlignment="1">
      <alignment horizontal="left"/>
    </xf>
    <xf numFmtId="0" fontId="7" fillId="0" borderId="43" xfId="2" applyFont="1" applyBorder="1"/>
    <xf numFmtId="0" fontId="7" fillId="0" borderId="3" xfId="2" applyFont="1" applyBorder="1" applyAlignment="1">
      <alignment horizontal="centerContinuous"/>
    </xf>
    <xf numFmtId="0" fontId="7" fillId="0" borderId="2" xfId="2" applyFont="1" applyBorder="1"/>
    <xf numFmtId="0" fontId="7" fillId="0" borderId="3" xfId="2" applyFont="1" applyBorder="1" applyAlignment="1">
      <alignment horizontal="center"/>
    </xf>
    <xf numFmtId="0" fontId="7" fillId="0" borderId="1" xfId="2" applyFont="1" applyBorder="1"/>
    <xf numFmtId="0" fontId="7" fillId="0" borderId="1" xfId="2" applyFont="1" applyBorder="1" applyAlignment="1">
      <alignment horizontal="centerContinuous"/>
    </xf>
    <xf numFmtId="0" fontId="7" fillId="0" borderId="3" xfId="2" applyFont="1" applyBorder="1"/>
    <xf numFmtId="0" fontId="7" fillId="0" borderId="2" xfId="2" applyFont="1" applyBorder="1" applyAlignment="1">
      <alignment horizontal="centerContinuous"/>
    </xf>
    <xf numFmtId="0" fontId="7" fillId="0" borderId="44" xfId="2" applyFont="1" applyBorder="1"/>
    <xf numFmtId="0" fontId="7" fillId="0" borderId="7" xfId="2" applyFont="1" applyBorder="1" applyProtection="1"/>
    <xf numFmtId="0" fontId="6" fillId="0" borderId="0" xfId="2" applyFont="1"/>
    <xf numFmtId="0" fontId="2" fillId="0" borderId="0" xfId="0" applyFont="1" applyAlignment="1"/>
    <xf numFmtId="0" fontId="32" fillId="0" borderId="0" xfId="1" applyFont="1" applyAlignment="1" applyProtection="1">
      <protection locked="0"/>
    </xf>
    <xf numFmtId="0" fontId="7" fillId="0" borderId="18" xfId="0" applyFont="1" applyBorder="1" applyAlignment="1">
      <alignment horizontal="centerContinuous"/>
    </xf>
    <xf numFmtId="0" fontId="7" fillId="0" borderId="16" xfId="0" applyFont="1" applyBorder="1" applyAlignment="1">
      <alignment horizontal="centerContinuous"/>
    </xf>
    <xf numFmtId="0" fontId="7" fillId="0" borderId="16" xfId="0" applyFont="1" applyBorder="1" applyAlignment="1" applyProtection="1">
      <alignment horizontal="centerContinuous"/>
      <protection locked="0"/>
    </xf>
    <xf numFmtId="0" fontId="7" fillId="0" borderId="17" xfId="0" applyFont="1" applyBorder="1" applyAlignment="1">
      <alignment horizontal="centerContinuous"/>
    </xf>
    <xf numFmtId="0" fontId="7" fillId="0" borderId="0" xfId="0" applyFont="1" applyBorder="1"/>
    <xf numFmtId="0" fontId="7" fillId="0" borderId="0" xfId="0" applyFont="1" applyBorder="1" applyProtection="1">
      <protection locked="0"/>
    </xf>
    <xf numFmtId="0" fontId="7" fillId="0" borderId="3" xfId="0" applyFont="1" applyBorder="1" applyAlignment="1">
      <alignment horizontal="centerContinuous" vertical="center"/>
    </xf>
    <xf numFmtId="37" fontId="12" fillId="0" borderId="13" xfId="0" applyNumberFormat="1" applyFont="1" applyBorder="1" applyProtection="1">
      <protection locked="0"/>
    </xf>
    <xf numFmtId="37" fontId="7" fillId="0" borderId="11" xfId="0" applyNumberFormat="1" applyFont="1" applyBorder="1" applyProtection="1">
      <protection locked="0"/>
    </xf>
    <xf numFmtId="37" fontId="12" fillId="0" borderId="10" xfId="0" applyNumberFormat="1" applyFont="1" applyBorder="1" applyProtection="1">
      <protection locked="0"/>
    </xf>
    <xf numFmtId="37" fontId="12" fillId="0" borderId="9" xfId="0" applyNumberFormat="1" applyFont="1" applyBorder="1" applyProtection="1">
      <protection locked="0"/>
    </xf>
    <xf numFmtId="37" fontId="7" fillId="0" borderId="10" xfId="0" applyNumberFormat="1" applyFont="1" applyBorder="1"/>
    <xf numFmtId="37" fontId="7" fillId="0" borderId="5" xfId="0" applyNumberFormat="1" applyFont="1" applyBorder="1"/>
    <xf numFmtId="37" fontId="7" fillId="0" borderId="9" xfId="0" applyNumberFormat="1" applyFont="1" applyBorder="1"/>
    <xf numFmtId="0" fontId="7" fillId="0" borderId="3" xfId="0" applyFont="1" applyBorder="1" applyAlignment="1" applyProtection="1">
      <protection locked="0"/>
    </xf>
    <xf numFmtId="0" fontId="7" fillId="0" borderId="2" xfId="0" applyFont="1" applyBorder="1" applyAlignment="1"/>
    <xf numFmtId="0" fontId="12" fillId="0" borderId="2" xfId="0" applyFont="1" applyBorder="1"/>
    <xf numFmtId="0" fontId="7" fillId="0" borderId="9" xfId="0" applyFont="1" applyBorder="1" applyAlignment="1"/>
    <xf numFmtId="0" fontId="7" fillId="0" borderId="7" xfId="0" quotePrefix="1" applyFont="1" applyBorder="1" applyAlignment="1">
      <alignment horizontal="right"/>
    </xf>
    <xf numFmtId="0" fontId="0" fillId="0" borderId="0" xfId="0" applyBorder="1"/>
    <xf numFmtId="0" fontId="0" fillId="0" borderId="4" xfId="0" applyBorder="1"/>
    <xf numFmtId="37" fontId="12" fillId="0" borderId="4" xfId="0" applyNumberFormat="1" applyFont="1" applyBorder="1" applyAlignment="1" applyProtection="1">
      <alignment horizontal="center"/>
      <protection locked="0"/>
    </xf>
    <xf numFmtId="0" fontId="7" fillId="0" borderId="4" xfId="0" applyFont="1" applyBorder="1" applyProtection="1">
      <protection locked="0"/>
    </xf>
    <xf numFmtId="0" fontId="1" fillId="7" borderId="0" xfId="0" applyFont="1" applyFill="1"/>
    <xf numFmtId="0" fontId="0" fillId="7" borderId="0" xfId="0" applyFill="1"/>
    <xf numFmtId="0" fontId="0" fillId="0" borderId="0" xfId="0" applyAlignment="1">
      <alignment horizontal="center"/>
    </xf>
    <xf numFmtId="0" fontId="1" fillId="0" borderId="0" xfId="0" applyFont="1" applyAlignment="1">
      <alignment horizontal="center"/>
    </xf>
    <xf numFmtId="0" fontId="1" fillId="0" borderId="0" xfId="0" applyFont="1"/>
    <xf numFmtId="0" fontId="33" fillId="7" borderId="0" xfId="0" applyFont="1" applyFill="1" applyAlignment="1">
      <alignment vertical="center"/>
    </xf>
    <xf numFmtId="0" fontId="6" fillId="0" borderId="1" xfId="0" applyFont="1" applyBorder="1"/>
    <xf numFmtId="0" fontId="7" fillId="0" borderId="18" xfId="0" applyFont="1" applyBorder="1"/>
    <xf numFmtId="49" fontId="12" fillId="0" borderId="45" xfId="0" applyNumberFormat="1" applyFont="1" applyBorder="1" applyProtection="1">
      <protection locked="0"/>
    </xf>
    <xf numFmtId="49" fontId="12" fillId="0" borderId="46" xfId="0" applyNumberFormat="1" applyFont="1" applyBorder="1" applyProtection="1">
      <protection locked="0"/>
    </xf>
    <xf numFmtId="0" fontId="0" fillId="0" borderId="3" xfId="0" applyBorder="1"/>
    <xf numFmtId="0" fontId="6" fillId="0" borderId="14" xfId="0" applyFont="1" applyBorder="1" applyAlignment="1">
      <alignment vertical="center"/>
    </xf>
    <xf numFmtId="0" fontId="7" fillId="0" borderId="20" xfId="0" applyFont="1" applyBorder="1"/>
    <xf numFmtId="0" fontId="7" fillId="0" borderId="19" xfId="0" applyFont="1" applyBorder="1" applyAlignment="1">
      <alignment horizontal="center"/>
    </xf>
    <xf numFmtId="0" fontId="26" fillId="0" borderId="3" xfId="0" applyFont="1" applyBorder="1"/>
    <xf numFmtId="0" fontId="26" fillId="0" borderId="20" xfId="0" applyFont="1" applyBorder="1"/>
    <xf numFmtId="0" fontId="23" fillId="0" borderId="0" xfId="0" applyFont="1"/>
    <xf numFmtId="0" fontId="23" fillId="8" borderId="0" xfId="2" applyFont="1" applyFill="1"/>
    <xf numFmtId="0" fontId="1" fillId="8" borderId="0" xfId="2" applyFill="1"/>
    <xf numFmtId="0" fontId="34" fillId="0" borderId="0" xfId="2" applyFont="1"/>
    <xf numFmtId="0" fontId="35" fillId="0" borderId="0" xfId="2" applyFont="1" applyAlignment="1">
      <alignment horizontal="center"/>
    </xf>
    <xf numFmtId="0" fontId="36" fillId="9" borderId="0" xfId="2" applyFont="1" applyFill="1"/>
    <xf numFmtId="0" fontId="7" fillId="9" borderId="0" xfId="2" applyFont="1" applyFill="1"/>
    <xf numFmtId="0" fontId="7" fillId="0" borderId="47" xfId="2" applyFont="1" applyBorder="1" applyProtection="1">
      <protection locked="0"/>
    </xf>
    <xf numFmtId="0" fontId="1" fillId="0" borderId="7" xfId="2" applyBorder="1"/>
    <xf numFmtId="0" fontId="1" fillId="9" borderId="0" xfId="2" applyFill="1"/>
    <xf numFmtId="37" fontId="5" fillId="0" borderId="48" xfId="2" quotePrefix="1" applyNumberFormat="1" applyFont="1" applyBorder="1"/>
    <xf numFmtId="37" fontId="1" fillId="0" borderId="0" xfId="2" applyNumberFormat="1"/>
    <xf numFmtId="0" fontId="7" fillId="0" borderId="0" xfId="2" applyFont="1" applyAlignment="1">
      <alignment horizontal="right"/>
    </xf>
    <xf numFmtId="0" fontId="1" fillId="0" borderId="0" xfId="2" applyAlignment="1">
      <alignment horizontal="center"/>
    </xf>
    <xf numFmtId="0" fontId="1" fillId="9" borderId="0" xfId="2" quotePrefix="1" applyFill="1"/>
    <xf numFmtId="0" fontId="1" fillId="9" borderId="0" xfId="2" applyFill="1" applyAlignment="1">
      <alignment horizontal="center"/>
    </xf>
    <xf numFmtId="0" fontId="23" fillId="0" borderId="0" xfId="2" applyFont="1" applyAlignment="1">
      <alignment horizontal="center"/>
    </xf>
    <xf numFmtId="0" fontId="23" fillId="9" borderId="0" xfId="2" applyFont="1" applyFill="1" applyAlignment="1">
      <alignment horizontal="center"/>
    </xf>
    <xf numFmtId="37" fontId="5" fillId="9" borderId="0" xfId="2" applyNumberFormat="1" applyFont="1" applyFill="1"/>
    <xf numFmtId="0" fontId="37" fillId="0" borderId="0" xfId="2" quotePrefix="1" applyFont="1"/>
    <xf numFmtId="0" fontId="7" fillId="0" borderId="0" xfId="2" applyFont="1" applyAlignment="1">
      <alignment horizontal="center"/>
    </xf>
    <xf numFmtId="0" fontId="37" fillId="0" borderId="0" xfId="2" applyFont="1" applyAlignment="1">
      <alignment horizontal="centerContinuous"/>
    </xf>
    <xf numFmtId="0" fontId="7" fillId="9" borderId="0" xfId="2" applyFont="1" applyFill="1" applyAlignment="1">
      <alignment horizontal="center"/>
    </xf>
    <xf numFmtId="0" fontId="7" fillId="0" borderId="11" xfId="2" applyFont="1" applyBorder="1" applyAlignment="1">
      <alignment horizontal="center"/>
    </xf>
    <xf numFmtId="49" fontId="12" fillId="0" borderId="50" xfId="2" applyNumberFormat="1" applyFont="1" applyBorder="1" applyProtection="1">
      <protection locked="0"/>
    </xf>
    <xf numFmtId="49" fontId="12" fillId="0" borderId="51" xfId="2" applyNumberFormat="1" applyFont="1" applyBorder="1" applyProtection="1">
      <protection locked="0"/>
    </xf>
    <xf numFmtId="49" fontId="12" fillId="0" borderId="12" xfId="2" applyNumberFormat="1" applyFont="1" applyBorder="1" applyProtection="1">
      <protection locked="0"/>
    </xf>
    <xf numFmtId="5" fontId="7" fillId="0" borderId="52" xfId="2" applyNumberFormat="1" applyFont="1" applyBorder="1"/>
    <xf numFmtId="49" fontId="12" fillId="0" borderId="53" xfId="2" applyNumberFormat="1" applyFont="1" applyBorder="1" applyProtection="1">
      <protection locked="0"/>
    </xf>
    <xf numFmtId="49" fontId="12" fillId="0" borderId="54" xfId="2" applyNumberFormat="1" applyFont="1" applyBorder="1" applyAlignment="1" applyProtection="1">
      <alignment horizontal="center"/>
      <protection locked="0"/>
    </xf>
    <xf numFmtId="171" fontId="12" fillId="0" borderId="55" xfId="2" applyNumberFormat="1" applyFont="1" applyBorder="1" applyAlignment="1" applyProtection="1">
      <alignment horizontal="center"/>
      <protection locked="0"/>
    </xf>
    <xf numFmtId="0" fontId="7" fillId="0" borderId="36" xfId="2" applyFont="1" applyBorder="1" applyAlignment="1">
      <alignment horizontal="center"/>
    </xf>
    <xf numFmtId="49" fontId="12" fillId="0" borderId="56" xfId="2" applyNumberFormat="1" applyFont="1" applyBorder="1" applyProtection="1">
      <protection locked="0"/>
    </xf>
    <xf numFmtId="49" fontId="12" fillId="0" borderId="57" xfId="2" applyNumberFormat="1" applyFont="1" applyBorder="1" applyProtection="1">
      <protection locked="0"/>
    </xf>
    <xf numFmtId="49" fontId="12" fillId="0" borderId="58" xfId="2" applyNumberFormat="1" applyFont="1" applyBorder="1" applyProtection="1">
      <protection locked="0"/>
    </xf>
    <xf numFmtId="49" fontId="12" fillId="0" borderId="59" xfId="2" applyNumberFormat="1" applyFont="1" applyBorder="1" applyAlignment="1" applyProtection="1">
      <alignment horizontal="center"/>
      <protection locked="0"/>
    </xf>
    <xf numFmtId="171" fontId="12" fillId="0" borderId="60" xfId="2" applyNumberFormat="1" applyFont="1" applyBorder="1" applyAlignment="1" applyProtection="1">
      <alignment horizontal="center"/>
      <protection locked="0"/>
    </xf>
    <xf numFmtId="0" fontId="38" fillId="9" borderId="0" xfId="2" applyFont="1" applyFill="1"/>
    <xf numFmtId="37" fontId="5" fillId="9" borderId="0" xfId="2" quotePrefix="1" applyNumberFormat="1" applyFont="1" applyFill="1"/>
    <xf numFmtId="37" fontId="5" fillId="0" borderId="0" xfId="2" quotePrefix="1" applyNumberFormat="1" applyFont="1"/>
    <xf numFmtId="0" fontId="36" fillId="0" borderId="0" xfId="2" applyFont="1"/>
    <xf numFmtId="37" fontId="5" fillId="0" borderId="0" xfId="2" applyNumberFormat="1" applyFont="1"/>
    <xf numFmtId="0" fontId="39" fillId="0" borderId="0" xfId="2" applyFont="1"/>
    <xf numFmtId="0" fontId="40" fillId="0" borderId="0" xfId="2" applyFont="1"/>
    <xf numFmtId="0" fontId="23" fillId="0" borderId="0" xfId="2" applyFont="1"/>
    <xf numFmtId="171" fontId="12" fillId="9" borderId="61" xfId="2" applyNumberFormat="1" applyFont="1" applyFill="1" applyBorder="1" applyAlignment="1" applyProtection="1">
      <alignment horizontal="center"/>
      <protection locked="0"/>
    </xf>
    <xf numFmtId="0" fontId="41" fillId="7" borderId="0" xfId="2" applyFont="1" applyFill="1" applyAlignment="1">
      <alignment vertical="center"/>
    </xf>
    <xf numFmtId="37" fontId="42" fillId="7" borderId="0" xfId="2" quotePrefix="1" applyNumberFormat="1" applyFont="1" applyFill="1"/>
    <xf numFmtId="0" fontId="43" fillId="7" borderId="0" xfId="2" applyFont="1" applyFill="1"/>
    <xf numFmtId="0" fontId="44" fillId="7" borderId="0" xfId="2" applyFont="1" applyFill="1" applyAlignment="1">
      <alignment horizontal="center"/>
    </xf>
    <xf numFmtId="0" fontId="23" fillId="7" borderId="0" xfId="2" applyFont="1" applyFill="1"/>
    <xf numFmtId="37" fontId="5" fillId="7" borderId="0" xfId="2" quotePrefix="1" applyNumberFormat="1" applyFont="1" applyFill="1"/>
    <xf numFmtId="0" fontId="1" fillId="7" borderId="0" xfId="2" applyFill="1"/>
    <xf numFmtId="0" fontId="23" fillId="7" borderId="0" xfId="2" applyFont="1" applyFill="1" applyAlignment="1">
      <alignment horizontal="center"/>
    </xf>
    <xf numFmtId="37" fontId="5" fillId="7" borderId="0" xfId="2" applyNumberFormat="1" applyFont="1" applyFill="1"/>
    <xf numFmtId="49" fontId="1" fillId="0" borderId="0" xfId="2" applyNumberFormat="1"/>
    <xf numFmtId="49" fontId="12" fillId="0" borderId="62" xfId="2" applyNumberFormat="1" applyFont="1" applyBorder="1" applyProtection="1">
      <protection locked="0"/>
    </xf>
    <xf numFmtId="0" fontId="7" fillId="0" borderId="47" xfId="2" applyFont="1" applyBorder="1"/>
    <xf numFmtId="49" fontId="12" fillId="0" borderId="63" xfId="2" applyNumberFormat="1" applyFont="1" applyBorder="1" applyProtection="1">
      <protection locked="0"/>
    </xf>
    <xf numFmtId="49" fontId="12" fillId="0" borderId="64" xfId="2" applyNumberFormat="1" applyFont="1" applyBorder="1" applyProtection="1">
      <protection locked="0"/>
    </xf>
    <xf numFmtId="49" fontId="12" fillId="0" borderId="65" xfId="2" applyNumberFormat="1" applyFont="1" applyBorder="1" applyProtection="1">
      <protection locked="0"/>
    </xf>
    <xf numFmtId="37" fontId="42" fillId="7" borderId="0" xfId="2" quotePrefix="1" applyNumberFormat="1" applyFont="1" applyFill="1" applyAlignment="1">
      <alignment vertical="center"/>
    </xf>
    <xf numFmtId="0" fontId="43" fillId="7" borderId="0" xfId="2" applyFont="1" applyFill="1" applyAlignment="1">
      <alignment vertical="center"/>
    </xf>
    <xf numFmtId="0" fontId="44" fillId="7" borderId="0" xfId="2" applyFont="1" applyFill="1" applyAlignment="1">
      <alignment horizontal="center" vertical="center"/>
    </xf>
    <xf numFmtId="0" fontId="45" fillId="0" borderId="0" xfId="2" applyFont="1"/>
    <xf numFmtId="0" fontId="46" fillId="0" borderId="0" xfId="2" applyFont="1"/>
    <xf numFmtId="0" fontId="47" fillId="0" borderId="0" xfId="2" applyFont="1"/>
    <xf numFmtId="0" fontId="1" fillId="0" borderId="66" xfId="2" applyBorder="1"/>
    <xf numFmtId="0" fontId="1" fillId="0" borderId="67" xfId="2" applyBorder="1"/>
    <xf numFmtId="0" fontId="7" fillId="0" borderId="1" xfId="2" applyFont="1" applyBorder="1" applyAlignment="1">
      <alignment horizontal="left"/>
    </xf>
    <xf numFmtId="0" fontId="7" fillId="0" borderId="1" xfId="2" applyFont="1" applyBorder="1" applyAlignment="1">
      <alignment horizontal="center"/>
    </xf>
    <xf numFmtId="0" fontId="7" fillId="0" borderId="4" xfId="2" applyFont="1" applyBorder="1" applyAlignment="1">
      <alignment horizontal="left"/>
    </xf>
    <xf numFmtId="0" fontId="7" fillId="0" borderId="4" xfId="2" applyFont="1" applyBorder="1" applyAlignment="1">
      <alignment horizontal="center"/>
    </xf>
    <xf numFmtId="0" fontId="1" fillId="0" borderId="68" xfId="2" applyBorder="1" applyAlignment="1">
      <alignment horizontal="center"/>
    </xf>
    <xf numFmtId="0" fontId="12" fillId="0" borderId="12" xfId="2" applyFont="1" applyBorder="1" applyProtection="1">
      <protection locked="0"/>
    </xf>
    <xf numFmtId="0" fontId="12" fillId="0" borderId="69" xfId="2" applyFont="1" applyBorder="1" applyProtection="1">
      <protection locked="0"/>
    </xf>
    <xf numFmtId="0" fontId="12" fillId="5" borderId="69" xfId="2" applyFont="1" applyFill="1" applyBorder="1" applyProtection="1">
      <protection locked="0"/>
    </xf>
    <xf numFmtId="0" fontId="1" fillId="0" borderId="70" xfId="2" applyBorder="1" applyAlignment="1">
      <alignment horizontal="center"/>
    </xf>
    <xf numFmtId="0" fontId="48" fillId="0" borderId="12" xfId="0" applyFont="1" applyBorder="1" applyProtection="1">
      <protection locked="0"/>
    </xf>
    <xf numFmtId="0" fontId="48" fillId="0" borderId="12" xfId="0" applyFont="1" applyBorder="1" applyAlignment="1" applyProtection="1">
      <alignment horizontal="center"/>
      <protection locked="0"/>
    </xf>
    <xf numFmtId="0" fontId="48" fillId="0" borderId="7" xfId="0" applyFont="1" applyBorder="1"/>
    <xf numFmtId="0" fontId="48" fillId="0" borderId="7" xfId="0" applyFont="1" applyBorder="1" applyAlignment="1" applyProtection="1">
      <alignment horizontal="center"/>
      <protection locked="0"/>
    </xf>
    <xf numFmtId="0" fontId="48" fillId="0" borderId="7" xfId="0" applyFont="1" applyBorder="1" applyProtection="1"/>
    <xf numFmtId="0" fontId="48" fillId="0" borderId="41" xfId="2" applyFont="1" applyBorder="1" applyProtection="1">
      <protection locked="0"/>
    </xf>
    <xf numFmtId="0" fontId="48" fillId="0" borderId="3" xfId="2" applyFont="1" applyBorder="1" applyAlignment="1" applyProtection="1">
      <alignment horizontal="center"/>
      <protection locked="0"/>
    </xf>
    <xf numFmtId="0" fontId="48" fillId="0" borderId="49" xfId="2" applyFont="1" applyBorder="1" applyAlignment="1" applyProtection="1">
      <alignment horizontal="center"/>
      <protection locked="0"/>
    </xf>
    <xf numFmtId="0" fontId="48" fillId="0" borderId="7" xfId="2" applyFont="1" applyBorder="1" applyAlignment="1" applyProtection="1">
      <alignment horizontal="center"/>
      <protection locked="0"/>
    </xf>
    <xf numFmtId="0" fontId="48" fillId="0" borderId="12" xfId="2" applyFont="1" applyBorder="1" applyProtection="1">
      <protection locked="0"/>
    </xf>
    <xf numFmtId="0" fontId="48" fillId="0" borderId="12" xfId="2" applyFont="1" applyBorder="1" applyAlignment="1" applyProtection="1">
      <alignment horizontal="center"/>
      <protection locked="0"/>
    </xf>
    <xf numFmtId="0" fontId="48" fillId="0" borderId="7" xfId="0" applyFont="1" applyBorder="1" applyAlignment="1">
      <alignment horizontal="right"/>
    </xf>
    <xf numFmtId="2" fontId="48" fillId="0" borderId="12" xfId="2" applyNumberFormat="1" applyFont="1" applyBorder="1" applyProtection="1">
      <protection locked="0"/>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0000FF"/>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57150</xdr:colOff>
      <xdr:row>8</xdr:row>
      <xdr:rowOff>114300</xdr:rowOff>
    </xdr:from>
    <xdr:to>
      <xdr:col>8</xdr:col>
      <xdr:colOff>228600</xdr:colOff>
      <xdr:row>8</xdr:row>
      <xdr:rowOff>114300</xdr:rowOff>
    </xdr:to>
    <xdr:sp macro="" textlink="">
      <xdr:nvSpPr>
        <xdr:cNvPr id="11318" name="Line 3">
          <a:extLst>
            <a:ext uri="{FF2B5EF4-FFF2-40B4-BE49-F238E27FC236}">
              <a16:creationId xmlns:a16="http://schemas.microsoft.com/office/drawing/2014/main" id="{00000000-0008-0000-0000-0000362C0000}"/>
            </a:ext>
          </a:extLst>
        </xdr:cNvPr>
        <xdr:cNvSpPr>
          <a:spLocks noChangeShapeType="1"/>
        </xdr:cNvSpPr>
      </xdr:nvSpPr>
      <xdr:spPr bwMode="auto">
        <a:xfrm>
          <a:off x="409575" y="1714500"/>
          <a:ext cx="5934075"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32847</xdr:colOff>
      <xdr:row>2</xdr:row>
      <xdr:rowOff>98534</xdr:rowOff>
    </xdr:from>
    <xdr:to>
      <xdr:col>9</xdr:col>
      <xdr:colOff>43796</xdr:colOff>
      <xdr:row>56</xdr:row>
      <xdr:rowOff>159515</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383192" y="492672"/>
          <a:ext cx="6766035" cy="1070270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US" sz="1200" b="0" i="0" u="none" strike="noStrike" baseline="0">
              <a:solidFill>
                <a:srgbClr val="000000"/>
              </a:solidFill>
              <a:latin typeface="Times New Roman"/>
              <a:cs typeface="Times New Roman"/>
            </a:rPr>
            <a:t>                                            </a:t>
          </a:r>
        </a:p>
        <a:p>
          <a:pPr algn="l" rtl="0">
            <a:defRPr sz="1000"/>
          </a:pPr>
          <a:r>
            <a:rPr lang="en-US" sz="1200" b="0" i="0" u="none" strike="noStrike" baseline="0">
              <a:solidFill>
                <a:srgbClr val="000000"/>
              </a:solidFill>
              <a:latin typeface="Times New Roman"/>
              <a:cs typeface="Times New Roman"/>
            </a:rPr>
            <a:t>To:        </a:t>
          </a:r>
          <a:r>
            <a:rPr lang="en-US" sz="1200" b="1" i="0" u="none" strike="noStrike" baseline="0">
              <a:solidFill>
                <a:srgbClr val="000000"/>
              </a:solidFill>
              <a:latin typeface="Times New Roman"/>
              <a:cs typeface="Times New Roman"/>
            </a:rPr>
            <a:t>Administrator/Cost Report Preparer</a:t>
          </a:r>
          <a:r>
            <a:rPr lang="en-US" sz="1200" b="0" i="0" u="none" strike="noStrike" baseline="0">
              <a:solidFill>
                <a:srgbClr val="000000"/>
              </a:solidFill>
              <a:latin typeface="Times New Roman"/>
              <a:cs typeface="Times New Roman"/>
            </a:rPr>
            <a:t>        Date:    </a:t>
          </a:r>
          <a:r>
            <a:rPr lang="en-US" sz="1200" b="1" i="0" u="none" strike="noStrike" baseline="0">
              <a:solidFill>
                <a:srgbClr val="000000"/>
              </a:solidFill>
              <a:latin typeface="Times New Roman"/>
              <a:cs typeface="Times New Roman"/>
            </a:rPr>
            <a:t> August 07, 2023</a:t>
          </a: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From:    </a:t>
          </a:r>
          <a:r>
            <a:rPr lang="en-US" sz="1200" b="1" i="0" u="none" strike="noStrike" baseline="0">
              <a:solidFill>
                <a:srgbClr val="000000"/>
              </a:solidFill>
              <a:latin typeface="Times New Roman"/>
              <a:cs typeface="Times New Roman"/>
            </a:rPr>
            <a:t>Bureau of Health Finance</a:t>
          </a: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Re:        </a:t>
          </a:r>
          <a:r>
            <a:rPr lang="en-US" sz="1200" b="1" i="0" u="none" strike="noStrike" baseline="0">
              <a:solidFill>
                <a:srgbClr val="000000"/>
              </a:solidFill>
              <a:latin typeface="Times New Roman"/>
              <a:cs typeface="Times New Roman"/>
            </a:rPr>
            <a:t>Short Form-2023 Long Term Care Cost Report and Instructions on Web Site</a:t>
          </a:r>
          <a:r>
            <a:rPr lang="en-US" sz="1200" b="0" i="0" u="none" strike="noStrike" baseline="0">
              <a:solidFill>
                <a:srgbClr val="000000"/>
              </a:solidFill>
              <a:latin typeface="Times New Roman"/>
              <a:cs typeface="Times New Roman"/>
            </a:rPr>
            <a:t> </a:t>
          </a: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The 2022 cost report files are now available by download from the Internet or by Email.  The web site for the download of the cost report file and instructions is </a:t>
          </a:r>
          <a:r>
            <a:rPr lang="en-US" sz="1200" b="1" i="0" u="none" strike="noStrike" baseline="0">
              <a:solidFill>
                <a:srgbClr val="0000FF"/>
              </a:solidFill>
              <a:latin typeface="Times New Roman"/>
              <a:cs typeface="Times New Roman"/>
            </a:rPr>
            <a:t>https://hfs.illinois.gov/medicalproviders/costreports/ltcshortform.html</a:t>
          </a:r>
          <a:r>
            <a:rPr lang="en-US" sz="1200" b="0" i="0" u="none" strike="noStrike" baseline="0">
              <a:solidFill>
                <a:srgbClr val="000000"/>
              </a:solidFill>
              <a:latin typeface="Times New Roman"/>
              <a:cs typeface="Times New Roman"/>
            </a:rPr>
            <a:t>   Click on the </a:t>
          </a:r>
          <a:r>
            <a:rPr lang="en-US" sz="1200" b="1" i="0" u="none" strike="noStrike" baseline="0">
              <a:solidFill>
                <a:srgbClr val="000000"/>
              </a:solidFill>
              <a:latin typeface="Times New Roman"/>
              <a:cs typeface="Times New Roman"/>
            </a:rPr>
            <a:t>Long Term Care - Short Form </a:t>
          </a:r>
          <a:r>
            <a:rPr lang="en-US" sz="1200" b="0" i="0" u="none" strike="noStrike" baseline="0">
              <a:solidFill>
                <a:srgbClr val="000000"/>
              </a:solidFill>
              <a:latin typeface="Times New Roman"/>
              <a:cs typeface="Times New Roman"/>
            </a:rPr>
            <a:t>link.  Next, right-click on the “Excel version” and select, “Save Target As”.  Then, save the file on your computer system in the location where you want it.  Next, right-click on the instructions file and select “Save Target As”.  Then, save the file on your computer system.</a:t>
          </a: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When you have completed the cost report, </a:t>
          </a:r>
          <a:r>
            <a:rPr lang="en-US" sz="1200" b="1" i="0" u="none" strike="noStrike" baseline="0">
              <a:solidFill>
                <a:srgbClr val="000000"/>
              </a:solidFill>
              <a:latin typeface="Times New Roman"/>
              <a:cs typeface="Times New Roman"/>
            </a:rPr>
            <a:t>send in the completed cost report file by Email or CD.  The EMAIL address for sending in the Excel file is </a:t>
          </a:r>
          <a:r>
            <a:rPr lang="en-US" sz="1200" b="1" i="0" u="none" strike="noStrike" baseline="0">
              <a:solidFill>
                <a:srgbClr val="0000FF"/>
              </a:solidFill>
              <a:latin typeface="Times New Roman"/>
              <a:cs typeface="Times New Roman"/>
            </a:rPr>
            <a:t>HFS.HealthFinance@illinois.gov</a:t>
          </a:r>
          <a:r>
            <a:rPr lang="en-US" sz="1200" b="1" i="0" u="none" strike="noStrike" baseline="0">
              <a:solidFill>
                <a:srgbClr val="000000"/>
              </a:solidFill>
              <a:latin typeface="Times New Roman"/>
              <a:cs typeface="Times New Roman"/>
            </a:rPr>
            <a:t>.  A signed paper copy must be sent in also.</a:t>
          </a:r>
          <a:r>
            <a:rPr lang="en-US" sz="1200" b="0" i="0" u="none" strike="noStrike" baseline="0">
              <a:solidFill>
                <a:srgbClr val="000000"/>
              </a:solidFill>
              <a:latin typeface="Times New Roman"/>
              <a:cs typeface="Times New Roman"/>
            </a:rPr>
            <a:t> </a:t>
          </a:r>
        </a:p>
        <a:p>
          <a:r>
            <a:rPr lang="en-US" sz="1000" b="1" i="0" u="none" strike="noStrike">
              <a:effectLst/>
              <a:latin typeface="+mn-lt"/>
              <a:ea typeface="+mn-ea"/>
              <a:cs typeface="+mn-cs"/>
            </a:rPr>
            <a:t>      </a:t>
          </a:r>
          <a:r>
            <a:rPr lang="en-US" sz="1100">
              <a:effectLst/>
              <a:latin typeface="+mn-lt"/>
              <a:ea typeface="+mn-ea"/>
              <a:cs typeface="+mn-cs"/>
            </a:rPr>
            <a:t> </a:t>
          </a:r>
        </a:p>
        <a:p>
          <a:r>
            <a:rPr lang="en-US" sz="1100">
              <a:effectLst/>
              <a:latin typeface="+mn-lt"/>
              <a:ea typeface="+mn-ea"/>
              <a:cs typeface="+mn-cs"/>
            </a:rPr>
            <a:t>     </a:t>
          </a:r>
          <a:r>
            <a:rPr lang="en-US" sz="1200">
              <a:effectLst/>
              <a:latin typeface="+mn-lt"/>
              <a:ea typeface="+mn-ea"/>
              <a:cs typeface="+mn-cs"/>
            </a:rPr>
            <a:t>MAIL TO: BUREAU OF HEALTH FINANCE</a:t>
          </a:r>
        </a:p>
        <a:p>
          <a:r>
            <a:rPr lang="en-US" sz="1200">
              <a:effectLst/>
              <a:latin typeface="+mn-lt"/>
              <a:ea typeface="+mn-ea"/>
              <a:cs typeface="+mn-cs"/>
            </a:rPr>
            <a:t>     ILLINOIS DEPT OF HEALTHCARE AND FAMILY SERVICES</a:t>
          </a:r>
        </a:p>
        <a:p>
          <a:r>
            <a:rPr lang="en-US" sz="1200">
              <a:effectLst/>
              <a:latin typeface="+mn-lt"/>
              <a:ea typeface="+mn-ea"/>
              <a:cs typeface="+mn-cs"/>
            </a:rPr>
            <a:t>     201 S. Grand Avenue East</a:t>
          </a:r>
        </a:p>
        <a:p>
          <a:r>
            <a:rPr lang="en-US" sz="1200">
              <a:effectLst/>
              <a:latin typeface="+mn-lt"/>
              <a:ea typeface="+mn-ea"/>
              <a:cs typeface="+mn-cs"/>
            </a:rPr>
            <a:t>     Springfield, IL 62763-0001</a:t>
          </a:r>
        </a:p>
        <a:p>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As is stated on page 1 of the cost report instructions, this report should cover the facility’s fiscal  year ending in 2023.  It is due on September 30, 2023, or 90 days after the close of the facility’s fiscal year, whichever comes later.  Please refer to the instructions for the remainder of the filing requirements.</a:t>
          </a: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Please use the 2023 cost report file and instructions.  </a:t>
          </a:r>
          <a:r>
            <a:rPr lang="en-US" sz="1200" b="1" i="0" u="none" strike="noStrike" baseline="0">
              <a:solidFill>
                <a:srgbClr val="000000"/>
              </a:solidFill>
              <a:latin typeface="Times New Roman"/>
              <a:cs typeface="Times New Roman"/>
            </a:rPr>
            <a:t>Printed copies of the report from the 2022 cost report files or earlier will NOT be accepted.</a:t>
          </a: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                                                                                                                                             </a:t>
          </a:r>
        </a:p>
        <a:p>
          <a:pPr algn="l" rtl="0">
            <a:defRPr sz="1000"/>
          </a:pPr>
          <a:r>
            <a:rPr lang="en-US" sz="1200" b="0" i="0" u="none" strike="noStrike" baseline="0">
              <a:solidFill>
                <a:srgbClr val="000000"/>
              </a:solidFill>
              <a:latin typeface="Times New Roman"/>
              <a:cs typeface="Times New Roman"/>
            </a:rPr>
            <a:t>The entire cost report is in one file.  Each page is on a separate worksheet.  The file has not been sealed.  Do not change the cost report form.  We must have every form the same.  Any changes made to the cost report form will cause us to consider the filed cost report incomplete until the form is correctly filed.  Complete page one first.  The facility name, IDPH ID# and the report period  dates have been linked to each page.  (Be sure to enter the IDPH licensed name of the facility.)  </a:t>
          </a:r>
          <a:r>
            <a:rPr lang="en-US" sz="1200" b="1" i="0" u="none" strike="noStrike" baseline="0">
              <a:solidFill>
                <a:srgbClr val="000000"/>
              </a:solidFill>
              <a:latin typeface="Times New Roman"/>
              <a:cs typeface="Times New Roman"/>
            </a:rPr>
            <a:t>Two extra Page 5's have been added to the file.  Right-click on the worksheet tab and Select Unhide to see the pages available</a:t>
          </a:r>
          <a:r>
            <a:rPr lang="en-US" sz="1200" b="0" i="0" u="none" strike="noStrike" baseline="0">
              <a:solidFill>
                <a:srgbClr val="000000"/>
              </a:solidFill>
              <a:latin typeface="Times New Roman"/>
              <a:cs typeface="Times New Roman"/>
            </a:rPr>
            <a:t>.</a:t>
          </a:r>
        </a:p>
        <a:p>
          <a:pPr algn="l" rtl="0">
            <a:defRPr sz="1000"/>
          </a:pPr>
          <a:endParaRPr lang="en-US" sz="1200" b="0" i="0" u="none" strike="noStrike" baseline="0">
            <a:solidFill>
              <a:srgbClr val="000000"/>
            </a:solidFill>
            <a:latin typeface="Times New Roman"/>
            <a:cs typeface="Times New Roman"/>
          </a:endParaRPr>
        </a:p>
        <a:p>
          <a:pPr rtl="0"/>
          <a:r>
            <a:rPr lang="en-US" sz="1200" b="1" i="0" baseline="0">
              <a:effectLst/>
              <a:latin typeface="Times New Roman" panose="02020603050405020304" pitchFamily="18" charset="0"/>
              <a:ea typeface="+mn-ea"/>
              <a:cs typeface="Times New Roman" panose="02020603050405020304" pitchFamily="18" charset="0"/>
            </a:rPr>
            <a:t>Printing</a:t>
          </a:r>
          <a:r>
            <a:rPr lang="en-US" sz="1200" b="0" i="0" baseline="0">
              <a:effectLst/>
              <a:latin typeface="Times New Roman" panose="02020603050405020304" pitchFamily="18" charset="0"/>
              <a:ea typeface="+mn-ea"/>
              <a:cs typeface="Times New Roman" panose="02020603050405020304" pitchFamily="18" charset="0"/>
            </a:rPr>
            <a:t> - The Print macros have been removed due to security concerns.  To print the entire report, click on Pg1, hold down shift, and then click Pg8.  Then select the Print command.  You may review the Print Preview to ensure the pages are printing properly.  In order to Ungroup the worksheet pages, Right-click on one of the worksheet tabs and select Ungroup sheets.</a:t>
          </a:r>
          <a:endParaRPr lang="en-US" sz="1200">
            <a:effectLst/>
            <a:latin typeface="Times New Roman" panose="02020603050405020304" pitchFamily="18" charset="0"/>
            <a:cs typeface="Times New Roman" panose="02020603050405020304" pitchFamily="18" charset="0"/>
          </a:endParaRP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1" i="0" u="none" strike="noStrike" baseline="0">
              <a:solidFill>
                <a:srgbClr val="000000"/>
              </a:solidFill>
              <a:latin typeface="Times New Roman"/>
              <a:cs typeface="Times New Roman"/>
            </a:rPr>
            <a:t>WARNING:  Do NOT use drag &amp; drop, cut or move commands.  These commands may ruin the file and/or formulas.  Then you will have to close the file and start from the last time you saved it</a:t>
          </a:r>
          <a:r>
            <a:rPr lang="en-US" sz="1200" b="0" i="0" u="none" strike="noStrike" baseline="0">
              <a:solidFill>
                <a:srgbClr val="000000"/>
              </a:solidFill>
              <a:latin typeface="Times New Roman"/>
              <a:cs typeface="Times New Roman"/>
            </a:rPr>
            <a:t>.</a:t>
          </a: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As you know, save your work frequently to prevent losses of large amounts of information.</a:t>
          </a: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The cost report should be printed on 8 ½ by 14 size white paper with an 8 ½ by 14 image on the paper.  </a:t>
          </a:r>
          <a:r>
            <a:rPr lang="en-US" sz="1200" b="1" i="0" u="none" strike="noStrike" baseline="0">
              <a:solidFill>
                <a:srgbClr val="000000"/>
              </a:solidFill>
              <a:latin typeface="Times New Roman"/>
              <a:cs typeface="Times New Roman"/>
            </a:rPr>
            <a:t>Please do not reduce the image to 8 ½ by 11. We cannot accept a report with an 8 ½ by 11 image.</a:t>
          </a:r>
          <a:r>
            <a:rPr lang="en-US" sz="1200" b="0" i="0" u="none" strike="noStrike" baseline="0">
              <a:solidFill>
                <a:srgbClr val="000000"/>
              </a:solidFill>
              <a:latin typeface="Times New Roman"/>
              <a:cs typeface="Times New Roman"/>
            </a:rPr>
            <a:t>  After printing the cost report, please review the copy for accuracy and completeness before mailing it to the Bureau of Health Finance.   Please send in the completed Excel file at the same time as your paper copy, (being sure to make a copy of the file for your records).  Also, please make sure both the completed file and the paper copy agree prior to sending to our office.  If you have any questions, please call Randy Hulskotter at (217) 524-4489 or send an Email to </a:t>
          </a:r>
          <a:r>
            <a:rPr lang="en-US" sz="1400" b="1" i="0" baseline="0">
              <a:solidFill>
                <a:srgbClr val="0000FF"/>
              </a:solidFill>
              <a:effectLst/>
              <a:latin typeface="+mn-lt"/>
              <a:ea typeface="+mn-ea"/>
              <a:cs typeface="+mn-cs"/>
            </a:rPr>
            <a:t>HFS.HealthFinance@illinois.gov</a:t>
          </a:r>
          <a:r>
            <a:rPr lang="en-US" sz="1200" b="0" i="0" u="none" strike="noStrike" baseline="0">
              <a:solidFill>
                <a:srgbClr val="000000"/>
              </a:solidFill>
              <a:latin typeface="Times New Roman"/>
              <a:cs typeface="Times New Roman"/>
            </a:rPr>
            <a:t>.</a:t>
          </a:r>
        </a:p>
        <a:p>
          <a:pPr algn="l" rtl="0">
            <a:defRPr sz="1000"/>
          </a:pPr>
          <a:endParaRPr lang="en-US" sz="1200" b="0" i="0" u="none" strike="noStrike" baseline="0">
            <a:solidFill>
              <a:srgbClr val="000000"/>
            </a:solidFill>
            <a:latin typeface="Times New Roman"/>
            <a:cs typeface="Times New Roman"/>
          </a:endParaRPr>
        </a:p>
        <a:p>
          <a:r>
            <a:rPr lang="en-US" sz="1100">
              <a:effectLst/>
              <a:latin typeface="+mn-lt"/>
              <a:ea typeface="+mn-ea"/>
              <a:cs typeface="+mn-cs"/>
            </a:rPr>
            <a:t> </a:t>
          </a:r>
        </a:p>
        <a:p>
          <a:r>
            <a:rPr lang="en-US" sz="1200">
              <a:effectLst/>
              <a:latin typeface="+mn-lt"/>
              <a:ea typeface="+mn-ea"/>
              <a:cs typeface="+mn-cs"/>
            </a:rPr>
            <a:t>Thank you for your continued cooperation in providing this cost information for your facility.</a:t>
          </a: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RH</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hf/LTCB/Cost%20Report%20Forms/2022/LongForm/report22%20-%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hf/LTCB/Cost%20Report%20Forms/2015/LongForm/report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Printing"/>
      <sheetName val="Enter"/>
      <sheetName val="PG1"/>
      <sheetName val="PG2"/>
      <sheetName val="PG3"/>
      <sheetName val="PG4"/>
      <sheetName val="PG5"/>
      <sheetName val="PG5A"/>
      <sheetName val="Summary_A"/>
      <sheetName val="Summary_B"/>
      <sheetName val="PG6"/>
      <sheetName val="PG6A"/>
      <sheetName val="PG6B"/>
      <sheetName val="PG6C"/>
      <sheetName val="PG6D"/>
      <sheetName val="PG6E"/>
      <sheetName val="PG6F"/>
      <sheetName val="PG6G"/>
      <sheetName val="PG6H"/>
      <sheetName val="PG6I"/>
      <sheetName val="Ownership-1"/>
      <sheetName val="Ownership-2"/>
      <sheetName val="PG6-Supp"/>
      <sheetName val="PG6-Supp (2)"/>
      <sheetName val="PG7"/>
      <sheetName val="PG8"/>
      <sheetName val="PG8A"/>
      <sheetName val="PG8B"/>
      <sheetName val="PG8C"/>
      <sheetName val="PG8D"/>
      <sheetName val="PG8E"/>
      <sheetName val="PG8F"/>
      <sheetName val="PG8G"/>
      <sheetName val="PG8H"/>
      <sheetName val="PG8I"/>
      <sheetName val="PG9"/>
      <sheetName val="PG10"/>
      <sheetName val="RE_Tax"/>
      <sheetName val="RE_Tax (2)"/>
      <sheetName val="PG11"/>
      <sheetName val="PG12"/>
      <sheetName val="PG12A"/>
      <sheetName val="PG12B"/>
      <sheetName val="PG12C"/>
      <sheetName val="PG12D"/>
      <sheetName val="PG12E"/>
      <sheetName val="PG12F"/>
      <sheetName val="PG12G"/>
      <sheetName val="PG12H"/>
      <sheetName val="PG12I"/>
      <sheetName val="PG13"/>
      <sheetName val="PG14"/>
      <sheetName val="PG15"/>
      <sheetName val="PG16"/>
      <sheetName val="PG17"/>
      <sheetName val="PG18"/>
      <sheetName val="PG19"/>
      <sheetName val="PG20"/>
      <sheetName val="PG21"/>
      <sheetName val="PG22-old"/>
      <sheetName val="PG22"/>
      <sheetName val="PG24"/>
      <sheetName val="PG25"/>
      <sheetName val="PG26"/>
      <sheetName val="PG27"/>
      <sheetName val="PG28"/>
      <sheetName val="PG29"/>
    </sheetNames>
    <sheetDataSet>
      <sheetData sheetId="0"/>
      <sheetData sheetId="1"/>
      <sheetData sheetId="2"/>
      <sheetData sheetId="3"/>
      <sheetData sheetId="4"/>
      <sheetData sheetId="5"/>
      <sheetData sheetId="6"/>
      <sheetData sheetId="7">
        <row r="10">
          <cell r="A10" t="str">
            <v>Reference</v>
          </cell>
          <cell r="C10" t="str">
            <v xml:space="preserve">     NON-ALLOWABLE EXPENSES</v>
          </cell>
          <cell r="L10" t="str">
            <v>Amount</v>
          </cell>
        </row>
        <row r="11">
          <cell r="A11" t="str">
            <v/>
          </cell>
          <cell r="B11">
            <v>1</v>
          </cell>
          <cell r="C11" t="str">
            <v xml:space="preserve"> Day Care</v>
          </cell>
          <cell r="K11" t="str">
            <v>$</v>
          </cell>
        </row>
        <row r="12">
          <cell r="A12" t="str">
            <v/>
          </cell>
          <cell r="B12">
            <v>2</v>
          </cell>
          <cell r="C12" t="str">
            <v xml:space="preserve"> Other Care for Outpatients</v>
          </cell>
          <cell r="Z12" t="str">
            <v>Amount</v>
          </cell>
          <cell r="AA12" t="str">
            <v>Reference</v>
          </cell>
        </row>
        <row r="13">
          <cell r="A13" t="str">
            <v/>
          </cell>
          <cell r="B13">
            <v>3</v>
          </cell>
          <cell r="C13" t="str">
            <v xml:space="preserve"> Governmental Sponsored Special Programs</v>
          </cell>
        </row>
        <row r="14">
          <cell r="A14" t="str">
            <v/>
          </cell>
          <cell r="B14">
            <v>4</v>
          </cell>
          <cell r="C14" t="str">
            <v xml:space="preserve"> Non-Patient Meals</v>
          </cell>
        </row>
        <row r="15">
          <cell r="A15" t="str">
            <v/>
          </cell>
          <cell r="B15">
            <v>5</v>
          </cell>
          <cell r="C15" t="str">
            <v xml:space="preserve"> Telephone, TV &amp; Radio in Resident Rooms</v>
          </cell>
        </row>
        <row r="16">
          <cell r="A16" t="str">
            <v/>
          </cell>
          <cell r="B16">
            <v>6</v>
          </cell>
          <cell r="C16" t="str">
            <v xml:space="preserve"> Rented Facility Space</v>
          </cell>
        </row>
        <row r="17">
          <cell r="A17" t="str">
            <v/>
          </cell>
          <cell r="B17">
            <v>7</v>
          </cell>
          <cell r="C17" t="str">
            <v xml:space="preserve"> Sale of Supplies to Non-Patients</v>
          </cell>
        </row>
        <row r="18">
          <cell r="A18" t="str">
            <v/>
          </cell>
          <cell r="B18">
            <v>8</v>
          </cell>
          <cell r="C18" t="str">
            <v xml:space="preserve"> Laundry for Non-Patients</v>
          </cell>
        </row>
        <row r="19">
          <cell r="A19" t="str">
            <v/>
          </cell>
          <cell r="B19">
            <v>9</v>
          </cell>
          <cell r="C19" t="str">
            <v xml:space="preserve"> Non-Straightline Depreciation</v>
          </cell>
        </row>
        <row r="20">
          <cell r="A20" t="str">
            <v/>
          </cell>
          <cell r="B20">
            <v>10</v>
          </cell>
          <cell r="C20" t="str">
            <v xml:space="preserve"> Interest and Other Investment Income</v>
          </cell>
        </row>
        <row r="21">
          <cell r="A21" t="str">
            <v/>
          </cell>
          <cell r="B21">
            <v>11</v>
          </cell>
          <cell r="C21" t="str">
            <v xml:space="preserve"> Discounts, Allowances, Rebates &amp; Refunds</v>
          </cell>
        </row>
        <row r="22">
          <cell r="A22" t="str">
            <v/>
          </cell>
          <cell r="B22">
            <v>12</v>
          </cell>
          <cell r="C22" t="str">
            <v xml:space="preserve"> Non-Working Officer's or Owner's Salary</v>
          </cell>
        </row>
        <row r="23">
          <cell r="A23" t="str">
            <v/>
          </cell>
          <cell r="B23">
            <v>13</v>
          </cell>
          <cell r="C23" t="str">
            <v xml:space="preserve"> Sales Tax</v>
          </cell>
        </row>
        <row r="24">
          <cell r="A24" t="str">
            <v/>
          </cell>
          <cell r="B24">
            <v>14</v>
          </cell>
          <cell r="C24" t="str">
            <v xml:space="preserve"> Non-Care Related Interest</v>
          </cell>
        </row>
        <row r="25">
          <cell r="A25" t="str">
            <v/>
          </cell>
          <cell r="B25">
            <v>15</v>
          </cell>
          <cell r="C25" t="str">
            <v xml:space="preserve"> Non-Care Related Owner's Transactions</v>
          </cell>
        </row>
        <row r="26">
          <cell r="A26" t="str">
            <v/>
          </cell>
          <cell r="B26">
            <v>16</v>
          </cell>
          <cell r="C26" t="str">
            <v xml:space="preserve"> Personal Expenses (Including Transportation)</v>
          </cell>
        </row>
        <row r="27">
          <cell r="A27" t="str">
            <v/>
          </cell>
          <cell r="B27">
            <v>17</v>
          </cell>
          <cell r="C27" t="str">
            <v xml:space="preserve"> Non-Care Related Fees</v>
          </cell>
        </row>
        <row r="28">
          <cell r="A28" t="str">
            <v/>
          </cell>
          <cell r="B28">
            <v>18</v>
          </cell>
          <cell r="C28" t="str">
            <v xml:space="preserve"> Fines and Penalties</v>
          </cell>
        </row>
        <row r="29">
          <cell r="A29" t="str">
            <v/>
          </cell>
          <cell r="B29">
            <v>19</v>
          </cell>
          <cell r="C29" t="str">
            <v xml:space="preserve"> Entertainment</v>
          </cell>
        </row>
        <row r="30">
          <cell r="A30" t="str">
            <v/>
          </cell>
          <cell r="B30">
            <v>20</v>
          </cell>
          <cell r="C30" t="str">
            <v xml:space="preserve"> Contributions</v>
          </cell>
        </row>
        <row r="31">
          <cell r="A31" t="str">
            <v/>
          </cell>
          <cell r="B31">
            <v>21</v>
          </cell>
          <cell r="C31" t="str">
            <v xml:space="preserve"> Owner or Key-Man Insurance</v>
          </cell>
        </row>
        <row r="32">
          <cell r="A32" t="str">
            <v/>
          </cell>
          <cell r="B32">
            <v>22</v>
          </cell>
          <cell r="C32" t="str">
            <v xml:space="preserve"> Special Legal Fees &amp; Legal Retainers</v>
          </cell>
        </row>
        <row r="33">
          <cell r="A33" t="str">
            <v/>
          </cell>
          <cell r="B33">
            <v>23</v>
          </cell>
          <cell r="C33" t="str">
            <v xml:space="preserve"> Malpractice Insurance for Individuals</v>
          </cell>
        </row>
        <row r="34">
          <cell r="A34" t="str">
            <v/>
          </cell>
          <cell r="B34">
            <v>24</v>
          </cell>
          <cell r="C34" t="str">
            <v xml:space="preserve"> Bad Debt</v>
          </cell>
        </row>
        <row r="35">
          <cell r="A35" t="str">
            <v/>
          </cell>
          <cell r="B35">
            <v>25</v>
          </cell>
          <cell r="C35" t="str">
            <v xml:space="preserve"> Fund Raising, Advertising and Promotional</v>
          </cell>
        </row>
        <row r="36">
          <cell r="A36" t="str">
            <v/>
          </cell>
          <cell r="C36" t="str">
            <v xml:space="preserve"> Income Taxes and Illinois Personal</v>
          </cell>
        </row>
        <row r="37">
          <cell r="A37" t="str">
            <v/>
          </cell>
          <cell r="B37">
            <v>26</v>
          </cell>
          <cell r="C37" t="str">
            <v xml:space="preserve">  Property Replacement Tax</v>
          </cell>
        </row>
        <row r="38">
          <cell r="A38" t="str">
            <v/>
          </cell>
          <cell r="B38">
            <v>27</v>
          </cell>
          <cell r="C38" t="str">
            <v xml:space="preserve"> CNA Training for Non-Employees</v>
          </cell>
        </row>
        <row r="39">
          <cell r="A39" t="str">
            <v/>
          </cell>
          <cell r="B39">
            <v>28</v>
          </cell>
          <cell r="C39" t="str">
            <v xml:space="preserve"> Yellow Page Advertising</v>
          </cell>
        </row>
      </sheetData>
      <sheetData sheetId="8">
        <row r="11">
          <cell r="F11" t="str">
            <v>Amount</v>
          </cell>
          <cell r="G11" t="str">
            <v>Reference</v>
          </cell>
        </row>
        <row r="12">
          <cell r="F12">
            <v>0</v>
          </cell>
          <cell r="G12" t="str">
            <v>20</v>
          </cell>
        </row>
        <row r="60">
          <cell r="F60">
            <v>0</v>
          </cell>
        </row>
        <row r="64">
          <cell r="F64">
            <v>0</v>
          </cell>
        </row>
      </sheetData>
      <sheetData sheetId="9"/>
      <sheetData sheetId="10"/>
      <sheetData sheetId="11">
        <row r="25">
          <cell r="D25" t="str">
            <v>Line</v>
          </cell>
          <cell r="F25" t="str">
            <v>Item</v>
          </cell>
          <cell r="J25" t="str">
            <v>Amount</v>
          </cell>
          <cell r="M25" t="str">
            <v>Name of Related Organization</v>
          </cell>
          <cell r="T25" t="str">
            <v>of</v>
          </cell>
          <cell r="V25" t="str">
            <v>of Related</v>
          </cell>
          <cell r="X25" t="str">
            <v>Related Organization</v>
          </cell>
          <cell r="AB25" t="str">
            <v>Sum_6</v>
          </cell>
        </row>
        <row r="26">
          <cell r="T26" t="str">
            <v>Ownership</v>
          </cell>
          <cell r="V26" t="str">
            <v>Organization</v>
          </cell>
          <cell r="X26" t="str">
            <v>Costs (7 minus 4)</v>
          </cell>
        </row>
        <row r="27">
          <cell r="I27" t="str">
            <v>$</v>
          </cell>
          <cell r="U27" t="str">
            <v>$</v>
          </cell>
          <cell r="W27" t="str">
            <v>$</v>
          </cell>
          <cell r="Y27" t="str">
            <v/>
          </cell>
          <cell r="Z27">
            <v>1</v>
          </cell>
          <cell r="AB27" t="str">
            <v/>
          </cell>
        </row>
        <row r="28">
          <cell r="Y28" t="str">
            <v/>
          </cell>
          <cell r="Z28">
            <v>2</v>
          </cell>
          <cell r="AB28" t="str">
            <v/>
          </cell>
        </row>
        <row r="29">
          <cell r="Y29" t="str">
            <v/>
          </cell>
          <cell r="Z29">
            <v>3</v>
          </cell>
          <cell r="AB29" t="str">
            <v/>
          </cell>
        </row>
        <row r="30">
          <cell r="Y30" t="str">
            <v/>
          </cell>
          <cell r="Z30">
            <v>4</v>
          </cell>
          <cell r="AB30" t="str">
            <v/>
          </cell>
        </row>
        <row r="31">
          <cell r="Y31" t="str">
            <v/>
          </cell>
          <cell r="Z31">
            <v>5</v>
          </cell>
          <cell r="AB31" t="str">
            <v/>
          </cell>
        </row>
        <row r="32">
          <cell r="Y32" t="str">
            <v/>
          </cell>
          <cell r="Z32">
            <v>6</v>
          </cell>
          <cell r="AB32" t="str">
            <v/>
          </cell>
        </row>
        <row r="33">
          <cell r="Y33" t="str">
            <v/>
          </cell>
          <cell r="Z33">
            <v>7</v>
          </cell>
          <cell r="AB33" t="str">
            <v/>
          </cell>
        </row>
        <row r="34">
          <cell r="Y34" t="str">
            <v/>
          </cell>
          <cell r="Z34">
            <v>8</v>
          </cell>
          <cell r="AB34" t="str">
            <v/>
          </cell>
        </row>
        <row r="35">
          <cell r="Y35" t="str">
            <v/>
          </cell>
          <cell r="Z35">
            <v>9</v>
          </cell>
          <cell r="AB35" t="str">
            <v/>
          </cell>
        </row>
        <row r="36">
          <cell r="Y36" t="str">
            <v/>
          </cell>
          <cell r="Z36">
            <v>10</v>
          </cell>
          <cell r="AB36" t="str">
            <v/>
          </cell>
        </row>
        <row r="37">
          <cell r="Y37" t="str">
            <v/>
          </cell>
          <cell r="Z37">
            <v>11</v>
          </cell>
          <cell r="AB37" t="str">
            <v/>
          </cell>
        </row>
        <row r="38">
          <cell r="Y38" t="str">
            <v/>
          </cell>
          <cell r="Z38">
            <v>12</v>
          </cell>
          <cell r="AB38" t="str">
            <v/>
          </cell>
        </row>
        <row r="39">
          <cell r="Y39" t="str">
            <v/>
          </cell>
          <cell r="Z39">
            <v>13</v>
          </cell>
          <cell r="AB39" t="str">
            <v/>
          </cell>
        </row>
      </sheetData>
      <sheetData sheetId="12">
        <row r="14">
          <cell r="D14" t="str">
            <v>Line</v>
          </cell>
          <cell r="F14" t="str">
            <v>Item</v>
          </cell>
          <cell r="J14" t="str">
            <v>Amount</v>
          </cell>
          <cell r="M14" t="str">
            <v>Name of Related Organization</v>
          </cell>
          <cell r="T14" t="str">
            <v>of</v>
          </cell>
          <cell r="V14" t="str">
            <v>of Related</v>
          </cell>
          <cell r="X14" t="str">
            <v>Related Organization</v>
          </cell>
          <cell r="AB14" t="str">
            <v>Sum_6A</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3">
        <row r="14">
          <cell r="D14" t="str">
            <v>Line</v>
          </cell>
          <cell r="F14" t="str">
            <v>Item</v>
          </cell>
          <cell r="J14" t="str">
            <v>Amount</v>
          </cell>
          <cell r="M14" t="str">
            <v>Name of Related Organization</v>
          </cell>
          <cell r="T14" t="str">
            <v>of</v>
          </cell>
          <cell r="V14" t="str">
            <v>of Related</v>
          </cell>
          <cell r="X14" t="str">
            <v>Related Organization</v>
          </cell>
          <cell r="AB14" t="str">
            <v>Sum_6B</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4">
        <row r="14">
          <cell r="D14" t="str">
            <v>Line</v>
          </cell>
          <cell r="F14" t="str">
            <v>Item</v>
          </cell>
          <cell r="J14" t="str">
            <v>Amount</v>
          </cell>
          <cell r="M14" t="str">
            <v>Name of Related Organization</v>
          </cell>
          <cell r="T14" t="str">
            <v>of</v>
          </cell>
          <cell r="V14" t="str">
            <v>of Related</v>
          </cell>
          <cell r="X14" t="str">
            <v>Related Organization</v>
          </cell>
          <cell r="AB14" t="str">
            <v>Sum_6C</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5">
        <row r="14">
          <cell r="D14" t="str">
            <v>Line</v>
          </cell>
          <cell r="F14" t="str">
            <v>Item</v>
          </cell>
          <cell r="J14" t="str">
            <v>Amount</v>
          </cell>
          <cell r="M14" t="str">
            <v>Name of Related Organization</v>
          </cell>
          <cell r="T14" t="str">
            <v>of</v>
          </cell>
          <cell r="V14" t="str">
            <v>of Related</v>
          </cell>
          <cell r="X14" t="str">
            <v>Related Organization</v>
          </cell>
          <cell r="AB14" t="str">
            <v>Sum_6D</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6">
        <row r="14">
          <cell r="D14" t="str">
            <v>Line</v>
          </cell>
          <cell r="F14" t="str">
            <v>Item</v>
          </cell>
          <cell r="J14" t="str">
            <v>Amount</v>
          </cell>
          <cell r="M14" t="str">
            <v>Name of Related Organization</v>
          </cell>
          <cell r="T14" t="str">
            <v>of</v>
          </cell>
          <cell r="V14" t="str">
            <v>of Related</v>
          </cell>
          <cell r="X14" t="str">
            <v>Related Organization</v>
          </cell>
          <cell r="AB14" t="str">
            <v>Sum_6E</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7">
        <row r="14">
          <cell r="D14" t="str">
            <v>Line</v>
          </cell>
          <cell r="F14" t="str">
            <v>Item</v>
          </cell>
          <cell r="J14" t="str">
            <v>Amount</v>
          </cell>
          <cell r="M14" t="str">
            <v>Name of Related Organization</v>
          </cell>
          <cell r="T14" t="str">
            <v>of</v>
          </cell>
          <cell r="V14" t="str">
            <v>of Related</v>
          </cell>
          <cell r="X14" t="str">
            <v>Related Organization</v>
          </cell>
          <cell r="AB14" t="str">
            <v>Sum_6F</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8">
        <row r="14">
          <cell r="D14" t="str">
            <v>Line</v>
          </cell>
          <cell r="F14" t="str">
            <v>Item</v>
          </cell>
          <cell r="J14" t="str">
            <v>Amount</v>
          </cell>
          <cell r="M14" t="str">
            <v>Name of Related Organization</v>
          </cell>
          <cell r="T14" t="str">
            <v>of</v>
          </cell>
          <cell r="V14" t="str">
            <v>of Related</v>
          </cell>
          <cell r="X14" t="str">
            <v>Related Organization</v>
          </cell>
          <cell r="AB14" t="str">
            <v>Sum_6G</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9">
        <row r="14">
          <cell r="D14" t="str">
            <v>Line</v>
          </cell>
          <cell r="F14" t="str">
            <v>Item</v>
          </cell>
          <cell r="J14" t="str">
            <v>Amount</v>
          </cell>
          <cell r="M14" t="str">
            <v>Name of Related Organization</v>
          </cell>
          <cell r="T14" t="str">
            <v>of</v>
          </cell>
          <cell r="V14" t="str">
            <v>of Related</v>
          </cell>
          <cell r="X14" t="str">
            <v>Related Organization</v>
          </cell>
          <cell r="AB14" t="str">
            <v>Sum_6H</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20">
        <row r="14">
          <cell r="D14" t="str">
            <v>Line</v>
          </cell>
          <cell r="F14" t="str">
            <v>Item</v>
          </cell>
          <cell r="J14" t="str">
            <v>Amount</v>
          </cell>
          <cell r="M14" t="str">
            <v>Name of Related Organization</v>
          </cell>
          <cell r="T14" t="str">
            <v>of</v>
          </cell>
          <cell r="V14" t="str">
            <v>of Related</v>
          </cell>
          <cell r="X14" t="str">
            <v>Related Organization</v>
          </cell>
          <cell r="AB14" t="str">
            <v>Sum_6I</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Macro"/>
      <sheetName val="Enter"/>
      <sheetName val="PG1"/>
      <sheetName val="PG2"/>
      <sheetName val="PG3"/>
      <sheetName val="PG4"/>
      <sheetName val="PG5"/>
      <sheetName val="PG5A"/>
      <sheetName val="Summary_A"/>
      <sheetName val="Summary_B"/>
      <sheetName val="PG6"/>
      <sheetName val="PG6A"/>
      <sheetName val="PG6B"/>
      <sheetName val="PG6C"/>
      <sheetName val="PG6D"/>
      <sheetName val="PG6E"/>
      <sheetName val="PG6F"/>
      <sheetName val="PG6G"/>
      <sheetName val="PG6H"/>
      <sheetName val="PG6I"/>
      <sheetName val="PG6-Supp"/>
      <sheetName val="PG6-Supp (2)"/>
      <sheetName val="PG7"/>
      <sheetName val="PG8"/>
      <sheetName val="PG8A"/>
      <sheetName val="PG8B"/>
      <sheetName val="PG8C"/>
      <sheetName val="PG8D"/>
      <sheetName val="PG8E"/>
      <sheetName val="PG8F"/>
      <sheetName val="PG8G"/>
      <sheetName val="PG8H"/>
      <sheetName val="PG8I"/>
      <sheetName val="PG9"/>
      <sheetName val="PG10"/>
      <sheetName val="RE_Tax"/>
      <sheetName val="RE_Tax (2)"/>
      <sheetName val="PG11"/>
      <sheetName val="PG12"/>
      <sheetName val="PG12A"/>
      <sheetName val="PG12B"/>
      <sheetName val="PG12C"/>
      <sheetName val="PG12D"/>
      <sheetName val="PG12E"/>
      <sheetName val="PG12F"/>
      <sheetName val="PG12G"/>
      <sheetName val="PG12H"/>
      <sheetName val="PG12I"/>
      <sheetName val="PG13"/>
      <sheetName val="PG14"/>
      <sheetName val="PG15"/>
      <sheetName val="PG16"/>
      <sheetName val="PG17"/>
      <sheetName val="PG18"/>
      <sheetName val="PG19"/>
      <sheetName val="PG20"/>
      <sheetName val="PG21"/>
      <sheetName val="PG22"/>
      <sheetName val="PG23"/>
      <sheetName val="PG24"/>
      <sheetName val="PG25"/>
      <sheetName val="PG26"/>
      <sheetName val="PG27"/>
      <sheetName val="PG28"/>
      <sheetName val="PG29"/>
    </sheetNames>
    <sheetDataSet>
      <sheetData sheetId="0" refreshError="1"/>
      <sheetData sheetId="1" refreshError="1"/>
      <sheetData sheetId="2"/>
      <sheetData sheetId="3"/>
      <sheetData sheetId="4" refreshError="1"/>
      <sheetData sheetId="5" refreshError="1"/>
      <sheetData sheetId="6" refreshError="1"/>
      <sheetData sheetId="7">
        <row r="10">
          <cell r="A10" t="str">
            <v>Reference</v>
          </cell>
          <cell r="C10" t="str">
            <v xml:space="preserve">     NON-ALLOWABLE EXPENSES</v>
          </cell>
          <cell r="L10" t="str">
            <v>Amount</v>
          </cell>
        </row>
        <row r="11">
          <cell r="A11" t="str">
            <v/>
          </cell>
          <cell r="B11">
            <v>1</v>
          </cell>
          <cell r="C11" t="str">
            <v xml:space="preserve"> Day Care</v>
          </cell>
          <cell r="K11" t="str">
            <v>$</v>
          </cell>
        </row>
        <row r="12">
          <cell r="A12" t="str">
            <v/>
          </cell>
          <cell r="B12">
            <v>2</v>
          </cell>
          <cell r="C12" t="str">
            <v xml:space="preserve"> Other Care for Outpatients</v>
          </cell>
          <cell r="Z12" t="str">
            <v>Amount</v>
          </cell>
          <cell r="AA12" t="str">
            <v>Reference</v>
          </cell>
        </row>
        <row r="13">
          <cell r="A13" t="str">
            <v/>
          </cell>
          <cell r="B13">
            <v>3</v>
          </cell>
          <cell r="C13" t="str">
            <v xml:space="preserve"> Governmental Sponsored Special Programs</v>
          </cell>
        </row>
        <row r="14">
          <cell r="A14" t="str">
            <v/>
          </cell>
          <cell r="B14">
            <v>4</v>
          </cell>
          <cell r="C14" t="str">
            <v xml:space="preserve"> Non-Patient Meals</v>
          </cell>
        </row>
        <row r="15">
          <cell r="A15" t="str">
            <v/>
          </cell>
          <cell r="B15">
            <v>5</v>
          </cell>
          <cell r="C15" t="str">
            <v xml:space="preserve"> Telephone, TV &amp; Radio in Resident Rooms</v>
          </cell>
        </row>
        <row r="16">
          <cell r="A16" t="str">
            <v/>
          </cell>
          <cell r="B16">
            <v>6</v>
          </cell>
          <cell r="C16" t="str">
            <v xml:space="preserve"> Rented Facility Space</v>
          </cell>
        </row>
        <row r="17">
          <cell r="A17" t="str">
            <v/>
          </cell>
          <cell r="B17">
            <v>7</v>
          </cell>
          <cell r="C17" t="str">
            <v xml:space="preserve"> Sale of Supplies to Non-Patients</v>
          </cell>
        </row>
        <row r="18">
          <cell r="A18" t="str">
            <v/>
          </cell>
          <cell r="B18">
            <v>8</v>
          </cell>
          <cell r="C18" t="str">
            <v xml:space="preserve"> Laundry for Non-Patients</v>
          </cell>
        </row>
        <row r="19">
          <cell r="A19" t="str">
            <v/>
          </cell>
          <cell r="B19">
            <v>9</v>
          </cell>
          <cell r="C19" t="str">
            <v xml:space="preserve"> Non-Straightline Depreciation</v>
          </cell>
        </row>
        <row r="20">
          <cell r="A20" t="str">
            <v/>
          </cell>
          <cell r="B20">
            <v>10</v>
          </cell>
          <cell r="C20" t="str">
            <v xml:space="preserve"> Interest and Other Investment Income</v>
          </cell>
        </row>
        <row r="21">
          <cell r="A21" t="str">
            <v/>
          </cell>
          <cell r="B21">
            <v>11</v>
          </cell>
          <cell r="C21" t="str">
            <v xml:space="preserve"> Discounts, Allowances, Rebates &amp; Refunds</v>
          </cell>
        </row>
        <row r="22">
          <cell r="A22" t="str">
            <v/>
          </cell>
          <cell r="B22">
            <v>12</v>
          </cell>
          <cell r="C22" t="str">
            <v xml:space="preserve"> Non-Working Officer's or Owner's Salary</v>
          </cell>
        </row>
        <row r="23">
          <cell r="A23" t="str">
            <v/>
          </cell>
          <cell r="B23">
            <v>13</v>
          </cell>
          <cell r="C23" t="str">
            <v xml:space="preserve"> Sales Tax</v>
          </cell>
        </row>
        <row r="24">
          <cell r="A24" t="str">
            <v/>
          </cell>
          <cell r="B24">
            <v>14</v>
          </cell>
          <cell r="C24" t="str">
            <v xml:space="preserve"> Non-Care Related Interest</v>
          </cell>
        </row>
        <row r="25">
          <cell r="A25" t="str">
            <v/>
          </cell>
          <cell r="B25">
            <v>15</v>
          </cell>
          <cell r="C25" t="str">
            <v xml:space="preserve"> Non-Care Related Owner's Transactions</v>
          </cell>
        </row>
        <row r="26">
          <cell r="A26" t="str">
            <v/>
          </cell>
          <cell r="B26">
            <v>16</v>
          </cell>
          <cell r="C26" t="str">
            <v xml:space="preserve"> Personal Expenses (Including Transportation)</v>
          </cell>
        </row>
        <row r="27">
          <cell r="A27" t="str">
            <v/>
          </cell>
          <cell r="B27">
            <v>17</v>
          </cell>
          <cell r="C27" t="str">
            <v xml:space="preserve"> Non-Care Related Fees</v>
          </cell>
        </row>
        <row r="28">
          <cell r="A28" t="str">
            <v/>
          </cell>
          <cell r="B28">
            <v>18</v>
          </cell>
          <cell r="C28" t="str">
            <v xml:space="preserve"> Fines and Penalties</v>
          </cell>
        </row>
        <row r="29">
          <cell r="A29" t="str">
            <v/>
          </cell>
          <cell r="B29">
            <v>19</v>
          </cell>
          <cell r="C29" t="str">
            <v xml:space="preserve"> Entertainment</v>
          </cell>
        </row>
        <row r="30">
          <cell r="A30" t="str">
            <v/>
          </cell>
          <cell r="B30">
            <v>20</v>
          </cell>
          <cell r="C30" t="str">
            <v xml:space="preserve"> Contributions</v>
          </cell>
        </row>
        <row r="31">
          <cell r="A31" t="str">
            <v/>
          </cell>
          <cell r="B31">
            <v>21</v>
          </cell>
          <cell r="C31" t="str">
            <v xml:space="preserve"> Owner or Key-Man Insurance</v>
          </cell>
        </row>
        <row r="32">
          <cell r="A32" t="str">
            <v/>
          </cell>
          <cell r="B32">
            <v>22</v>
          </cell>
          <cell r="C32" t="str">
            <v xml:space="preserve"> Special Legal Fees &amp; Legal Retainers</v>
          </cell>
        </row>
        <row r="33">
          <cell r="A33" t="str">
            <v/>
          </cell>
          <cell r="B33">
            <v>23</v>
          </cell>
          <cell r="C33" t="str">
            <v xml:space="preserve"> Malpractice Insurance for Individuals</v>
          </cell>
        </row>
        <row r="34">
          <cell r="A34" t="str">
            <v/>
          </cell>
          <cell r="B34">
            <v>24</v>
          </cell>
          <cell r="C34" t="str">
            <v xml:space="preserve"> Bad Debt</v>
          </cell>
        </row>
        <row r="35">
          <cell r="A35" t="str">
            <v/>
          </cell>
          <cell r="B35">
            <v>25</v>
          </cell>
          <cell r="C35" t="str">
            <v xml:space="preserve"> Fund Raising, Advertising and Promotional</v>
          </cell>
        </row>
        <row r="36">
          <cell r="A36" t="str">
            <v/>
          </cell>
          <cell r="C36" t="str">
            <v xml:space="preserve"> Income Taxes and Illinois Personal</v>
          </cell>
        </row>
        <row r="37">
          <cell r="A37" t="str">
            <v/>
          </cell>
          <cell r="B37">
            <v>26</v>
          </cell>
          <cell r="C37" t="str">
            <v xml:space="preserve">  Property Replacement Tax</v>
          </cell>
        </row>
        <row r="38">
          <cell r="A38" t="str">
            <v/>
          </cell>
          <cell r="B38">
            <v>27</v>
          </cell>
          <cell r="C38" t="str">
            <v xml:space="preserve"> CNA Training for Non-Employees</v>
          </cell>
        </row>
        <row r="39">
          <cell r="A39" t="str">
            <v/>
          </cell>
          <cell r="B39">
            <v>28</v>
          </cell>
          <cell r="C39" t="str">
            <v xml:space="preserve"> Yellow Page Advertising</v>
          </cell>
        </row>
      </sheetData>
      <sheetData sheetId="8">
        <row r="11">
          <cell r="F11" t="str">
            <v>Amount</v>
          </cell>
          <cell r="G11" t="str">
            <v>Reference</v>
          </cell>
        </row>
        <row r="60">
          <cell r="F60">
            <v>0</v>
          </cell>
        </row>
      </sheetData>
      <sheetData sheetId="9" refreshError="1"/>
      <sheetData sheetId="10" refreshError="1"/>
      <sheetData sheetId="11">
        <row r="25">
          <cell r="D25" t="str">
            <v>Line</v>
          </cell>
          <cell r="F25" t="str">
            <v>Item</v>
          </cell>
          <cell r="J25" t="str">
            <v>Amount</v>
          </cell>
          <cell r="M25" t="str">
            <v>Name of Related Organization</v>
          </cell>
          <cell r="T25" t="str">
            <v>of</v>
          </cell>
          <cell r="V25" t="str">
            <v>of Related</v>
          </cell>
          <cell r="X25" t="str">
            <v>Related Organization</v>
          </cell>
          <cell r="AB25" t="str">
            <v>Sum_6</v>
          </cell>
        </row>
        <row r="26">
          <cell r="T26" t="str">
            <v>Ownership</v>
          </cell>
          <cell r="V26" t="str">
            <v>Organization</v>
          </cell>
          <cell r="X26" t="str">
            <v>Costs (7 minus 4)</v>
          </cell>
        </row>
        <row r="27">
          <cell r="I27" t="str">
            <v>$</v>
          </cell>
          <cell r="U27" t="str">
            <v>$</v>
          </cell>
          <cell r="W27" t="str">
            <v>$</v>
          </cell>
          <cell r="Y27" t="str">
            <v/>
          </cell>
          <cell r="Z27">
            <v>1</v>
          </cell>
          <cell r="AB27" t="str">
            <v/>
          </cell>
        </row>
        <row r="28">
          <cell r="Y28" t="str">
            <v/>
          </cell>
          <cell r="Z28">
            <v>2</v>
          </cell>
          <cell r="AB28" t="str">
            <v/>
          </cell>
        </row>
        <row r="29">
          <cell r="Y29" t="str">
            <v/>
          </cell>
          <cell r="Z29">
            <v>3</v>
          </cell>
          <cell r="AB29" t="str">
            <v/>
          </cell>
        </row>
        <row r="30">
          <cell r="Y30" t="str">
            <v/>
          </cell>
          <cell r="Z30">
            <v>4</v>
          </cell>
          <cell r="AB30" t="str">
            <v/>
          </cell>
        </row>
        <row r="31">
          <cell r="Y31" t="str">
            <v/>
          </cell>
          <cell r="Z31">
            <v>5</v>
          </cell>
          <cell r="AB31" t="str">
            <v/>
          </cell>
        </row>
        <row r="32">
          <cell r="Y32" t="str">
            <v/>
          </cell>
          <cell r="Z32">
            <v>6</v>
          </cell>
          <cell r="AB32" t="str">
            <v/>
          </cell>
        </row>
        <row r="33">
          <cell r="Y33" t="str">
            <v/>
          </cell>
          <cell r="Z33">
            <v>7</v>
          </cell>
          <cell r="AB33" t="str">
            <v/>
          </cell>
        </row>
        <row r="34">
          <cell r="Y34" t="str">
            <v/>
          </cell>
          <cell r="Z34">
            <v>8</v>
          </cell>
          <cell r="AB34" t="str">
            <v/>
          </cell>
        </row>
        <row r="35">
          <cell r="Y35" t="str">
            <v/>
          </cell>
          <cell r="Z35">
            <v>9</v>
          </cell>
          <cell r="AB35" t="str">
            <v/>
          </cell>
        </row>
        <row r="36">
          <cell r="Y36" t="str">
            <v/>
          </cell>
          <cell r="Z36">
            <v>10</v>
          </cell>
          <cell r="AB36" t="str">
            <v/>
          </cell>
        </row>
        <row r="37">
          <cell r="Y37" t="str">
            <v/>
          </cell>
          <cell r="Z37">
            <v>11</v>
          </cell>
          <cell r="AB37" t="str">
            <v/>
          </cell>
        </row>
        <row r="38">
          <cell r="Y38" t="str">
            <v/>
          </cell>
          <cell r="Z38">
            <v>12</v>
          </cell>
          <cell r="AB38" t="str">
            <v/>
          </cell>
        </row>
        <row r="39">
          <cell r="Y39" t="str">
            <v/>
          </cell>
          <cell r="Z39">
            <v>13</v>
          </cell>
          <cell r="AB39" t="str">
            <v/>
          </cell>
        </row>
      </sheetData>
      <sheetData sheetId="12">
        <row r="14">
          <cell r="D14" t="str">
            <v>Line</v>
          </cell>
          <cell r="F14" t="str">
            <v>Item</v>
          </cell>
          <cell r="J14" t="str">
            <v>Amount</v>
          </cell>
          <cell r="M14" t="str">
            <v>Name of Related Organization</v>
          </cell>
          <cell r="T14" t="str">
            <v>of</v>
          </cell>
          <cell r="V14" t="str">
            <v>of Related</v>
          </cell>
          <cell r="X14" t="str">
            <v>Related Organization</v>
          </cell>
          <cell r="AB14" t="str">
            <v>Sum_6A</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3">
        <row r="14">
          <cell r="D14" t="str">
            <v>Line</v>
          </cell>
          <cell r="F14" t="str">
            <v>Item</v>
          </cell>
          <cell r="J14" t="str">
            <v>Amount</v>
          </cell>
          <cell r="M14" t="str">
            <v>Name of Related Organization</v>
          </cell>
          <cell r="T14" t="str">
            <v>of</v>
          </cell>
          <cell r="V14" t="str">
            <v>of Related</v>
          </cell>
          <cell r="X14" t="str">
            <v>Related Organization</v>
          </cell>
          <cell r="AB14" t="str">
            <v>Sum_6B</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4">
        <row r="14">
          <cell r="D14" t="str">
            <v>Line</v>
          </cell>
          <cell r="F14" t="str">
            <v>Item</v>
          </cell>
          <cell r="J14" t="str">
            <v>Amount</v>
          </cell>
          <cell r="M14" t="str">
            <v>Name of Related Organization</v>
          </cell>
          <cell r="T14" t="str">
            <v>of</v>
          </cell>
          <cell r="V14" t="str">
            <v>of Related</v>
          </cell>
          <cell r="X14" t="str">
            <v>Related Organization</v>
          </cell>
          <cell r="AB14" t="str">
            <v>Sum_6C</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5">
        <row r="14">
          <cell r="D14" t="str">
            <v>Line</v>
          </cell>
          <cell r="F14" t="str">
            <v>Item</v>
          </cell>
          <cell r="J14" t="str">
            <v>Amount</v>
          </cell>
          <cell r="M14" t="str">
            <v>Name of Related Organization</v>
          </cell>
          <cell r="T14" t="str">
            <v>of</v>
          </cell>
          <cell r="V14" t="str">
            <v>of Related</v>
          </cell>
          <cell r="X14" t="str">
            <v>Related Organization</v>
          </cell>
          <cell r="AB14" t="str">
            <v>Sum_6D</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6">
        <row r="14">
          <cell r="D14" t="str">
            <v>Line</v>
          </cell>
          <cell r="F14" t="str">
            <v>Item</v>
          </cell>
          <cell r="J14" t="str">
            <v>Amount</v>
          </cell>
          <cell r="M14" t="str">
            <v>Name of Related Organization</v>
          </cell>
          <cell r="T14" t="str">
            <v>of</v>
          </cell>
          <cell r="V14" t="str">
            <v>of Related</v>
          </cell>
          <cell r="X14" t="str">
            <v>Related Organization</v>
          </cell>
          <cell r="AB14" t="str">
            <v>Sum_6E</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7">
        <row r="14">
          <cell r="D14" t="str">
            <v>Line</v>
          </cell>
          <cell r="F14" t="str">
            <v>Item</v>
          </cell>
          <cell r="J14" t="str">
            <v>Amount</v>
          </cell>
          <cell r="M14" t="str">
            <v>Name of Related Organization</v>
          </cell>
          <cell r="T14" t="str">
            <v>of</v>
          </cell>
          <cell r="V14" t="str">
            <v>of Related</v>
          </cell>
          <cell r="X14" t="str">
            <v>Related Organization</v>
          </cell>
          <cell r="AB14" t="str">
            <v>Sum_6F</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8">
        <row r="14">
          <cell r="D14" t="str">
            <v>Line</v>
          </cell>
          <cell r="F14" t="str">
            <v>Item</v>
          </cell>
          <cell r="J14" t="str">
            <v>Amount</v>
          </cell>
          <cell r="M14" t="str">
            <v>Name of Related Organization</v>
          </cell>
          <cell r="T14" t="str">
            <v>of</v>
          </cell>
          <cell r="V14" t="str">
            <v>of Related</v>
          </cell>
          <cell r="X14" t="str">
            <v>Related Organization</v>
          </cell>
          <cell r="AB14" t="str">
            <v>Sum_6G</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9">
        <row r="14">
          <cell r="D14" t="str">
            <v>Line</v>
          </cell>
          <cell r="F14" t="str">
            <v>Item</v>
          </cell>
          <cell r="J14" t="str">
            <v>Amount</v>
          </cell>
          <cell r="M14" t="str">
            <v>Name of Related Organization</v>
          </cell>
          <cell r="T14" t="str">
            <v>of</v>
          </cell>
          <cell r="V14" t="str">
            <v>of Related</v>
          </cell>
          <cell r="X14" t="str">
            <v>Related Organization</v>
          </cell>
          <cell r="AB14" t="str">
            <v>Sum_6H</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20">
        <row r="14">
          <cell r="D14" t="str">
            <v>Line</v>
          </cell>
          <cell r="F14" t="str">
            <v>Item</v>
          </cell>
          <cell r="J14" t="str">
            <v>Amount</v>
          </cell>
          <cell r="M14" t="str">
            <v>Name of Related Organization</v>
          </cell>
          <cell r="T14" t="str">
            <v>of</v>
          </cell>
          <cell r="V14" t="str">
            <v>of Related</v>
          </cell>
          <cell r="X14" t="str">
            <v>Related Organization</v>
          </cell>
          <cell r="AB14" t="str">
            <v>Sum_6I</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FS.HealthFinance@illinois.gov" TargetMode="External"/><Relationship Id="rId1" Type="http://schemas.openxmlformats.org/officeDocument/2006/relationships/hyperlink" Target="https://hfs.illinois.gov/medicalproviders/costreports/ltcshortform.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dimension ref="B4:H65"/>
  <sheetViews>
    <sheetView showZeros="0" tabSelected="1" defaultGridColor="0" colorId="22" zoomScale="87" workbookViewId="0">
      <selection activeCell="B2" sqref="B2"/>
    </sheetView>
  </sheetViews>
  <sheetFormatPr defaultColWidth="9.625" defaultRowHeight="15.75"/>
  <cols>
    <col min="1" max="1" width="4.625" customWidth="1"/>
    <col min="3" max="3" width="17.875" customWidth="1"/>
    <col min="9" max="9" width="13.125" customWidth="1"/>
  </cols>
  <sheetData>
    <row r="4" spans="2:8">
      <c r="B4" s="1"/>
      <c r="C4" s="389"/>
      <c r="E4" s="2"/>
      <c r="F4" s="2"/>
      <c r="G4" s="2"/>
      <c r="H4" s="2"/>
    </row>
    <row r="5" spans="2:8">
      <c r="B5" s="1"/>
      <c r="C5" s="2"/>
      <c r="E5" s="2"/>
      <c r="F5" s="2"/>
      <c r="G5" s="2"/>
      <c r="H5" s="2"/>
    </row>
    <row r="6" spans="2:8">
      <c r="B6" s="1"/>
      <c r="C6" s="2"/>
      <c r="E6" s="2"/>
      <c r="F6" s="2"/>
      <c r="G6" s="2"/>
      <c r="H6" s="2"/>
    </row>
    <row r="7" spans="2:8">
      <c r="B7" s="1"/>
      <c r="C7" s="2"/>
      <c r="E7" s="2"/>
      <c r="F7" s="2"/>
      <c r="G7" s="2"/>
      <c r="H7" s="2"/>
    </row>
    <row r="8" spans="2:8">
      <c r="B8" s="1"/>
      <c r="C8" s="2"/>
      <c r="E8" s="2"/>
      <c r="F8" s="2"/>
      <c r="G8" s="2"/>
      <c r="H8" s="2"/>
    </row>
    <row r="9" spans="2:8">
      <c r="B9" s="1"/>
      <c r="C9" s="2"/>
      <c r="E9" s="2"/>
      <c r="F9" s="2"/>
      <c r="G9" s="2"/>
      <c r="H9" s="2"/>
    </row>
    <row r="10" spans="2:8">
      <c r="B10" s="1"/>
      <c r="C10" s="2"/>
      <c r="E10" s="2"/>
      <c r="F10" s="2"/>
      <c r="G10" s="2"/>
      <c r="H10" s="2"/>
    </row>
    <row r="11" spans="2:8">
      <c r="B11" s="2"/>
      <c r="C11" s="2"/>
      <c r="E11" s="2"/>
      <c r="F11" s="2"/>
      <c r="G11" s="2"/>
      <c r="H11" s="2"/>
    </row>
    <row r="12" spans="2:8">
      <c r="B12" s="2"/>
      <c r="C12" s="2"/>
      <c r="E12" s="2"/>
      <c r="F12" s="2"/>
      <c r="G12" s="2"/>
      <c r="H12" s="2"/>
    </row>
    <row r="13" spans="2:8">
      <c r="B13" s="2"/>
      <c r="C13" s="2"/>
      <c r="E13" s="2"/>
      <c r="F13" s="2"/>
      <c r="G13" s="2"/>
      <c r="H13" s="2"/>
    </row>
    <row r="14" spans="2:8">
      <c r="B14" s="2"/>
      <c r="C14" s="2"/>
      <c r="E14" s="2"/>
      <c r="F14" s="2"/>
      <c r="G14" s="2"/>
      <c r="H14" s="2"/>
    </row>
    <row r="15" spans="2:8">
      <c r="B15" s="2"/>
      <c r="C15" s="2"/>
      <c r="E15" s="2"/>
      <c r="F15" s="2"/>
      <c r="G15" s="2"/>
      <c r="H15" s="2"/>
    </row>
    <row r="16" spans="2:8">
      <c r="B16" s="2"/>
      <c r="C16" s="2"/>
      <c r="E16" s="2"/>
      <c r="F16" s="2"/>
      <c r="G16" s="2"/>
      <c r="H16" s="2"/>
    </row>
    <row r="17" spans="2:8">
      <c r="B17" s="2"/>
      <c r="C17" s="2"/>
      <c r="E17" s="2"/>
      <c r="F17" s="2"/>
      <c r="G17" s="2"/>
      <c r="H17" s="2"/>
    </row>
    <row r="18" spans="2:8">
      <c r="B18" s="2"/>
      <c r="C18" s="2"/>
      <c r="E18" s="2"/>
      <c r="F18" s="2"/>
      <c r="G18" s="2"/>
      <c r="H18" s="2"/>
    </row>
    <row r="19" spans="2:8">
      <c r="B19" s="2"/>
      <c r="C19" s="2"/>
      <c r="E19" s="2"/>
      <c r="F19" s="2"/>
      <c r="G19" s="2"/>
      <c r="H19" s="2"/>
    </row>
    <row r="20" spans="2:8">
      <c r="B20" s="2"/>
      <c r="C20" s="2"/>
      <c r="E20" s="2"/>
      <c r="F20" s="2"/>
      <c r="G20" s="2"/>
      <c r="H20" s="2"/>
    </row>
    <row r="21" spans="2:8">
      <c r="B21" s="2"/>
      <c r="C21" s="2"/>
      <c r="E21" s="2"/>
      <c r="F21" s="2"/>
      <c r="G21" s="2"/>
      <c r="H21" s="2"/>
    </row>
    <row r="22" spans="2:8">
      <c r="B22" s="2"/>
      <c r="C22" s="2"/>
      <c r="E22" s="2"/>
      <c r="F22" s="2"/>
      <c r="G22" s="2"/>
      <c r="H22" s="2"/>
    </row>
    <row r="23" spans="2:8">
      <c r="B23" s="2"/>
      <c r="C23" s="2"/>
      <c r="E23" s="2"/>
      <c r="F23" s="2"/>
      <c r="G23" s="2"/>
      <c r="H23" s="2"/>
    </row>
    <row r="24" spans="2:8">
      <c r="B24" s="2"/>
      <c r="C24" s="2"/>
      <c r="E24" s="2"/>
      <c r="F24" s="2"/>
      <c r="G24" s="2"/>
      <c r="H24" s="2"/>
    </row>
    <row r="25" spans="2:8">
      <c r="B25" s="2"/>
      <c r="C25" s="2"/>
      <c r="E25" s="2"/>
      <c r="F25" s="2"/>
      <c r="G25" s="2"/>
      <c r="H25" s="2"/>
    </row>
    <row r="26" spans="2:8">
      <c r="B26" s="2"/>
      <c r="C26" s="2"/>
      <c r="E26" s="2"/>
      <c r="F26" s="2"/>
      <c r="G26" s="2"/>
      <c r="H26" s="2"/>
    </row>
    <row r="27" spans="2:8">
      <c r="B27" s="2"/>
      <c r="C27" s="2"/>
      <c r="E27" s="2"/>
      <c r="F27" s="2"/>
      <c r="G27" s="2"/>
      <c r="H27" s="2"/>
    </row>
    <row r="28" spans="2:8">
      <c r="B28" s="2"/>
      <c r="C28" s="2"/>
      <c r="E28" s="2"/>
      <c r="F28" s="2"/>
      <c r="G28" s="2"/>
      <c r="H28" s="2"/>
    </row>
    <row r="29" spans="2:8">
      <c r="B29" s="2"/>
      <c r="C29" s="2"/>
      <c r="E29" s="2"/>
      <c r="F29" s="2"/>
      <c r="G29" s="2"/>
      <c r="H29" s="2"/>
    </row>
    <row r="30" spans="2:8">
      <c r="B30" s="2"/>
      <c r="C30" s="2"/>
      <c r="E30" s="2"/>
      <c r="F30" s="2"/>
      <c r="G30" s="2"/>
      <c r="H30" s="2"/>
    </row>
    <row r="31" spans="2:8">
      <c r="B31" s="2"/>
      <c r="C31" s="2"/>
      <c r="E31" s="2"/>
      <c r="F31" s="2"/>
      <c r="G31" s="2"/>
      <c r="H31" s="2"/>
    </row>
    <row r="32" spans="2:8">
      <c r="B32" s="2"/>
      <c r="C32" s="2"/>
      <c r="E32" s="2"/>
      <c r="F32" s="2"/>
      <c r="G32" s="2"/>
      <c r="H32" s="2"/>
    </row>
    <row r="33" spans="2:8">
      <c r="B33" s="2"/>
      <c r="C33" s="2"/>
      <c r="E33" s="2"/>
      <c r="F33" s="2"/>
      <c r="G33" s="2"/>
      <c r="H33" s="2"/>
    </row>
    <row r="34" spans="2:8">
      <c r="B34" s="2"/>
      <c r="C34" s="2"/>
      <c r="E34" s="2"/>
      <c r="F34" s="2"/>
      <c r="G34" s="2"/>
      <c r="H34" s="2"/>
    </row>
    <row r="35" spans="2:8">
      <c r="B35" s="2"/>
      <c r="C35" s="2"/>
      <c r="E35" s="2"/>
      <c r="F35" s="2"/>
      <c r="G35" s="2"/>
      <c r="H35" s="2"/>
    </row>
    <row r="36" spans="2:8">
      <c r="B36" s="2"/>
      <c r="C36" s="2"/>
      <c r="E36" s="2"/>
      <c r="F36" s="2"/>
      <c r="G36" s="2"/>
      <c r="H36" s="2"/>
    </row>
    <row r="37" spans="2:8">
      <c r="B37" s="2"/>
      <c r="C37" s="2"/>
      <c r="E37" s="2"/>
      <c r="F37" s="2"/>
      <c r="G37" s="2"/>
      <c r="H37" s="2"/>
    </row>
    <row r="38" spans="2:8">
      <c r="C38" s="2"/>
      <c r="E38" s="2"/>
      <c r="F38" s="2"/>
      <c r="G38" s="2"/>
      <c r="H38" s="2"/>
    </row>
    <row r="39" spans="2:8">
      <c r="C39" s="2"/>
      <c r="D39" s="2"/>
      <c r="E39" s="2"/>
      <c r="F39" s="2"/>
      <c r="G39" s="2"/>
      <c r="H39" s="2"/>
    </row>
    <row r="47" spans="2:8">
      <c r="B47" s="444" t="s">
        <v>453</v>
      </c>
    </row>
    <row r="60" spans="2:3">
      <c r="B60" t="s">
        <v>454</v>
      </c>
      <c r="C60" s="533" t="s">
        <v>455</v>
      </c>
    </row>
    <row r="62" spans="2:3">
      <c r="B62" t="s">
        <v>456</v>
      </c>
      <c r="C62" s="533" t="s">
        <v>578</v>
      </c>
    </row>
    <row r="65" spans="3:3">
      <c r="C65" s="533"/>
    </row>
  </sheetData>
  <sheetProtection algorithmName="SHA-512" hashValue="Iuh1vQTfGfL+u4J141FdvaSmQydzNmOojJs2bOIICvkfiVLcE8oxC18RyUJsWm/7nixE1cbZpqmEcVrQ32Yg5g==" saltValue="yjdPWfCQMdOVq2BLEgMGog==" spinCount="100000" sheet="1" objects="1" scenarios="1"/>
  <phoneticPr fontId="0" type="noConversion"/>
  <hyperlinks>
    <hyperlink ref="C62" r:id="rId1" xr:uid="{5C769D5B-D644-4869-B950-FE73A86B6AE3}"/>
    <hyperlink ref="C60" r:id="rId2" xr:uid="{08943449-D9AA-4576-91EB-FEE29F5B2976}"/>
  </hyperlinks>
  <pageMargins left="0.5" right="0.5" top="0.5" bottom="0.5" header="0.25" footer="0.25"/>
  <pageSetup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Sheet6">
    <pageSetUpPr fitToPage="1"/>
  </sheetPr>
  <dimension ref="A1:AC44"/>
  <sheetViews>
    <sheetView showZeros="0" defaultGridColor="0" colorId="22" zoomScale="80" zoomScaleNormal="80" workbookViewId="0">
      <selection activeCell="C10" sqref="C10"/>
    </sheetView>
  </sheetViews>
  <sheetFormatPr defaultColWidth="9.625" defaultRowHeight="15.75"/>
  <cols>
    <col min="1" max="1" width="6.625" customWidth="1"/>
    <col min="2" max="2" width="3.625" customWidth="1"/>
    <col min="4" max="4" width="3.625" customWidth="1"/>
    <col min="5" max="5" width="5.625" customWidth="1"/>
    <col min="6" max="6" width="15.625" customWidth="1"/>
    <col min="7" max="7" width="1.625" customWidth="1"/>
    <col min="8" max="8" width="7.625" customWidth="1"/>
    <col min="9" max="9" width="2.625" customWidth="1"/>
    <col min="10" max="10" width="13" bestFit="1" customWidth="1"/>
    <col min="11" max="11" width="2.375" customWidth="1"/>
    <col min="12" max="12" width="2.625" customWidth="1"/>
    <col min="13" max="13" width="11.875" customWidth="1"/>
    <col min="14" max="14" width="1.625" customWidth="1"/>
    <col min="15" max="15" width="2.625" customWidth="1"/>
    <col min="16" max="16" width="11.625" customWidth="1"/>
    <col min="17" max="17" width="2.625" customWidth="1"/>
    <col min="18" max="18" width="7.625" customWidth="1"/>
    <col min="19" max="19" width="1.625" customWidth="1"/>
    <col min="20" max="20" width="3.625" customWidth="1"/>
    <col min="21" max="21" width="10.625" customWidth="1"/>
    <col min="22" max="22" width="1.625" customWidth="1"/>
    <col min="23" max="24" width="2.625" customWidth="1"/>
    <col min="25" max="25" width="10.625" customWidth="1"/>
    <col min="26" max="26" width="3.625" customWidth="1"/>
    <col min="27" max="27" width="10.625" customWidth="1"/>
    <col min="28" max="28" width="1.625" customWidth="1"/>
    <col min="29" max="29" width="3.625" customWidth="1"/>
  </cols>
  <sheetData>
    <row r="1" spans="1:29">
      <c r="A1" s="169"/>
    </row>
    <row r="3" spans="1:29" ht="12.95" customHeight="1">
      <c r="A3" s="4"/>
      <c r="B3" s="165"/>
      <c r="C3" s="165"/>
      <c r="D3" s="165"/>
      <c r="E3" s="165"/>
      <c r="F3" s="165"/>
      <c r="G3" s="165"/>
      <c r="H3" s="165"/>
      <c r="I3" s="165"/>
      <c r="J3" s="165"/>
      <c r="K3" s="165"/>
      <c r="L3" s="165"/>
      <c r="M3" s="165" t="s">
        <v>5</v>
      </c>
      <c r="N3" s="165"/>
      <c r="O3" s="4"/>
      <c r="P3" s="165"/>
      <c r="Q3" s="165"/>
      <c r="R3" s="165"/>
      <c r="S3" s="165"/>
      <c r="T3" s="165"/>
      <c r="U3" s="165"/>
      <c r="V3" s="165"/>
      <c r="W3" s="4"/>
      <c r="X3" s="165"/>
      <c r="Y3" s="4"/>
      <c r="Z3" s="4"/>
      <c r="AA3" s="214" t="s">
        <v>205</v>
      </c>
    </row>
    <row r="4" spans="1:29">
      <c r="A4" s="4"/>
      <c r="B4" s="166" t="s">
        <v>12</v>
      </c>
      <c r="C4" s="166"/>
      <c r="D4" s="655" t="str">
        <f>T('Pg1'!$E$15)</f>
        <v/>
      </c>
      <c r="E4" s="166"/>
      <c r="F4" s="166"/>
      <c r="G4" s="166"/>
      <c r="H4" s="166"/>
      <c r="I4" s="166"/>
      <c r="J4" s="166"/>
      <c r="K4" s="359" t="s">
        <v>152</v>
      </c>
      <c r="L4" s="166"/>
      <c r="M4" s="655" t="str">
        <f>T('Pg1'!$J$13)</f>
        <v/>
      </c>
      <c r="N4" s="166"/>
      <c r="O4" s="166"/>
      <c r="P4" s="215" t="s">
        <v>206</v>
      </c>
      <c r="Q4" s="44"/>
      <c r="R4" s="44"/>
      <c r="S4" s="44"/>
      <c r="T4" s="44"/>
      <c r="U4" s="654" t="str">
        <f>T('Pg1'!$AB$17)</f>
        <v/>
      </c>
      <c r="V4" s="66"/>
      <c r="W4" s="44"/>
      <c r="X4" s="44"/>
      <c r="Y4" s="216" t="s">
        <v>68</v>
      </c>
      <c r="Z4" s="66"/>
      <c r="AA4" s="654" t="str">
        <f>T('Pg1'!$AD$17)</f>
        <v/>
      </c>
      <c r="AB4" s="217"/>
      <c r="AC4" s="217"/>
    </row>
    <row r="5" spans="1:29">
      <c r="A5" s="4"/>
      <c r="B5" s="165" t="s">
        <v>207</v>
      </c>
      <c r="C5" s="165"/>
      <c r="D5" s="165"/>
      <c r="E5" s="165"/>
      <c r="F5" s="165"/>
      <c r="G5" s="165"/>
      <c r="H5" s="165"/>
      <c r="I5" s="165"/>
      <c r="J5" s="165"/>
      <c r="K5" s="165"/>
      <c r="L5" s="165"/>
      <c r="M5" s="165"/>
      <c r="N5" s="165"/>
      <c r="O5" s="165"/>
      <c r="P5" s="165"/>
      <c r="Q5" s="165"/>
      <c r="R5" s="165"/>
      <c r="S5" s="165"/>
      <c r="T5" s="165"/>
      <c r="U5" s="165"/>
      <c r="V5" s="165"/>
      <c r="W5" s="165"/>
      <c r="X5" s="165"/>
    </row>
    <row r="6" spans="1:29" ht="24" customHeight="1">
      <c r="A6" s="4"/>
      <c r="B6" s="201" t="s">
        <v>208</v>
      </c>
      <c r="C6" s="201"/>
      <c r="D6" s="201"/>
      <c r="E6" s="201"/>
      <c r="F6" s="218" t="s">
        <v>209</v>
      </c>
      <c r="G6" s="201"/>
      <c r="H6" s="201" t="s">
        <v>210</v>
      </c>
      <c r="I6" s="219"/>
      <c r="J6" s="219"/>
      <c r="K6" s="201"/>
      <c r="L6" s="201"/>
      <c r="M6" s="439" t="s">
        <v>211</v>
      </c>
      <c r="N6" s="4"/>
      <c r="O6" s="4"/>
      <c r="P6" s="220"/>
      <c r="Q6" s="4"/>
      <c r="R6" s="4"/>
      <c r="S6" s="165"/>
      <c r="T6" s="165"/>
      <c r="U6" s="165"/>
      <c r="V6" s="165"/>
      <c r="W6" s="165"/>
      <c r="X6" s="165"/>
    </row>
    <row r="7" spans="1:29">
      <c r="A7" s="4"/>
      <c r="B7" s="165" t="s">
        <v>212</v>
      </c>
      <c r="C7" s="165"/>
      <c r="D7" s="165"/>
      <c r="E7" s="165"/>
      <c r="F7" s="165"/>
      <c r="G7" s="165"/>
      <c r="H7" s="165"/>
      <c r="I7" s="165"/>
      <c r="J7" s="165"/>
      <c r="K7" s="165"/>
      <c r="L7" s="165"/>
      <c r="M7" s="165"/>
      <c r="N7" s="165"/>
      <c r="O7" s="165" t="s">
        <v>213</v>
      </c>
      <c r="P7" s="165"/>
      <c r="Q7" s="165"/>
      <c r="R7" s="165"/>
      <c r="S7" s="165"/>
      <c r="T7" s="165"/>
      <c r="U7" s="165"/>
      <c r="V7" s="165"/>
      <c r="W7" s="165"/>
      <c r="X7" s="165"/>
    </row>
    <row r="8" spans="1:29" ht="12.95" customHeight="1">
      <c r="A8" s="4"/>
      <c r="B8" s="36"/>
      <c r="C8" s="361" t="s">
        <v>90</v>
      </c>
      <c r="D8" s="7" t="s">
        <v>422</v>
      </c>
      <c r="E8" s="7"/>
      <c r="F8" s="7"/>
      <c r="G8" s="222" t="s">
        <v>76</v>
      </c>
      <c r="H8" s="169" t="s">
        <v>214</v>
      </c>
      <c r="I8" s="223"/>
      <c r="J8" s="224" t="s">
        <v>215</v>
      </c>
      <c r="K8" s="223"/>
      <c r="L8" s="7"/>
      <c r="M8" s="7" t="s">
        <v>78</v>
      </c>
      <c r="N8" s="223"/>
      <c r="O8" s="37" t="s">
        <v>97</v>
      </c>
      <c r="P8" s="37" t="s">
        <v>216</v>
      </c>
      <c r="Q8" s="7"/>
      <c r="R8" s="36" t="s">
        <v>217</v>
      </c>
      <c r="S8" s="7"/>
      <c r="T8" s="36" t="s">
        <v>218</v>
      </c>
      <c r="U8" s="7" t="s">
        <v>219</v>
      </c>
      <c r="V8" s="7"/>
      <c r="W8" s="222" t="s">
        <v>220</v>
      </c>
      <c r="X8" s="7"/>
      <c r="Y8" s="223"/>
      <c r="Z8" s="37" t="s">
        <v>221</v>
      </c>
      <c r="AA8" s="7" t="s">
        <v>222</v>
      </c>
      <c r="AB8" s="7"/>
      <c r="AC8" s="221"/>
    </row>
    <row r="9" spans="1:29" ht="12.95" customHeight="1">
      <c r="A9" s="4"/>
      <c r="B9" s="59"/>
      <c r="C9" s="362" t="s">
        <v>223</v>
      </c>
      <c r="D9" s="40"/>
      <c r="E9" s="40"/>
      <c r="F9" s="40"/>
      <c r="G9" s="226"/>
      <c r="H9" s="227" t="s">
        <v>224</v>
      </c>
      <c r="I9" s="228"/>
      <c r="J9" s="44" t="s">
        <v>225</v>
      </c>
      <c r="K9" s="228"/>
      <c r="L9" s="44"/>
      <c r="M9" s="229" t="s">
        <v>226</v>
      </c>
      <c r="N9" s="228"/>
      <c r="O9" s="227"/>
      <c r="P9" s="227" t="s">
        <v>227</v>
      </c>
      <c r="Q9" s="227"/>
      <c r="R9" s="59" t="s">
        <v>402</v>
      </c>
      <c r="S9" s="227"/>
      <c r="T9" s="226"/>
      <c r="U9" s="44" t="s">
        <v>227</v>
      </c>
      <c r="V9" s="227"/>
      <c r="W9" s="226" t="s">
        <v>228</v>
      </c>
      <c r="X9" s="227"/>
      <c r="Y9" s="228"/>
      <c r="Z9" s="44"/>
      <c r="AA9" s="227" t="s">
        <v>227</v>
      </c>
      <c r="AB9" s="227"/>
      <c r="AC9" s="225"/>
    </row>
    <row r="10" spans="1:29" ht="12.95" customHeight="1">
      <c r="A10" s="4"/>
      <c r="B10" s="373">
        <v>1</v>
      </c>
      <c r="C10" s="230"/>
      <c r="D10" s="231"/>
      <c r="E10" s="231"/>
      <c r="F10" s="232"/>
      <c r="G10" s="169"/>
      <c r="H10" s="169"/>
      <c r="I10" s="170"/>
      <c r="J10" s="169"/>
      <c r="K10" s="170"/>
      <c r="L10" s="233" t="s">
        <v>168</v>
      </c>
      <c r="M10" s="234"/>
      <c r="N10" s="235"/>
      <c r="O10" s="236" t="s">
        <v>168</v>
      </c>
      <c r="P10" s="234"/>
      <c r="Q10" s="235"/>
      <c r="R10" s="234"/>
      <c r="S10" s="235"/>
      <c r="T10" s="236" t="s">
        <v>168</v>
      </c>
      <c r="U10" s="234"/>
      <c r="V10" s="235"/>
      <c r="W10" s="236" t="s">
        <v>168</v>
      </c>
      <c r="X10" s="237"/>
      <c r="Y10" s="238">
        <f>U10-P10</f>
        <v>0</v>
      </c>
      <c r="Z10" s="236" t="s">
        <v>168</v>
      </c>
      <c r="AA10" s="237"/>
      <c r="AB10" s="224"/>
      <c r="AC10" s="373">
        <v>1</v>
      </c>
    </row>
    <row r="11" spans="1:29" ht="12.95" customHeight="1">
      <c r="A11" s="4"/>
      <c r="B11" s="373">
        <v>2</v>
      </c>
      <c r="C11" s="230"/>
      <c r="D11" s="231"/>
      <c r="E11" s="231"/>
      <c r="F11" s="232"/>
      <c r="G11" s="169"/>
      <c r="H11" s="169"/>
      <c r="I11" s="170"/>
      <c r="J11" s="169"/>
      <c r="K11" s="170"/>
      <c r="L11" s="169"/>
      <c r="M11" s="234"/>
      <c r="N11" s="235"/>
      <c r="O11" s="234"/>
      <c r="P11" s="234"/>
      <c r="Q11" s="235"/>
      <c r="R11" s="234"/>
      <c r="S11" s="235"/>
      <c r="T11" s="234"/>
      <c r="U11" s="234"/>
      <c r="V11" s="235"/>
      <c r="W11" s="234"/>
      <c r="X11" s="237"/>
      <c r="Y11" s="238"/>
      <c r="Z11" s="237"/>
      <c r="AA11" s="237"/>
      <c r="AB11" s="224"/>
      <c r="AC11" s="373">
        <v>2</v>
      </c>
    </row>
    <row r="12" spans="1:29" ht="12.95" customHeight="1">
      <c r="A12" s="4"/>
      <c r="B12" s="373">
        <v>3</v>
      </c>
      <c r="C12" s="230"/>
      <c r="D12" s="231"/>
      <c r="E12" s="231"/>
      <c r="F12" s="232"/>
      <c r="G12" s="169"/>
      <c r="H12" s="169"/>
      <c r="I12" s="170"/>
      <c r="J12" s="169"/>
      <c r="K12" s="170"/>
      <c r="L12" s="169"/>
      <c r="M12" s="234"/>
      <c r="N12" s="235"/>
      <c r="O12" s="234"/>
      <c r="P12" s="234"/>
      <c r="Q12" s="235"/>
      <c r="R12" s="234"/>
      <c r="S12" s="235"/>
      <c r="T12" s="234"/>
      <c r="U12" s="234"/>
      <c r="V12" s="235"/>
      <c r="W12" s="234"/>
      <c r="X12" s="237"/>
      <c r="Y12" s="238"/>
      <c r="Z12" s="237"/>
      <c r="AA12" s="237"/>
      <c r="AB12" s="224"/>
      <c r="AC12" s="373">
        <v>3</v>
      </c>
    </row>
    <row r="13" spans="1:29" ht="12.95" customHeight="1">
      <c r="A13" s="4"/>
      <c r="B13" s="373">
        <v>4</v>
      </c>
      <c r="C13" s="230"/>
      <c r="D13" s="231"/>
      <c r="E13" s="231"/>
      <c r="F13" s="232"/>
      <c r="G13" s="169"/>
      <c r="H13" s="169"/>
      <c r="I13" s="170"/>
      <c r="J13" s="169"/>
      <c r="K13" s="170"/>
      <c r="L13" s="169"/>
      <c r="M13" s="234"/>
      <c r="N13" s="235"/>
      <c r="O13" s="234"/>
      <c r="P13" s="234"/>
      <c r="Q13" s="235"/>
      <c r="R13" s="234"/>
      <c r="S13" s="235"/>
      <c r="T13" s="234"/>
      <c r="U13" s="234"/>
      <c r="V13" s="235"/>
      <c r="W13" s="234"/>
      <c r="X13" s="237"/>
      <c r="Y13" s="238"/>
      <c r="Z13" s="237"/>
      <c r="AA13" s="237"/>
      <c r="AB13" s="224"/>
      <c r="AC13" s="373">
        <v>4</v>
      </c>
    </row>
    <row r="14" spans="1:29" ht="12.95" customHeight="1" thickBot="1">
      <c r="A14" s="4"/>
      <c r="B14" s="373">
        <v>5</v>
      </c>
      <c r="C14" s="230"/>
      <c r="D14" s="231"/>
      <c r="E14" s="231"/>
      <c r="F14" s="232"/>
      <c r="G14" s="169"/>
      <c r="H14" s="169"/>
      <c r="I14" s="239"/>
      <c r="J14" s="169"/>
      <c r="K14" s="170"/>
      <c r="L14" s="169"/>
      <c r="M14" s="234"/>
      <c r="N14" s="235"/>
      <c r="O14" s="234"/>
      <c r="P14" s="234"/>
      <c r="Q14" s="235"/>
      <c r="R14" s="234"/>
      <c r="S14" s="235"/>
      <c r="T14" s="234"/>
      <c r="U14" s="234"/>
      <c r="V14" s="235"/>
      <c r="W14" s="234"/>
      <c r="X14" s="237"/>
      <c r="Y14" s="238"/>
      <c r="Z14" s="237"/>
      <c r="AA14" s="237"/>
      <c r="AB14" s="224"/>
      <c r="AC14" s="373">
        <v>5</v>
      </c>
    </row>
    <row r="15" spans="1:29" ht="12" customHeight="1">
      <c r="A15" s="4"/>
      <c r="B15" s="374"/>
      <c r="C15" s="369" t="s">
        <v>229</v>
      </c>
      <c r="D15" s="240"/>
      <c r="E15" s="240"/>
      <c r="F15" s="240"/>
      <c r="G15" s="240"/>
      <c r="H15" s="240"/>
      <c r="I15" s="241"/>
      <c r="J15" s="242"/>
      <c r="K15" s="243"/>
      <c r="L15" s="243"/>
      <c r="M15" s="138"/>
      <c r="N15" s="138"/>
      <c r="O15" s="138"/>
      <c r="P15" s="138"/>
      <c r="Q15" s="138"/>
      <c r="R15" s="138"/>
      <c r="S15" s="138"/>
      <c r="T15" s="138"/>
      <c r="U15" s="138"/>
      <c r="V15" s="138"/>
      <c r="W15" s="138"/>
      <c r="X15" s="244"/>
      <c r="Y15" s="244"/>
      <c r="Z15" s="244"/>
      <c r="AA15" s="244"/>
      <c r="AB15" s="245"/>
      <c r="AC15" s="380"/>
    </row>
    <row r="16" spans="1:29" ht="12.95" customHeight="1">
      <c r="A16" s="4"/>
      <c r="B16" s="373">
        <v>6</v>
      </c>
      <c r="C16" s="169"/>
      <c r="D16" s="169"/>
      <c r="E16" s="169"/>
      <c r="F16" s="169"/>
      <c r="G16" s="169"/>
      <c r="H16" s="169"/>
      <c r="I16" s="170"/>
      <c r="J16" s="169"/>
      <c r="K16" s="170"/>
      <c r="L16" s="169"/>
      <c r="M16" s="234"/>
      <c r="N16" s="235"/>
      <c r="O16" s="234"/>
      <c r="P16" s="234"/>
      <c r="Q16" s="235"/>
      <c r="R16" s="234"/>
      <c r="S16" s="235"/>
      <c r="T16" s="234"/>
      <c r="U16" s="234"/>
      <c r="V16" s="235"/>
      <c r="W16" s="234"/>
      <c r="X16" s="237"/>
      <c r="Y16" s="238"/>
      <c r="Z16" s="237"/>
      <c r="AA16" s="237"/>
      <c r="AB16" s="224"/>
      <c r="AC16" s="373">
        <v>6</v>
      </c>
    </row>
    <row r="17" spans="1:29" ht="12.95" customHeight="1">
      <c r="A17" s="4"/>
      <c r="B17" s="373">
        <v>7</v>
      </c>
      <c r="C17" s="169"/>
      <c r="D17" s="169"/>
      <c r="E17" s="169"/>
      <c r="F17" s="169"/>
      <c r="G17" s="169"/>
      <c r="H17" s="169"/>
      <c r="I17" s="170"/>
      <c r="J17" s="169"/>
      <c r="K17" s="170"/>
      <c r="L17" s="169"/>
      <c r="M17" s="234"/>
      <c r="N17" s="235"/>
      <c r="O17" s="234"/>
      <c r="P17" s="234"/>
      <c r="Q17" s="235"/>
      <c r="R17" s="234"/>
      <c r="S17" s="235"/>
      <c r="T17" s="234"/>
      <c r="U17" s="234"/>
      <c r="V17" s="235"/>
      <c r="W17" s="234"/>
      <c r="X17" s="237"/>
      <c r="Y17" s="238"/>
      <c r="Z17" s="237"/>
      <c r="AA17" s="237"/>
      <c r="AB17" s="224"/>
      <c r="AC17" s="373">
        <v>7</v>
      </c>
    </row>
    <row r="18" spans="1:29" ht="12.95" customHeight="1">
      <c r="A18" s="4"/>
      <c r="B18" s="373">
        <v>8</v>
      </c>
      <c r="C18" s="169"/>
      <c r="D18" s="169"/>
      <c r="E18" s="169"/>
      <c r="F18" s="169"/>
      <c r="G18" s="169"/>
      <c r="H18" s="169"/>
      <c r="I18" s="170"/>
      <c r="J18" s="169"/>
      <c r="K18" s="170"/>
      <c r="L18" s="169"/>
      <c r="M18" s="234"/>
      <c r="N18" s="235"/>
      <c r="O18" s="234"/>
      <c r="P18" s="234"/>
      <c r="Q18" s="235"/>
      <c r="R18" s="234"/>
      <c r="S18" s="235"/>
      <c r="T18" s="234"/>
      <c r="U18" s="234"/>
      <c r="V18" s="235"/>
      <c r="W18" s="234"/>
      <c r="X18" s="237"/>
      <c r="Y18" s="238"/>
      <c r="Z18" s="237"/>
      <c r="AA18" s="237"/>
      <c r="AB18" s="224"/>
      <c r="AC18" s="373">
        <v>8</v>
      </c>
    </row>
    <row r="19" spans="1:29" ht="12.95" customHeight="1">
      <c r="A19" s="4"/>
      <c r="B19" s="373">
        <v>9</v>
      </c>
      <c r="C19" s="169"/>
      <c r="D19" s="169"/>
      <c r="E19" s="169"/>
      <c r="F19" s="169"/>
      <c r="G19" s="169"/>
      <c r="H19" s="169"/>
      <c r="I19" s="170"/>
      <c r="J19" s="169"/>
      <c r="K19" s="170"/>
      <c r="L19" s="169"/>
      <c r="M19" s="234"/>
      <c r="N19" s="235"/>
      <c r="O19" s="234"/>
      <c r="P19" s="234"/>
      <c r="Q19" s="235"/>
      <c r="R19" s="234"/>
      <c r="S19" s="235"/>
      <c r="T19" s="234"/>
      <c r="U19" s="234"/>
      <c r="V19" s="235"/>
      <c r="W19" s="234"/>
      <c r="X19" s="237"/>
      <c r="Y19" s="238"/>
      <c r="Z19" s="237"/>
      <c r="AA19" s="237"/>
      <c r="AB19" s="224"/>
      <c r="AC19" s="373">
        <v>9</v>
      </c>
    </row>
    <row r="20" spans="1:29" ht="12.95" customHeight="1">
      <c r="A20" s="4"/>
      <c r="B20" s="373">
        <v>10</v>
      </c>
      <c r="C20" s="169"/>
      <c r="D20" s="169"/>
      <c r="E20" s="169"/>
      <c r="F20" s="169"/>
      <c r="G20" s="169"/>
      <c r="H20" s="169"/>
      <c r="I20" s="170"/>
      <c r="J20" s="169"/>
      <c r="K20" s="170"/>
      <c r="L20" s="169"/>
      <c r="M20" s="234"/>
      <c r="N20" s="235"/>
      <c r="O20" s="234"/>
      <c r="P20" s="234"/>
      <c r="Q20" s="235"/>
      <c r="R20" s="234"/>
      <c r="S20" s="235"/>
      <c r="T20" s="234"/>
      <c r="U20" s="234"/>
      <c r="V20" s="235"/>
      <c r="W20" s="234"/>
      <c r="X20" s="237"/>
      <c r="Y20" s="238"/>
      <c r="Z20" s="237"/>
      <c r="AA20" s="237"/>
      <c r="AB20" s="224"/>
      <c r="AC20" s="373">
        <v>10</v>
      </c>
    </row>
    <row r="21" spans="1:29" ht="12.95" customHeight="1">
      <c r="A21" s="4"/>
      <c r="B21" s="373">
        <v>11</v>
      </c>
      <c r="C21" s="246"/>
      <c r="D21" s="169"/>
      <c r="E21" s="169"/>
      <c r="F21" s="169"/>
      <c r="G21" s="169"/>
      <c r="H21" s="169"/>
      <c r="I21" s="170"/>
      <c r="J21" s="169"/>
      <c r="K21" s="247"/>
      <c r="L21" s="169"/>
      <c r="M21" s="234"/>
      <c r="N21" s="235"/>
      <c r="O21" s="234"/>
      <c r="P21" s="234"/>
      <c r="Q21" s="248"/>
      <c r="R21" s="234"/>
      <c r="S21" s="235"/>
      <c r="T21" s="234"/>
      <c r="U21" s="234"/>
      <c r="V21" s="248"/>
      <c r="W21" s="234"/>
      <c r="X21" s="237"/>
      <c r="Y21" s="249"/>
      <c r="Z21" s="250"/>
      <c r="AA21" s="250"/>
      <c r="AB21" s="251"/>
      <c r="AC21" s="373">
        <v>11</v>
      </c>
    </row>
    <row r="22" spans="1:29" ht="12.95" customHeight="1">
      <c r="A22" s="4"/>
      <c r="B22" s="373">
        <v>12</v>
      </c>
      <c r="C22" s="246"/>
      <c r="D22" s="169"/>
      <c r="E22" s="169"/>
      <c r="F22" s="169"/>
      <c r="G22" s="169"/>
      <c r="H22" s="169"/>
      <c r="I22" s="170"/>
      <c r="J22" s="169"/>
      <c r="K22" s="252"/>
      <c r="L22" s="253"/>
      <c r="M22" s="234"/>
      <c r="N22" s="254"/>
      <c r="O22" s="255"/>
      <c r="P22" s="256"/>
      <c r="Q22" s="257"/>
      <c r="R22" s="256"/>
      <c r="S22" s="257"/>
      <c r="T22" s="255"/>
      <c r="U22" s="256"/>
      <c r="V22" s="258"/>
      <c r="W22" s="256"/>
      <c r="X22" s="256"/>
      <c r="Y22" s="249"/>
      <c r="Z22" s="256"/>
      <c r="AA22" s="256"/>
      <c r="AB22" s="253"/>
      <c r="AC22" s="373">
        <v>12</v>
      </c>
    </row>
    <row r="23" spans="1:29" ht="12.95" customHeight="1">
      <c r="A23" s="4"/>
      <c r="B23" s="373">
        <v>13</v>
      </c>
      <c r="C23" s="246"/>
      <c r="D23" s="169"/>
      <c r="E23" s="169"/>
      <c r="F23" s="169"/>
      <c r="G23" s="169"/>
      <c r="H23" s="169"/>
      <c r="I23" s="170"/>
      <c r="J23" s="169"/>
      <c r="K23" s="247"/>
      <c r="L23" s="169"/>
      <c r="M23" s="234"/>
      <c r="N23" s="235"/>
      <c r="O23" s="234"/>
      <c r="P23" s="234"/>
      <c r="Q23" s="248"/>
      <c r="R23" s="234"/>
      <c r="S23" s="248"/>
      <c r="T23" s="234"/>
      <c r="U23" s="234"/>
      <c r="V23" s="248"/>
      <c r="W23" s="234"/>
      <c r="X23" s="234"/>
      <c r="Y23" s="249"/>
      <c r="Z23" s="255"/>
      <c r="AA23" s="256"/>
      <c r="AB23" s="253"/>
      <c r="AC23" s="373">
        <v>13</v>
      </c>
    </row>
    <row r="24" spans="1:29" ht="12.95" customHeight="1">
      <c r="A24" s="4"/>
      <c r="B24" s="373">
        <v>14</v>
      </c>
      <c r="C24" s="246"/>
      <c r="D24" s="169"/>
      <c r="E24" s="169"/>
      <c r="F24" s="169"/>
      <c r="G24" s="169"/>
      <c r="H24" s="169"/>
      <c r="I24" s="170"/>
      <c r="J24" s="169"/>
      <c r="K24" s="247"/>
      <c r="L24" s="169"/>
      <c r="M24" s="234"/>
      <c r="N24" s="235"/>
      <c r="O24" s="234"/>
      <c r="P24" s="234"/>
      <c r="Q24" s="248"/>
      <c r="R24" s="234"/>
      <c r="S24" s="248"/>
      <c r="T24" s="234"/>
      <c r="U24" s="234"/>
      <c r="V24" s="248"/>
      <c r="W24" s="234"/>
      <c r="X24" s="234"/>
      <c r="Y24" s="249"/>
      <c r="Z24" s="255"/>
      <c r="AA24" s="256"/>
      <c r="AB24" s="253"/>
      <c r="AC24" s="373">
        <v>14</v>
      </c>
    </row>
    <row r="25" spans="1:29" ht="12.95" customHeight="1">
      <c r="A25" s="4"/>
      <c r="B25" s="373">
        <v>15</v>
      </c>
      <c r="C25" s="246"/>
      <c r="D25" s="169"/>
      <c r="E25" s="169"/>
      <c r="F25" s="169"/>
      <c r="G25" s="169"/>
      <c r="H25" s="169"/>
      <c r="I25" s="170"/>
      <c r="J25" s="169"/>
      <c r="K25" s="247"/>
      <c r="L25" s="169"/>
      <c r="M25" s="234"/>
      <c r="N25" s="235"/>
      <c r="O25" s="234"/>
      <c r="P25" s="234"/>
      <c r="Q25" s="248"/>
      <c r="R25" s="234"/>
      <c r="S25" s="248"/>
      <c r="T25" s="234"/>
      <c r="U25" s="234"/>
      <c r="V25" s="248"/>
      <c r="W25" s="234"/>
      <c r="X25" s="234"/>
      <c r="Y25" s="249"/>
      <c r="Z25" s="255"/>
      <c r="AA25" s="256"/>
      <c r="AB25" s="253"/>
      <c r="AC25" s="373">
        <v>15</v>
      </c>
    </row>
    <row r="26" spans="1:29" ht="12.95" customHeight="1">
      <c r="A26" s="4"/>
      <c r="B26" s="373">
        <v>16</v>
      </c>
      <c r="C26" s="246"/>
      <c r="D26" s="169"/>
      <c r="E26" s="169"/>
      <c r="F26" s="169"/>
      <c r="G26" s="169"/>
      <c r="H26" s="169"/>
      <c r="I26" s="170"/>
      <c r="J26" s="169"/>
      <c r="K26" s="247"/>
      <c r="L26" s="169"/>
      <c r="M26" s="234"/>
      <c r="N26" s="235"/>
      <c r="O26" s="234"/>
      <c r="P26" s="234"/>
      <c r="Q26" s="248"/>
      <c r="R26" s="234"/>
      <c r="S26" s="248"/>
      <c r="T26" s="234"/>
      <c r="U26" s="234"/>
      <c r="V26" s="248"/>
      <c r="W26" s="234"/>
      <c r="X26" s="234"/>
      <c r="Y26" s="249"/>
      <c r="Z26" s="255"/>
      <c r="AA26" s="256"/>
      <c r="AB26" s="253"/>
      <c r="AC26" s="373">
        <v>16</v>
      </c>
    </row>
    <row r="27" spans="1:29" ht="16.899999999999999" customHeight="1">
      <c r="A27" s="4"/>
      <c r="B27" s="375">
        <v>17</v>
      </c>
      <c r="C27" s="233" t="s">
        <v>230</v>
      </c>
      <c r="D27" s="233"/>
      <c r="E27" s="233"/>
      <c r="F27" s="233"/>
      <c r="G27" s="233"/>
      <c r="H27" s="233"/>
      <c r="I27" s="259"/>
      <c r="J27" s="233"/>
      <c r="K27" s="259"/>
      <c r="L27" s="233" t="s">
        <v>168</v>
      </c>
      <c r="M27" s="236">
        <f>SUM(M10:M26)</f>
        <v>0</v>
      </c>
      <c r="N27" s="260"/>
      <c r="O27" s="236" t="s">
        <v>168</v>
      </c>
      <c r="P27" s="236">
        <f>SUM(P10:P26)</f>
        <v>0</v>
      </c>
      <c r="Q27" s="261"/>
      <c r="R27" s="135"/>
      <c r="S27" s="136"/>
      <c r="T27" s="236" t="s">
        <v>168</v>
      </c>
      <c r="U27" s="236">
        <f>SUM(U10:U26)</f>
        <v>0</v>
      </c>
      <c r="V27" s="260"/>
      <c r="W27" s="236" t="s">
        <v>168</v>
      </c>
      <c r="X27" s="250"/>
      <c r="Y27" s="260">
        <f>SUM(Y10:Y26)</f>
        <v>0</v>
      </c>
      <c r="Z27" s="236" t="s">
        <v>168</v>
      </c>
      <c r="AA27" s="236">
        <f>SUM(AA10:AA26)</f>
        <v>0</v>
      </c>
      <c r="AB27" s="251"/>
      <c r="AC27" s="375">
        <v>17</v>
      </c>
    </row>
    <row r="28" spans="1:29" ht="9.9499999999999993" customHeight="1">
      <c r="A28" s="4"/>
      <c r="B28" s="4"/>
      <c r="C28" s="4"/>
      <c r="D28" s="165"/>
      <c r="E28" s="165"/>
      <c r="F28" s="165"/>
      <c r="G28" s="4"/>
      <c r="H28" s="4"/>
      <c r="I28" s="173"/>
      <c r="J28" s="173"/>
      <c r="K28" s="262"/>
      <c r="L28" s="262"/>
      <c r="M28" s="262"/>
      <c r="N28" s="173"/>
      <c r="O28" s="173"/>
      <c r="P28" s="173"/>
      <c r="Q28" s="173"/>
      <c r="R28" s="173"/>
      <c r="S28" s="173"/>
      <c r="T28" s="173"/>
      <c r="U28" s="173"/>
      <c r="V28" s="262"/>
      <c r="W28" s="173"/>
      <c r="X28" s="173"/>
      <c r="Y28" s="165"/>
      <c r="Z28" s="173"/>
      <c r="AA28" s="173"/>
      <c r="AB28" s="165"/>
    </row>
    <row r="29" spans="1:29" ht="12.95" customHeight="1">
      <c r="A29" s="4"/>
      <c r="B29" s="165" t="s">
        <v>231</v>
      </c>
    </row>
    <row r="30" spans="1:29" ht="12.95" customHeight="1">
      <c r="A30" s="4"/>
      <c r="B30" s="4"/>
      <c r="C30" s="4"/>
      <c r="D30" s="168"/>
      <c r="E30" s="168"/>
      <c r="F30" s="169"/>
      <c r="G30" s="253"/>
      <c r="H30" s="253"/>
      <c r="I30" s="174" t="s">
        <v>90</v>
      </c>
      <c r="J30" s="175"/>
      <c r="K30" s="263"/>
      <c r="L30" s="263"/>
      <c r="M30" s="264"/>
      <c r="N30" s="169" t="s">
        <v>76</v>
      </c>
      <c r="O30" s="169" t="s">
        <v>232</v>
      </c>
      <c r="P30" s="265"/>
      <c r="Q30" s="169" t="s">
        <v>77</v>
      </c>
      <c r="R30" s="175" t="s">
        <v>219</v>
      </c>
      <c r="S30" s="175"/>
      <c r="T30" s="175"/>
      <c r="U30" s="266" t="s">
        <v>78</v>
      </c>
      <c r="V30" s="263"/>
      <c r="W30" s="267"/>
      <c r="X30" s="265"/>
      <c r="Y30" s="169" t="s">
        <v>404</v>
      </c>
      <c r="Z30" s="168" t="s">
        <v>233</v>
      </c>
      <c r="AA30" s="169" t="s">
        <v>222</v>
      </c>
      <c r="AB30" s="170"/>
      <c r="AC30" s="176"/>
    </row>
    <row r="31" spans="1:29" ht="12.95" customHeight="1">
      <c r="A31" s="4"/>
      <c r="B31" s="4"/>
      <c r="C31" s="4"/>
      <c r="D31" s="268"/>
      <c r="E31" s="189" t="s">
        <v>234</v>
      </c>
      <c r="F31" s="165"/>
      <c r="G31" s="217"/>
      <c r="H31" s="217"/>
      <c r="I31" s="269" t="s">
        <v>226</v>
      </c>
      <c r="J31" s="203"/>
      <c r="K31" s="270"/>
      <c r="L31" s="270"/>
      <c r="M31" s="271"/>
      <c r="N31" s="217"/>
      <c r="O31" s="166" t="s">
        <v>235</v>
      </c>
      <c r="P31" s="272"/>
      <c r="Q31" s="166"/>
      <c r="R31" s="166" t="s">
        <v>235</v>
      </c>
      <c r="S31" s="203"/>
      <c r="T31" s="203"/>
      <c r="U31" s="273" t="s">
        <v>228</v>
      </c>
      <c r="V31" s="270"/>
      <c r="W31" s="274"/>
      <c r="X31" s="272"/>
      <c r="Y31" s="275" t="s">
        <v>402</v>
      </c>
      <c r="Z31" s="268"/>
      <c r="AA31" s="203" t="s">
        <v>227</v>
      </c>
      <c r="AB31" s="276"/>
      <c r="AC31" s="277"/>
    </row>
    <row r="32" spans="1:29" ht="12.95" customHeight="1">
      <c r="A32" s="4"/>
      <c r="B32" s="4"/>
      <c r="C32" s="4"/>
      <c r="D32" s="378">
        <v>18</v>
      </c>
      <c r="E32" s="371" t="s">
        <v>236</v>
      </c>
      <c r="F32" s="233"/>
      <c r="G32" s="217"/>
      <c r="H32" s="217"/>
      <c r="I32" s="278" t="s">
        <v>168</v>
      </c>
      <c r="J32" s="438"/>
      <c r="K32" s="217"/>
      <c r="L32" s="217"/>
      <c r="M32" s="279"/>
      <c r="N32" s="233" t="s">
        <v>168</v>
      </c>
      <c r="O32" s="166"/>
      <c r="P32" s="436"/>
      <c r="Q32" s="233" t="s">
        <v>168</v>
      </c>
      <c r="R32" s="433"/>
      <c r="S32" s="166"/>
      <c r="T32" s="166"/>
      <c r="U32" s="422" t="str">
        <f>IF((R32-P32)&lt;&gt;0,(+R32-P32),"$")</f>
        <v>$</v>
      </c>
      <c r="V32" s="217"/>
      <c r="W32" s="280"/>
      <c r="X32" s="276"/>
      <c r="Y32" s="424"/>
      <c r="Z32" s="278" t="s">
        <v>168</v>
      </c>
      <c r="AA32" s="426"/>
      <c r="AB32" s="281"/>
      <c r="AC32" s="379">
        <v>18</v>
      </c>
    </row>
    <row r="33" spans="1:29" ht="12.95" customHeight="1">
      <c r="A33" s="4"/>
      <c r="B33" s="4"/>
      <c r="C33" s="4"/>
      <c r="D33" s="378">
        <v>19</v>
      </c>
      <c r="E33" s="371" t="s">
        <v>237</v>
      </c>
      <c r="F33" s="166"/>
      <c r="G33" s="217"/>
      <c r="H33" s="217"/>
      <c r="I33" s="268"/>
      <c r="J33" s="438"/>
      <c r="K33" s="217"/>
      <c r="L33" s="217"/>
      <c r="M33" s="279"/>
      <c r="N33" s="217"/>
      <c r="O33" s="166"/>
      <c r="P33" s="437"/>
      <c r="Q33" s="166"/>
      <c r="R33" s="434"/>
      <c r="S33" s="166"/>
      <c r="T33" s="166"/>
      <c r="U33" s="422" t="str">
        <f>IF((R33-P33)&lt;&gt;0,(+R33-P33),"")</f>
        <v/>
      </c>
      <c r="V33" s="217"/>
      <c r="W33" s="280"/>
      <c r="X33" s="276"/>
      <c r="Y33" s="425"/>
      <c r="Z33" s="268"/>
      <c r="AA33" s="427"/>
      <c r="AB33" s="281"/>
      <c r="AC33" s="379">
        <v>19</v>
      </c>
    </row>
    <row r="34" spans="1:29" ht="15.95" customHeight="1">
      <c r="A34" s="4"/>
      <c r="B34" s="165"/>
      <c r="C34" s="165"/>
      <c r="D34" s="378">
        <v>20</v>
      </c>
      <c r="E34" s="371" t="s">
        <v>238</v>
      </c>
      <c r="F34" s="166"/>
      <c r="G34" s="217"/>
      <c r="H34" s="217"/>
      <c r="I34" s="268" t="s">
        <v>168</v>
      </c>
      <c r="J34" s="438">
        <f>SUM(J32:J33)</f>
        <v>0</v>
      </c>
      <c r="K34" s="217"/>
      <c r="L34" s="217"/>
      <c r="M34" s="279"/>
      <c r="N34" s="166" t="s">
        <v>168</v>
      </c>
      <c r="O34" s="166"/>
      <c r="P34" s="134">
        <f>SUM(P32:P33)</f>
        <v>0</v>
      </c>
      <c r="Q34" s="166" t="s">
        <v>168</v>
      </c>
      <c r="R34" s="435">
        <f>SUM(R32:R33)</f>
        <v>0</v>
      </c>
      <c r="S34" s="166"/>
      <c r="T34" s="166"/>
      <c r="U34" s="423" t="str">
        <f>IF((U32+U33)&lt;&gt;0,U32+U33,"$")</f>
        <v>$</v>
      </c>
      <c r="V34" s="217"/>
      <c r="W34" s="282"/>
      <c r="X34" s="283"/>
      <c r="Y34" s="419"/>
      <c r="Z34" s="268" t="s">
        <v>168</v>
      </c>
      <c r="AA34" s="428" t="str">
        <f>IF(SUM(AA32:AA33)&lt;&gt;0,SUM(AA32:AA33),"")</f>
        <v/>
      </c>
      <c r="AB34" s="281"/>
      <c r="AC34" s="379">
        <v>20</v>
      </c>
    </row>
    <row r="35" spans="1:29" ht="9.9499999999999993" customHeight="1">
      <c r="A35" s="4"/>
      <c r="B35" s="165"/>
      <c r="C35" s="165"/>
      <c r="D35" s="165"/>
      <c r="E35" s="165"/>
      <c r="F35" s="165"/>
      <c r="G35" s="165"/>
      <c r="H35" s="165"/>
      <c r="I35" s="165"/>
      <c r="J35" s="165"/>
      <c r="K35" s="165"/>
      <c r="L35" s="165"/>
      <c r="M35" s="165"/>
      <c r="N35" s="165"/>
      <c r="O35" s="165"/>
      <c r="P35" s="165"/>
      <c r="Q35" s="165"/>
      <c r="R35" s="165"/>
      <c r="S35" s="165"/>
      <c r="T35" s="165"/>
      <c r="U35" s="165"/>
      <c r="V35" s="165"/>
      <c r="W35" s="165"/>
      <c r="X35" s="165"/>
    </row>
    <row r="36" spans="1:29" ht="12" customHeight="1">
      <c r="A36" s="4"/>
      <c r="B36" s="165" t="s">
        <v>239</v>
      </c>
      <c r="C36" s="4"/>
      <c r="D36" s="165"/>
      <c r="E36" s="173"/>
      <c r="F36" s="173"/>
      <c r="G36" s="173"/>
      <c r="H36" s="173"/>
      <c r="I36" s="165"/>
      <c r="J36" s="165"/>
      <c r="K36" s="4"/>
      <c r="L36" s="4"/>
      <c r="M36" s="173"/>
      <c r="N36" s="173"/>
      <c r="O36" s="173"/>
      <c r="P36" s="165"/>
      <c r="Q36" s="182"/>
      <c r="R36" s="165"/>
      <c r="S36" s="165"/>
      <c r="T36" s="165"/>
      <c r="U36" s="165"/>
      <c r="V36" s="165"/>
      <c r="W36" s="165"/>
      <c r="X36" s="165"/>
    </row>
    <row r="37" spans="1:29" ht="12.95" customHeight="1">
      <c r="A37" s="4"/>
      <c r="B37" s="4"/>
      <c r="C37" s="4"/>
      <c r="D37" s="168"/>
      <c r="E37" s="174" t="s">
        <v>90</v>
      </c>
      <c r="F37" s="175"/>
      <c r="G37" s="175"/>
      <c r="H37" s="175"/>
      <c r="I37" s="168"/>
      <c r="J37" s="224" t="s">
        <v>76</v>
      </c>
      <c r="K37" s="253"/>
      <c r="L37" s="253"/>
      <c r="M37" s="168" t="s">
        <v>240</v>
      </c>
      <c r="N37" s="175"/>
      <c r="O37" s="265"/>
      <c r="P37" s="169" t="s">
        <v>241</v>
      </c>
      <c r="Q37" s="169"/>
      <c r="R37" s="253"/>
      <c r="S37" s="253"/>
      <c r="T37" s="176"/>
      <c r="U37" s="165"/>
      <c r="V37" s="165"/>
      <c r="W37" s="165"/>
      <c r="X37" s="165"/>
    </row>
    <row r="38" spans="1:29" ht="12.95" customHeight="1">
      <c r="A38" s="4"/>
      <c r="B38" s="4"/>
      <c r="C38" s="4"/>
      <c r="D38" s="171"/>
      <c r="E38" s="171" t="s">
        <v>242</v>
      </c>
      <c r="F38" s="165"/>
      <c r="G38" s="165"/>
      <c r="H38" s="165"/>
      <c r="I38" s="171"/>
      <c r="J38" s="182" t="s">
        <v>226</v>
      </c>
      <c r="K38" s="217"/>
      <c r="L38" s="217"/>
      <c r="M38" s="171" t="s">
        <v>243</v>
      </c>
      <c r="N38" s="173"/>
      <c r="O38" s="284"/>
      <c r="P38" s="165" t="s">
        <v>244</v>
      </c>
      <c r="Q38" s="166"/>
      <c r="R38" s="217"/>
      <c r="S38" s="217"/>
      <c r="T38" s="178"/>
      <c r="U38" s="165"/>
      <c r="V38" s="165"/>
      <c r="W38" s="165"/>
      <c r="X38" s="165"/>
    </row>
    <row r="39" spans="1:29" ht="12.95" customHeight="1">
      <c r="A39" s="4"/>
      <c r="B39" s="4"/>
      <c r="C39" s="4"/>
      <c r="D39" s="376">
        <v>21</v>
      </c>
      <c r="E39" s="372"/>
      <c r="F39" s="169"/>
      <c r="G39" s="169"/>
      <c r="H39" s="169"/>
      <c r="I39" s="278" t="s">
        <v>168</v>
      </c>
      <c r="J39" s="429"/>
      <c r="K39" s="217"/>
      <c r="L39" s="217"/>
      <c r="M39" s="421" t="s">
        <v>168</v>
      </c>
      <c r="N39" s="169"/>
      <c r="O39" s="170"/>
      <c r="P39" s="421" t="s">
        <v>168</v>
      </c>
      <c r="Q39" s="217"/>
      <c r="R39" s="217"/>
      <c r="S39" s="217"/>
      <c r="T39" s="373">
        <v>21</v>
      </c>
      <c r="U39" s="165"/>
      <c r="V39" s="165"/>
      <c r="W39" s="165"/>
      <c r="X39" s="165"/>
    </row>
    <row r="40" spans="1:29" ht="12.95" customHeight="1">
      <c r="A40" s="4"/>
      <c r="B40" s="4"/>
      <c r="C40" s="4"/>
      <c r="D40" s="376">
        <v>22</v>
      </c>
      <c r="E40" s="372"/>
      <c r="F40" s="169"/>
      <c r="G40" s="169"/>
      <c r="H40" s="169"/>
      <c r="I40" s="168"/>
      <c r="J40" s="430"/>
      <c r="K40" s="217"/>
      <c r="L40" s="217"/>
      <c r="M40" s="432"/>
      <c r="N40" s="169"/>
      <c r="O40" s="170"/>
      <c r="P40" s="432"/>
      <c r="Q40" s="217"/>
      <c r="R40" s="217"/>
      <c r="S40" s="217"/>
      <c r="T40" s="373">
        <v>22</v>
      </c>
      <c r="U40" s="165"/>
      <c r="V40" s="165"/>
      <c r="W40" s="165"/>
      <c r="X40" s="165"/>
    </row>
    <row r="41" spans="1:29" ht="12.95" customHeight="1">
      <c r="A41" s="4"/>
      <c r="B41" s="4"/>
      <c r="C41" s="4"/>
      <c r="D41" s="376">
        <v>23</v>
      </c>
      <c r="E41" s="372"/>
      <c r="F41" s="169"/>
      <c r="G41" s="169"/>
      <c r="H41" s="233"/>
      <c r="I41" s="168"/>
      <c r="J41" s="430"/>
      <c r="K41" s="217"/>
      <c r="L41" s="217"/>
      <c r="M41" s="432"/>
      <c r="N41" s="169"/>
      <c r="O41" s="170"/>
      <c r="P41" s="432"/>
      <c r="Q41" s="217"/>
      <c r="R41" s="217"/>
      <c r="S41" s="217"/>
      <c r="T41" s="373">
        <v>23</v>
      </c>
      <c r="U41" s="165"/>
      <c r="V41" s="165"/>
      <c r="W41" s="165"/>
      <c r="X41" s="165"/>
    </row>
    <row r="42" spans="1:29" ht="15.95" customHeight="1">
      <c r="A42" s="4"/>
      <c r="B42" s="4"/>
      <c r="C42" s="4"/>
      <c r="D42" s="377">
        <v>24</v>
      </c>
      <c r="E42" s="370" t="s">
        <v>245</v>
      </c>
      <c r="F42" s="233"/>
      <c r="G42" s="233"/>
      <c r="H42" s="217"/>
      <c r="I42" s="278" t="s">
        <v>168</v>
      </c>
      <c r="J42" s="431" t="str">
        <f>IF(SUM(J39:J41)&lt;&gt;0,SUM(J39:J41),"")</f>
        <v/>
      </c>
      <c r="K42" s="217"/>
      <c r="L42" s="217"/>
      <c r="M42" s="420" t="str">
        <f>IF(SUM(M39:M41)=0,"$",SUM(M39:M41))</f>
        <v>$</v>
      </c>
      <c r="N42" s="233"/>
      <c r="O42" s="259"/>
      <c r="P42" s="420" t="str">
        <f>IF(SUM(P39:P41)=0,"$",SUM(P39:P41))</f>
        <v>$</v>
      </c>
      <c r="Q42" s="217"/>
      <c r="R42" s="217"/>
      <c r="S42" s="217"/>
      <c r="T42" s="375">
        <v>24</v>
      </c>
      <c r="U42" s="165"/>
      <c r="V42" s="165"/>
      <c r="W42" s="165"/>
      <c r="X42" s="165"/>
    </row>
    <row r="43" spans="1:29">
      <c r="A43" s="4"/>
      <c r="B43" s="165"/>
      <c r="C43" s="165"/>
      <c r="D43" s="165"/>
      <c r="E43" s="165"/>
      <c r="F43" s="165"/>
      <c r="G43" s="165"/>
      <c r="H43" s="165"/>
      <c r="I43" s="165"/>
      <c r="J43" s="4"/>
      <c r="K43" s="4"/>
      <c r="L43" s="4"/>
      <c r="M43" s="4"/>
      <c r="N43" s="4"/>
      <c r="O43" s="4"/>
      <c r="P43" s="4"/>
      <c r="Q43" s="4"/>
      <c r="R43" s="4"/>
      <c r="S43" s="4"/>
      <c r="T43" s="4"/>
      <c r="U43" s="165"/>
      <c r="V43" s="165"/>
      <c r="W43" s="165"/>
      <c r="X43" s="165"/>
    </row>
    <row r="44" spans="1:29">
      <c r="A44" s="4"/>
      <c r="B44" s="165"/>
      <c r="C44" s="165"/>
      <c r="D44" s="165"/>
      <c r="E44" s="165"/>
      <c r="F44" s="165"/>
      <c r="G44" s="165"/>
      <c r="H44" s="165"/>
      <c r="I44" s="165"/>
      <c r="J44" s="165"/>
      <c r="K44" s="165"/>
      <c r="L44" s="165"/>
      <c r="M44" s="165"/>
      <c r="N44" s="165"/>
      <c r="O44" s="165"/>
      <c r="P44" s="165"/>
      <c r="Q44" s="165"/>
      <c r="R44" s="165"/>
      <c r="S44" s="165"/>
      <c r="T44" s="165"/>
      <c r="U44" s="165"/>
      <c r="V44" s="165"/>
      <c r="W44" s="165"/>
      <c r="X44" s="165"/>
    </row>
  </sheetData>
  <phoneticPr fontId="0" type="noConversion"/>
  <pageMargins left="0.5" right="0.5" top="0.5" bottom="0.5" header="0" footer="0"/>
  <pageSetup paperSize="5" scale="9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8">
    <pageSetUpPr fitToPage="1"/>
  </sheetPr>
  <dimension ref="A1:AB46"/>
  <sheetViews>
    <sheetView showZeros="0" zoomScale="80" zoomScaleNormal="80" workbookViewId="0">
      <selection activeCell="Z4" sqref="Z4"/>
    </sheetView>
  </sheetViews>
  <sheetFormatPr defaultRowHeight="15"/>
  <cols>
    <col min="1" max="1" width="8.75" style="454" customWidth="1"/>
    <col min="2" max="2" width="4.25" style="454" customWidth="1"/>
    <col min="3" max="3" width="9.875" style="454" customWidth="1"/>
    <col min="4" max="4" width="12.125" style="454" customWidth="1"/>
    <col min="5" max="5" width="20" style="454" customWidth="1"/>
    <col min="6" max="6" width="2" style="454" customWidth="1"/>
    <col min="7" max="7" width="7.625" style="454" customWidth="1"/>
    <col min="8" max="8" width="2" style="454" customWidth="1"/>
    <col min="9" max="9" width="9.875" style="454" customWidth="1"/>
    <col min="10" max="10" width="2" style="454" customWidth="1"/>
    <col min="11" max="11" width="3.125" style="454" customWidth="1"/>
    <col min="12" max="12" width="12.125" style="454" customWidth="1"/>
    <col min="13" max="13" width="2" style="454" customWidth="1"/>
    <col min="14" max="14" width="3.125" style="454" customWidth="1"/>
    <col min="15" max="15" width="9.875" style="454" customWidth="1"/>
    <col min="16" max="16" width="2" style="454" customWidth="1"/>
    <col min="17" max="17" width="8.75" style="454" customWidth="1"/>
    <col min="18" max="19" width="2" style="454" customWidth="1"/>
    <col min="20" max="20" width="11" style="454" customWidth="1"/>
    <col min="21" max="22" width="2" style="454" customWidth="1"/>
    <col min="23" max="23" width="11" style="454" customWidth="1"/>
    <col min="24" max="24" width="2" style="454" customWidth="1"/>
    <col min="25" max="25" width="6.5" style="454" customWidth="1"/>
    <col min="26" max="26" width="11" style="454" customWidth="1"/>
    <col min="27" max="27" width="2" style="454" customWidth="1"/>
    <col min="28" max="28" width="4.25" style="454" customWidth="1"/>
    <col min="29" max="16384" width="9" style="454"/>
  </cols>
  <sheetData>
    <row r="1" spans="1:28" ht="15.75" customHeight="1"/>
    <row r="2" spans="1:28" ht="15.75" customHeight="1"/>
    <row r="3" spans="1:28" ht="12" customHeight="1">
      <c r="A3" s="455"/>
      <c r="B3" s="510"/>
      <c r="C3" s="510"/>
      <c r="D3" s="510"/>
      <c r="E3" s="510"/>
      <c r="F3" s="510"/>
      <c r="G3" s="510"/>
      <c r="H3" s="510"/>
      <c r="I3" s="510"/>
      <c r="J3" s="510"/>
      <c r="K3" s="510"/>
      <c r="L3" s="510" t="s">
        <v>5</v>
      </c>
      <c r="M3" s="510"/>
      <c r="N3" s="510"/>
      <c r="O3" s="531"/>
      <c r="P3" s="510"/>
      <c r="Q3" s="510"/>
      <c r="R3" s="510"/>
      <c r="S3" s="510"/>
      <c r="T3" s="510"/>
      <c r="U3" s="510"/>
      <c r="V3" s="510"/>
      <c r="W3" s="510"/>
      <c r="X3" s="510"/>
      <c r="Y3" s="510"/>
      <c r="Z3" s="510" t="s">
        <v>438</v>
      </c>
      <c r="AA3" s="510"/>
      <c r="AB3" s="510"/>
    </row>
    <row r="4" spans="1:28" ht="12" customHeight="1">
      <c r="A4" s="455"/>
      <c r="B4" s="507" t="s">
        <v>65</v>
      </c>
      <c r="C4" s="507"/>
      <c r="D4" s="507"/>
      <c r="E4" s="663" t="str">
        <f>T('Pg1'!E15)</f>
        <v/>
      </c>
      <c r="F4" s="507"/>
      <c r="G4" s="507"/>
      <c r="H4" s="507"/>
      <c r="I4" s="530"/>
      <c r="J4" s="507"/>
      <c r="K4" s="507"/>
      <c r="L4" s="505"/>
      <c r="M4" s="507"/>
      <c r="N4" s="507" t="s">
        <v>436</v>
      </c>
      <c r="O4" s="661" t="str">
        <f>T('Pg1'!J13)</f>
        <v/>
      </c>
      <c r="P4" s="507"/>
      <c r="Q4" s="507" t="s">
        <v>67</v>
      </c>
      <c r="R4" s="507"/>
      <c r="S4" s="507"/>
      <c r="T4" s="507"/>
      <c r="U4" s="507"/>
      <c r="V4" s="507"/>
      <c r="W4" s="659" t="str">
        <f>T('Pg1'!AB17)</f>
        <v/>
      </c>
      <c r="X4" s="507" t="s">
        <v>435</v>
      </c>
      <c r="Y4" s="507"/>
      <c r="Z4" s="659" t="str">
        <f>T('Pg1'!AD17)</f>
        <v/>
      </c>
      <c r="AA4" s="507"/>
      <c r="AB4" s="507"/>
    </row>
    <row r="5" spans="1:28" ht="12" customHeight="1">
      <c r="A5" s="455"/>
      <c r="B5" s="510"/>
      <c r="C5" s="510" t="s">
        <v>434</v>
      </c>
      <c r="D5" s="510"/>
      <c r="E5" s="510"/>
      <c r="F5" s="510"/>
      <c r="G5" s="510"/>
      <c r="H5" s="510"/>
      <c r="I5" s="510"/>
      <c r="J5" s="510"/>
      <c r="K5" s="510"/>
      <c r="L5" s="510"/>
      <c r="M5" s="510"/>
      <c r="N5" s="510"/>
      <c r="O5" s="510"/>
      <c r="P5" s="510"/>
      <c r="Q5" s="510"/>
      <c r="R5" s="510"/>
      <c r="S5" s="510"/>
      <c r="T5" s="510"/>
      <c r="U5" s="510"/>
      <c r="V5" s="510"/>
      <c r="W5" s="510"/>
      <c r="X5" s="510"/>
      <c r="Y5" s="510"/>
      <c r="Z5" s="510"/>
      <c r="AA5" s="510"/>
      <c r="AB5" s="510"/>
    </row>
    <row r="6" spans="1:28" ht="12" customHeight="1">
      <c r="A6" s="455"/>
      <c r="B6" s="510"/>
      <c r="C6" s="510" t="s">
        <v>433</v>
      </c>
      <c r="D6" s="510"/>
      <c r="E6" s="510"/>
      <c r="F6" s="510"/>
      <c r="G6" s="510"/>
      <c r="H6" s="510"/>
      <c r="I6" s="510"/>
      <c r="J6" s="510"/>
      <c r="K6" s="510"/>
      <c r="L6" s="510"/>
      <c r="M6" s="510"/>
      <c r="N6" s="510"/>
      <c r="O6" s="510"/>
      <c r="P6" s="510"/>
      <c r="Q6" s="510"/>
      <c r="R6" s="510"/>
      <c r="S6" s="510"/>
      <c r="T6" s="510"/>
      <c r="U6" s="510"/>
      <c r="V6" s="510"/>
      <c r="W6" s="510"/>
      <c r="X6" s="510"/>
      <c r="Y6" s="510"/>
      <c r="Z6" s="510"/>
      <c r="AA6" s="510"/>
      <c r="AB6" s="510"/>
    </row>
    <row r="7" spans="1:28" ht="12" customHeight="1">
      <c r="A7" s="455"/>
      <c r="B7" s="525"/>
      <c r="C7" s="524"/>
      <c r="D7" s="527" t="s">
        <v>90</v>
      </c>
      <c r="E7" s="529"/>
      <c r="F7" s="522"/>
      <c r="G7" s="522"/>
      <c r="H7" s="528"/>
      <c r="I7" s="522" t="s">
        <v>77</v>
      </c>
      <c r="J7" s="528"/>
      <c r="K7" s="527"/>
      <c r="L7" s="524" t="s">
        <v>78</v>
      </c>
      <c r="M7" s="527"/>
      <c r="N7" s="526" t="s">
        <v>97</v>
      </c>
      <c r="O7" s="522"/>
      <c r="P7" s="522"/>
      <c r="Q7" s="526" t="s">
        <v>233</v>
      </c>
      <c r="R7" s="522"/>
      <c r="S7" s="526" t="s">
        <v>218</v>
      </c>
      <c r="T7" s="522"/>
      <c r="U7" s="522"/>
      <c r="V7" s="525"/>
      <c r="W7" s="524" t="s">
        <v>220</v>
      </c>
      <c r="X7" s="523"/>
      <c r="Y7" s="522" t="s">
        <v>221</v>
      </c>
      <c r="Z7" s="522"/>
      <c r="AA7" s="522"/>
      <c r="AB7" s="521"/>
    </row>
    <row r="8" spans="1:28" ht="12" customHeight="1">
      <c r="A8" s="455"/>
      <c r="B8" s="515"/>
      <c r="C8" s="519"/>
      <c r="D8" s="520"/>
      <c r="E8" s="519"/>
      <c r="F8" s="518"/>
      <c r="G8" s="513"/>
      <c r="H8" s="517"/>
      <c r="I8" s="513" t="s">
        <v>253</v>
      </c>
      <c r="J8" s="517"/>
      <c r="K8" s="510"/>
      <c r="L8" s="510"/>
      <c r="M8" s="510"/>
      <c r="N8" s="516" t="s">
        <v>216</v>
      </c>
      <c r="O8" s="513"/>
      <c r="P8" s="513"/>
      <c r="Q8" s="516" t="s">
        <v>432</v>
      </c>
      <c r="R8" s="513"/>
      <c r="S8" s="516" t="s">
        <v>219</v>
      </c>
      <c r="T8" s="513"/>
      <c r="U8" s="513"/>
      <c r="V8" s="515"/>
      <c r="W8" s="510"/>
      <c r="X8" s="514"/>
      <c r="Y8" s="513" t="s">
        <v>222</v>
      </c>
      <c r="Z8" s="513"/>
      <c r="AA8" s="513"/>
      <c r="AB8" s="512"/>
    </row>
    <row r="9" spans="1:28" ht="12" customHeight="1">
      <c r="A9" s="455"/>
      <c r="B9" s="468"/>
      <c r="C9" s="511" t="s">
        <v>431</v>
      </c>
      <c r="D9" s="510"/>
      <c r="E9" s="509"/>
      <c r="F9" s="503"/>
      <c r="G9" s="503"/>
      <c r="H9" s="508"/>
      <c r="I9" s="503" t="s">
        <v>260</v>
      </c>
      <c r="J9" s="508"/>
      <c r="K9" s="507"/>
      <c r="L9" s="505" t="s">
        <v>226</v>
      </c>
      <c r="M9" s="507"/>
      <c r="N9" s="506" t="s">
        <v>227</v>
      </c>
      <c r="O9" s="503"/>
      <c r="P9" s="503"/>
      <c r="Q9" s="506" t="s">
        <v>430</v>
      </c>
      <c r="R9" s="503"/>
      <c r="S9" s="506" t="s">
        <v>227</v>
      </c>
      <c r="T9" s="503"/>
      <c r="U9" s="503"/>
      <c r="V9" s="468"/>
      <c r="W9" s="505" t="s">
        <v>228</v>
      </c>
      <c r="X9" s="504"/>
      <c r="Y9" s="503" t="s">
        <v>227</v>
      </c>
      <c r="Z9" s="503"/>
      <c r="AA9" s="503"/>
      <c r="AB9" s="502"/>
    </row>
    <row r="10" spans="1:28" ht="12.95" customHeight="1">
      <c r="A10" s="455"/>
      <c r="B10" s="469">
        <v>1</v>
      </c>
      <c r="C10" s="501" t="s">
        <v>437</v>
      </c>
      <c r="D10" s="480"/>
      <c r="E10" s="480"/>
      <c r="F10" s="480"/>
      <c r="G10" s="480"/>
      <c r="H10" s="479"/>
      <c r="I10" s="500"/>
      <c r="J10" s="470"/>
      <c r="K10" s="473" t="s">
        <v>168</v>
      </c>
      <c r="L10" s="498">
        <f>'Pg5'!M27</f>
        <v>0</v>
      </c>
      <c r="M10" s="476"/>
      <c r="N10" s="477" t="s">
        <v>168</v>
      </c>
      <c r="O10" s="498">
        <f>'Pg5'!P27</f>
        <v>0</v>
      </c>
      <c r="P10" s="476"/>
      <c r="Q10" s="499"/>
      <c r="R10" s="473"/>
      <c r="S10" s="472" t="s">
        <v>168</v>
      </c>
      <c r="T10" s="498">
        <f>'Pg5'!R34</f>
        <v>0</v>
      </c>
      <c r="U10" s="473"/>
      <c r="V10" s="472" t="s">
        <v>168</v>
      </c>
      <c r="W10" s="474" t="str">
        <f t="shared" ref="W10:W42" si="0">IF(+T10-O10=0,"",+T10-O10)</f>
        <v/>
      </c>
      <c r="X10" s="470"/>
      <c r="Y10" s="473" t="s">
        <v>168</v>
      </c>
      <c r="Z10" s="498">
        <f>'Pg5'!AA27</f>
        <v>0</v>
      </c>
      <c r="AA10" s="473"/>
      <c r="AB10" s="458">
        <v>1</v>
      </c>
    </row>
    <row r="11" spans="1:28" ht="12.95" customHeight="1">
      <c r="A11" s="455"/>
      <c r="B11" s="469">
        <v>2</v>
      </c>
      <c r="C11" s="497"/>
      <c r="D11" s="480"/>
      <c r="E11" s="480"/>
      <c r="F11" s="480"/>
      <c r="G11" s="480"/>
      <c r="H11" s="479"/>
      <c r="I11" s="478"/>
      <c r="J11" s="470"/>
      <c r="K11" s="473"/>
      <c r="L11" s="471"/>
      <c r="M11" s="476"/>
      <c r="N11" s="477"/>
      <c r="O11" s="471"/>
      <c r="P11" s="476"/>
      <c r="Q11" s="475"/>
      <c r="R11" s="473"/>
      <c r="S11" s="472"/>
      <c r="T11" s="471"/>
      <c r="U11" s="473"/>
      <c r="V11" s="472"/>
      <c r="W11" s="474" t="str">
        <f t="shared" si="0"/>
        <v/>
      </c>
      <c r="X11" s="470"/>
      <c r="Y11" s="473"/>
      <c r="Z11" s="492"/>
      <c r="AA11" s="473"/>
      <c r="AB11" s="458">
        <v>2</v>
      </c>
    </row>
    <row r="12" spans="1:28" ht="12.95" customHeight="1">
      <c r="A12" s="455"/>
      <c r="B12" s="469">
        <v>3</v>
      </c>
      <c r="C12" s="481"/>
      <c r="D12" s="480"/>
      <c r="E12" s="480"/>
      <c r="F12" s="480"/>
      <c r="G12" s="480"/>
      <c r="H12" s="479"/>
      <c r="I12" s="478"/>
      <c r="J12" s="470"/>
      <c r="K12" s="473"/>
      <c r="L12" s="471"/>
      <c r="M12" s="476"/>
      <c r="N12" s="477"/>
      <c r="O12" s="471"/>
      <c r="P12" s="476"/>
      <c r="Q12" s="475"/>
      <c r="R12" s="473"/>
      <c r="S12" s="472"/>
      <c r="T12" s="471"/>
      <c r="U12" s="473"/>
      <c r="V12" s="472"/>
      <c r="W12" s="474" t="str">
        <f t="shared" si="0"/>
        <v/>
      </c>
      <c r="X12" s="470"/>
      <c r="Y12" s="473"/>
      <c r="Z12" s="492"/>
      <c r="AA12" s="473"/>
      <c r="AB12" s="458">
        <v>3</v>
      </c>
    </row>
    <row r="13" spans="1:28" ht="12.95" customHeight="1">
      <c r="A13" s="455"/>
      <c r="B13" s="469">
        <v>4</v>
      </c>
      <c r="C13" s="481"/>
      <c r="D13" s="480"/>
      <c r="E13" s="480"/>
      <c r="F13" s="480"/>
      <c r="G13" s="480"/>
      <c r="H13" s="479"/>
      <c r="I13" s="478"/>
      <c r="J13" s="470"/>
      <c r="K13" s="473"/>
      <c r="L13" s="471"/>
      <c r="M13" s="476"/>
      <c r="N13" s="477"/>
      <c r="O13" s="471"/>
      <c r="P13" s="476"/>
      <c r="Q13" s="475"/>
      <c r="R13" s="473"/>
      <c r="S13" s="472"/>
      <c r="T13" s="471"/>
      <c r="U13" s="473"/>
      <c r="V13" s="472"/>
      <c r="W13" s="474" t="str">
        <f t="shared" si="0"/>
        <v/>
      </c>
      <c r="X13" s="470"/>
      <c r="Y13" s="473"/>
      <c r="Z13" s="492"/>
      <c r="AA13" s="473"/>
      <c r="AB13" s="458">
        <v>4</v>
      </c>
    </row>
    <row r="14" spans="1:28" ht="12.95" customHeight="1">
      <c r="A14" s="455"/>
      <c r="B14" s="469">
        <v>5</v>
      </c>
      <c r="C14" s="481"/>
      <c r="D14" s="480"/>
      <c r="E14" s="480"/>
      <c r="F14" s="480"/>
      <c r="G14" s="480"/>
      <c r="H14" s="479"/>
      <c r="I14" s="478"/>
      <c r="J14" s="470"/>
      <c r="K14" s="473"/>
      <c r="L14" s="471"/>
      <c r="M14" s="476"/>
      <c r="N14" s="477"/>
      <c r="O14" s="471"/>
      <c r="P14" s="476"/>
      <c r="Q14" s="475"/>
      <c r="R14" s="473"/>
      <c r="S14" s="472"/>
      <c r="T14" s="471"/>
      <c r="U14" s="473"/>
      <c r="V14" s="472"/>
      <c r="W14" s="474" t="str">
        <f t="shared" si="0"/>
        <v/>
      </c>
      <c r="X14" s="470"/>
      <c r="Y14" s="473"/>
      <c r="Z14" s="492"/>
      <c r="AA14" s="473"/>
      <c r="AB14" s="458">
        <v>5</v>
      </c>
    </row>
    <row r="15" spans="1:28" ht="12" customHeight="1">
      <c r="A15" s="455"/>
      <c r="B15" s="469">
        <v>6</v>
      </c>
      <c r="C15" s="481"/>
      <c r="D15" s="480"/>
      <c r="E15" s="480"/>
      <c r="F15" s="480"/>
      <c r="G15" s="480"/>
      <c r="H15" s="479"/>
      <c r="I15" s="496"/>
      <c r="J15" s="495"/>
      <c r="K15" s="494"/>
      <c r="L15" s="493"/>
      <c r="M15" s="476"/>
      <c r="N15" s="477"/>
      <c r="O15" s="471"/>
      <c r="P15" s="476"/>
      <c r="Q15" s="475"/>
      <c r="R15" s="473"/>
      <c r="S15" s="472"/>
      <c r="T15" s="471"/>
      <c r="U15" s="473"/>
      <c r="V15" s="472"/>
      <c r="W15" s="474" t="str">
        <f t="shared" si="0"/>
        <v/>
      </c>
      <c r="X15" s="470"/>
      <c r="Y15" s="473"/>
      <c r="Z15" s="492"/>
      <c r="AA15" s="473"/>
      <c r="AB15" s="458">
        <v>6</v>
      </c>
    </row>
    <row r="16" spans="1:28" ht="12" customHeight="1">
      <c r="A16" s="455"/>
      <c r="B16" s="469">
        <v>7</v>
      </c>
      <c r="C16" s="481"/>
      <c r="D16" s="480"/>
      <c r="E16" s="480"/>
      <c r="F16" s="480"/>
      <c r="G16" s="480"/>
      <c r="H16" s="479"/>
      <c r="I16" s="484"/>
      <c r="J16" s="461"/>
      <c r="K16" s="459"/>
      <c r="L16" s="482"/>
      <c r="M16" s="465"/>
      <c r="N16" s="466"/>
      <c r="O16" s="482"/>
      <c r="P16" s="465"/>
      <c r="Q16" s="483"/>
      <c r="R16" s="461"/>
      <c r="S16" s="459"/>
      <c r="T16" s="482"/>
      <c r="U16" s="459"/>
      <c r="V16" s="462"/>
      <c r="W16" s="474" t="str">
        <f t="shared" si="0"/>
        <v/>
      </c>
      <c r="X16" s="461"/>
      <c r="Y16" s="459"/>
      <c r="Z16" s="482"/>
      <c r="AA16" s="459"/>
      <c r="AB16" s="458">
        <v>7</v>
      </c>
    </row>
    <row r="17" spans="1:28" ht="12" customHeight="1">
      <c r="A17" s="455"/>
      <c r="B17" s="469">
        <v>8</v>
      </c>
      <c r="C17" s="481"/>
      <c r="D17" s="480"/>
      <c r="E17" s="480"/>
      <c r="F17" s="480"/>
      <c r="G17" s="480"/>
      <c r="H17" s="479"/>
      <c r="I17" s="478"/>
      <c r="J17" s="470"/>
      <c r="K17" s="473"/>
      <c r="L17" s="471"/>
      <c r="M17" s="476"/>
      <c r="N17" s="477"/>
      <c r="O17" s="471"/>
      <c r="P17" s="476"/>
      <c r="Q17" s="475"/>
      <c r="R17" s="470"/>
      <c r="S17" s="473"/>
      <c r="T17" s="471"/>
      <c r="U17" s="473"/>
      <c r="V17" s="472"/>
      <c r="W17" s="474" t="str">
        <f t="shared" si="0"/>
        <v/>
      </c>
      <c r="X17" s="470"/>
      <c r="Y17" s="473"/>
      <c r="Z17" s="471"/>
      <c r="AA17" s="473"/>
      <c r="AB17" s="458">
        <v>8</v>
      </c>
    </row>
    <row r="18" spans="1:28" ht="12" customHeight="1">
      <c r="A18" s="455"/>
      <c r="B18" s="469">
        <v>9</v>
      </c>
      <c r="C18" s="481"/>
      <c r="D18" s="480"/>
      <c r="E18" s="480"/>
      <c r="F18" s="480"/>
      <c r="G18" s="480"/>
      <c r="H18" s="479"/>
      <c r="I18" s="478"/>
      <c r="J18" s="470"/>
      <c r="K18" s="473"/>
      <c r="L18" s="471"/>
      <c r="M18" s="476"/>
      <c r="N18" s="477"/>
      <c r="O18" s="471"/>
      <c r="P18" s="476"/>
      <c r="Q18" s="475"/>
      <c r="R18" s="470"/>
      <c r="S18" s="473"/>
      <c r="T18" s="471"/>
      <c r="U18" s="473"/>
      <c r="V18" s="472"/>
      <c r="W18" s="474" t="str">
        <f t="shared" si="0"/>
        <v/>
      </c>
      <c r="X18" s="470"/>
      <c r="Y18" s="473"/>
      <c r="Z18" s="471"/>
      <c r="AA18" s="473"/>
      <c r="AB18" s="458">
        <v>9</v>
      </c>
    </row>
    <row r="19" spans="1:28" ht="12" customHeight="1">
      <c r="A19" s="455"/>
      <c r="B19" s="469">
        <v>10</v>
      </c>
      <c r="C19" s="481"/>
      <c r="D19" s="480"/>
      <c r="E19" s="480"/>
      <c r="F19" s="480"/>
      <c r="G19" s="480"/>
      <c r="H19" s="479"/>
      <c r="I19" s="478"/>
      <c r="J19" s="470"/>
      <c r="K19" s="473"/>
      <c r="L19" s="471"/>
      <c r="M19" s="476"/>
      <c r="N19" s="477"/>
      <c r="O19" s="471"/>
      <c r="P19" s="476"/>
      <c r="Q19" s="475"/>
      <c r="R19" s="470"/>
      <c r="S19" s="473"/>
      <c r="T19" s="471"/>
      <c r="U19" s="473"/>
      <c r="V19" s="472"/>
      <c r="W19" s="474" t="str">
        <f t="shared" si="0"/>
        <v/>
      </c>
      <c r="X19" s="470"/>
      <c r="Y19" s="473"/>
      <c r="Z19" s="471"/>
      <c r="AA19" s="473"/>
      <c r="AB19" s="458">
        <v>10</v>
      </c>
    </row>
    <row r="20" spans="1:28" ht="12" customHeight="1">
      <c r="A20" s="455"/>
      <c r="B20" s="469">
        <v>11</v>
      </c>
      <c r="C20" s="481"/>
      <c r="D20" s="480"/>
      <c r="E20" s="480"/>
      <c r="F20" s="480"/>
      <c r="G20" s="480"/>
      <c r="H20" s="479"/>
      <c r="I20" s="478"/>
      <c r="J20" s="470"/>
      <c r="K20" s="473"/>
      <c r="L20" s="471"/>
      <c r="M20" s="476"/>
      <c r="N20" s="477"/>
      <c r="O20" s="471"/>
      <c r="P20" s="476"/>
      <c r="Q20" s="475"/>
      <c r="R20" s="470"/>
      <c r="S20" s="473"/>
      <c r="T20" s="471"/>
      <c r="U20" s="473"/>
      <c r="V20" s="472"/>
      <c r="W20" s="474" t="str">
        <f t="shared" si="0"/>
        <v/>
      </c>
      <c r="X20" s="470"/>
      <c r="Y20" s="473"/>
      <c r="Z20" s="471"/>
      <c r="AA20" s="473"/>
      <c r="AB20" s="458">
        <v>11</v>
      </c>
    </row>
    <row r="21" spans="1:28" ht="12" customHeight="1">
      <c r="A21" s="455"/>
      <c r="B21" s="469">
        <v>12</v>
      </c>
      <c r="C21" s="481"/>
      <c r="D21" s="480"/>
      <c r="E21" s="480"/>
      <c r="F21" s="480"/>
      <c r="G21" s="480"/>
      <c r="H21" s="479"/>
      <c r="I21" s="478"/>
      <c r="J21" s="470"/>
      <c r="K21" s="473"/>
      <c r="L21" s="471"/>
      <c r="M21" s="476"/>
      <c r="N21" s="477"/>
      <c r="O21" s="471"/>
      <c r="P21" s="476"/>
      <c r="Q21" s="475"/>
      <c r="R21" s="470"/>
      <c r="S21" s="473"/>
      <c r="T21" s="471"/>
      <c r="U21" s="473"/>
      <c r="V21" s="472"/>
      <c r="W21" s="474" t="str">
        <f t="shared" si="0"/>
        <v/>
      </c>
      <c r="X21" s="470"/>
      <c r="Y21" s="473"/>
      <c r="Z21" s="471"/>
      <c r="AA21" s="473"/>
      <c r="AB21" s="458">
        <v>12</v>
      </c>
    </row>
    <row r="22" spans="1:28" ht="12" customHeight="1">
      <c r="A22" s="455"/>
      <c r="B22" s="469">
        <v>13</v>
      </c>
      <c r="C22" s="481"/>
      <c r="D22" s="480"/>
      <c r="E22" s="480"/>
      <c r="F22" s="480"/>
      <c r="G22" s="480"/>
      <c r="H22" s="479"/>
      <c r="I22" s="478"/>
      <c r="J22" s="470"/>
      <c r="K22" s="473"/>
      <c r="L22" s="471"/>
      <c r="M22" s="476"/>
      <c r="N22" s="477"/>
      <c r="O22" s="471"/>
      <c r="P22" s="476"/>
      <c r="Q22" s="475"/>
      <c r="R22" s="470"/>
      <c r="S22" s="473"/>
      <c r="T22" s="471"/>
      <c r="U22" s="473"/>
      <c r="V22" s="472"/>
      <c r="W22" s="474" t="str">
        <f t="shared" si="0"/>
        <v/>
      </c>
      <c r="X22" s="470"/>
      <c r="Y22" s="473"/>
      <c r="Z22" s="471"/>
      <c r="AA22" s="473"/>
      <c r="AB22" s="458">
        <v>13</v>
      </c>
    </row>
    <row r="23" spans="1:28" ht="12" customHeight="1">
      <c r="A23" s="455"/>
      <c r="B23" s="469">
        <v>14</v>
      </c>
      <c r="C23" s="481"/>
      <c r="D23" s="480"/>
      <c r="E23" s="480"/>
      <c r="F23" s="480"/>
      <c r="G23" s="480"/>
      <c r="H23" s="479"/>
      <c r="I23" s="478"/>
      <c r="J23" s="470"/>
      <c r="K23" s="473"/>
      <c r="L23" s="471"/>
      <c r="M23" s="476"/>
      <c r="N23" s="477"/>
      <c r="O23" s="471"/>
      <c r="P23" s="476"/>
      <c r="Q23" s="475"/>
      <c r="R23" s="470"/>
      <c r="S23" s="473"/>
      <c r="T23" s="471"/>
      <c r="U23" s="473"/>
      <c r="V23" s="472"/>
      <c r="W23" s="474" t="str">
        <f t="shared" si="0"/>
        <v/>
      </c>
      <c r="X23" s="470"/>
      <c r="Y23" s="473"/>
      <c r="Z23" s="471"/>
      <c r="AA23" s="473"/>
      <c r="AB23" s="458">
        <v>14</v>
      </c>
    </row>
    <row r="24" spans="1:28" ht="12" customHeight="1">
      <c r="A24" s="455"/>
      <c r="B24" s="469">
        <v>15</v>
      </c>
      <c r="C24" s="481"/>
      <c r="D24" s="480"/>
      <c r="E24" s="480"/>
      <c r="F24" s="480"/>
      <c r="G24" s="480"/>
      <c r="H24" s="479"/>
      <c r="I24" s="478"/>
      <c r="J24" s="470"/>
      <c r="K24" s="473"/>
      <c r="L24" s="471"/>
      <c r="M24" s="476"/>
      <c r="N24" s="477"/>
      <c r="O24" s="471"/>
      <c r="P24" s="476"/>
      <c r="Q24" s="475"/>
      <c r="R24" s="470"/>
      <c r="S24" s="473"/>
      <c r="T24" s="471"/>
      <c r="U24" s="473"/>
      <c r="V24" s="472"/>
      <c r="W24" s="474" t="str">
        <f t="shared" si="0"/>
        <v/>
      </c>
      <c r="X24" s="470"/>
      <c r="Y24" s="473"/>
      <c r="Z24" s="471"/>
      <c r="AA24" s="473"/>
      <c r="AB24" s="458">
        <v>15</v>
      </c>
    </row>
    <row r="25" spans="1:28" ht="12" customHeight="1">
      <c r="A25" s="455"/>
      <c r="B25" s="469">
        <v>16</v>
      </c>
      <c r="C25" s="481"/>
      <c r="D25" s="480"/>
      <c r="E25" s="480"/>
      <c r="F25" s="480"/>
      <c r="G25" s="480"/>
      <c r="H25" s="479"/>
      <c r="I25" s="478"/>
      <c r="J25" s="470"/>
      <c r="K25" s="473"/>
      <c r="L25" s="471"/>
      <c r="M25" s="476"/>
      <c r="N25" s="477"/>
      <c r="O25" s="471"/>
      <c r="P25" s="476"/>
      <c r="Q25" s="475"/>
      <c r="R25" s="470"/>
      <c r="S25" s="473"/>
      <c r="T25" s="471"/>
      <c r="U25" s="473"/>
      <c r="V25" s="472"/>
      <c r="W25" s="474" t="str">
        <f t="shared" si="0"/>
        <v/>
      </c>
      <c r="X25" s="470"/>
      <c r="Y25" s="473"/>
      <c r="Z25" s="471"/>
      <c r="AA25" s="473"/>
      <c r="AB25" s="458">
        <v>16</v>
      </c>
    </row>
    <row r="26" spans="1:28" ht="12" customHeight="1">
      <c r="A26" s="455"/>
      <c r="B26" s="469">
        <v>17</v>
      </c>
      <c r="C26" s="481"/>
      <c r="D26" s="480"/>
      <c r="E26" s="480"/>
      <c r="F26" s="480"/>
      <c r="G26" s="480"/>
      <c r="H26" s="479"/>
      <c r="I26" s="478"/>
      <c r="J26" s="470"/>
      <c r="K26" s="473"/>
      <c r="L26" s="471"/>
      <c r="M26" s="476"/>
      <c r="N26" s="477"/>
      <c r="O26" s="471"/>
      <c r="P26" s="476"/>
      <c r="Q26" s="475"/>
      <c r="R26" s="470"/>
      <c r="S26" s="473"/>
      <c r="T26" s="471"/>
      <c r="U26" s="473"/>
      <c r="V26" s="472"/>
      <c r="W26" s="474" t="str">
        <f t="shared" si="0"/>
        <v/>
      </c>
      <c r="X26" s="470"/>
      <c r="Y26" s="473"/>
      <c r="Z26" s="471"/>
      <c r="AA26" s="473"/>
      <c r="AB26" s="458">
        <v>17</v>
      </c>
    </row>
    <row r="27" spans="1:28" ht="12" customHeight="1">
      <c r="A27" s="455"/>
      <c r="B27" s="469">
        <v>18</v>
      </c>
      <c r="C27" s="481"/>
      <c r="D27" s="480"/>
      <c r="E27" s="480"/>
      <c r="F27" s="480"/>
      <c r="G27" s="480"/>
      <c r="H27" s="479"/>
      <c r="I27" s="478"/>
      <c r="J27" s="470"/>
      <c r="K27" s="473"/>
      <c r="L27" s="471"/>
      <c r="M27" s="476"/>
      <c r="N27" s="477"/>
      <c r="O27" s="471"/>
      <c r="P27" s="476"/>
      <c r="Q27" s="475"/>
      <c r="R27" s="470"/>
      <c r="S27" s="473"/>
      <c r="T27" s="471"/>
      <c r="U27" s="473"/>
      <c r="V27" s="472"/>
      <c r="W27" s="474" t="str">
        <f t="shared" si="0"/>
        <v/>
      </c>
      <c r="X27" s="470"/>
      <c r="Y27" s="473"/>
      <c r="Z27" s="471"/>
      <c r="AA27" s="473"/>
      <c r="AB27" s="458">
        <v>18</v>
      </c>
    </row>
    <row r="28" spans="1:28" ht="12" customHeight="1">
      <c r="A28" s="455"/>
      <c r="B28" s="469">
        <v>19</v>
      </c>
      <c r="C28" s="481"/>
      <c r="D28" s="480"/>
      <c r="E28" s="480"/>
      <c r="F28" s="480"/>
      <c r="G28" s="480"/>
      <c r="H28" s="479"/>
      <c r="I28" s="478"/>
      <c r="J28" s="470"/>
      <c r="K28" s="473"/>
      <c r="L28" s="471"/>
      <c r="M28" s="476"/>
      <c r="N28" s="477"/>
      <c r="O28" s="471"/>
      <c r="P28" s="476"/>
      <c r="Q28" s="475"/>
      <c r="R28" s="470"/>
      <c r="S28" s="473"/>
      <c r="T28" s="471"/>
      <c r="U28" s="473"/>
      <c r="V28" s="472"/>
      <c r="W28" s="474" t="str">
        <f t="shared" si="0"/>
        <v/>
      </c>
      <c r="X28" s="470"/>
      <c r="Y28" s="473"/>
      <c r="Z28" s="471"/>
      <c r="AA28" s="473"/>
      <c r="AB28" s="458">
        <v>19</v>
      </c>
    </row>
    <row r="29" spans="1:28" ht="12" customHeight="1">
      <c r="A29" s="455"/>
      <c r="B29" s="469">
        <v>20</v>
      </c>
      <c r="C29" s="481"/>
      <c r="D29" s="480"/>
      <c r="E29" s="480"/>
      <c r="F29" s="480"/>
      <c r="G29" s="480"/>
      <c r="H29" s="479"/>
      <c r="I29" s="478"/>
      <c r="J29" s="470"/>
      <c r="K29" s="473"/>
      <c r="L29" s="471"/>
      <c r="M29" s="476"/>
      <c r="N29" s="477"/>
      <c r="O29" s="471"/>
      <c r="P29" s="476"/>
      <c r="Q29" s="475"/>
      <c r="R29" s="470"/>
      <c r="S29" s="473"/>
      <c r="T29" s="471"/>
      <c r="U29" s="473"/>
      <c r="V29" s="472"/>
      <c r="W29" s="474" t="str">
        <f t="shared" si="0"/>
        <v/>
      </c>
      <c r="X29" s="470"/>
      <c r="Y29" s="473"/>
      <c r="Z29" s="471"/>
      <c r="AA29" s="473"/>
      <c r="AB29" s="458">
        <v>20</v>
      </c>
    </row>
    <row r="30" spans="1:28" ht="12" customHeight="1">
      <c r="A30" s="455"/>
      <c r="B30" s="469">
        <v>21</v>
      </c>
      <c r="C30" s="481"/>
      <c r="D30" s="480"/>
      <c r="E30" s="480"/>
      <c r="F30" s="480"/>
      <c r="G30" s="480"/>
      <c r="H30" s="479"/>
      <c r="I30" s="478"/>
      <c r="J30" s="470"/>
      <c r="K30" s="473"/>
      <c r="L30" s="471"/>
      <c r="M30" s="476"/>
      <c r="N30" s="477"/>
      <c r="O30" s="471"/>
      <c r="P30" s="476"/>
      <c r="Q30" s="475"/>
      <c r="R30" s="470"/>
      <c r="S30" s="473"/>
      <c r="T30" s="471"/>
      <c r="U30" s="473"/>
      <c r="V30" s="472"/>
      <c r="W30" s="474" t="str">
        <f t="shared" si="0"/>
        <v/>
      </c>
      <c r="X30" s="470"/>
      <c r="Y30" s="473"/>
      <c r="Z30" s="471"/>
      <c r="AA30" s="473"/>
      <c r="AB30" s="458">
        <v>21</v>
      </c>
    </row>
    <row r="31" spans="1:28" ht="12" customHeight="1">
      <c r="A31" s="455"/>
      <c r="B31" s="469">
        <v>22</v>
      </c>
      <c r="C31" s="481"/>
      <c r="D31" s="480"/>
      <c r="E31" s="480"/>
      <c r="F31" s="480"/>
      <c r="G31" s="480"/>
      <c r="H31" s="479"/>
      <c r="I31" s="478"/>
      <c r="J31" s="470"/>
      <c r="K31" s="473"/>
      <c r="L31" s="471"/>
      <c r="M31" s="476"/>
      <c r="N31" s="477"/>
      <c r="O31" s="471"/>
      <c r="P31" s="476"/>
      <c r="Q31" s="475"/>
      <c r="R31" s="470"/>
      <c r="S31" s="473"/>
      <c r="T31" s="471"/>
      <c r="U31" s="473"/>
      <c r="V31" s="472"/>
      <c r="W31" s="474" t="str">
        <f t="shared" si="0"/>
        <v/>
      </c>
      <c r="X31" s="470"/>
      <c r="Y31" s="473"/>
      <c r="Z31" s="471"/>
      <c r="AA31" s="473"/>
      <c r="AB31" s="458">
        <v>22</v>
      </c>
    </row>
    <row r="32" spans="1:28" ht="12" customHeight="1">
      <c r="A32" s="455"/>
      <c r="B32" s="469">
        <v>23</v>
      </c>
      <c r="C32" s="481"/>
      <c r="D32" s="480"/>
      <c r="E32" s="480"/>
      <c r="F32" s="480"/>
      <c r="G32" s="480"/>
      <c r="H32" s="479"/>
      <c r="I32" s="478"/>
      <c r="J32" s="470"/>
      <c r="K32" s="473"/>
      <c r="L32" s="471"/>
      <c r="M32" s="476"/>
      <c r="N32" s="477"/>
      <c r="O32" s="471"/>
      <c r="P32" s="476"/>
      <c r="Q32" s="475"/>
      <c r="R32" s="470"/>
      <c r="S32" s="473"/>
      <c r="T32" s="471"/>
      <c r="U32" s="473"/>
      <c r="V32" s="472"/>
      <c r="W32" s="474" t="str">
        <f t="shared" si="0"/>
        <v/>
      </c>
      <c r="X32" s="470"/>
      <c r="Y32" s="473"/>
      <c r="Z32" s="471"/>
      <c r="AA32" s="473"/>
      <c r="AB32" s="458">
        <v>23</v>
      </c>
    </row>
    <row r="33" spans="1:28" ht="12" customHeight="1">
      <c r="A33" s="455"/>
      <c r="B33" s="469">
        <v>24</v>
      </c>
      <c r="C33" s="481"/>
      <c r="D33" s="480"/>
      <c r="E33" s="480"/>
      <c r="F33" s="480"/>
      <c r="G33" s="480"/>
      <c r="H33" s="479"/>
      <c r="I33" s="491"/>
      <c r="J33" s="486"/>
      <c r="K33" s="457"/>
      <c r="L33" s="485"/>
      <c r="M33" s="489"/>
      <c r="N33" s="490"/>
      <c r="O33" s="485"/>
      <c r="P33" s="489"/>
      <c r="Q33" s="488"/>
      <c r="R33" s="486"/>
      <c r="S33" s="457"/>
      <c r="T33" s="485"/>
      <c r="U33" s="457"/>
      <c r="V33" s="487"/>
      <c r="W33" s="474" t="str">
        <f t="shared" si="0"/>
        <v/>
      </c>
      <c r="X33" s="486"/>
      <c r="Y33" s="457"/>
      <c r="Z33" s="485"/>
      <c r="AA33" s="457"/>
      <c r="AB33" s="458">
        <v>24</v>
      </c>
    </row>
    <row r="34" spans="1:28" ht="12" customHeight="1">
      <c r="A34" s="455"/>
      <c r="B34" s="469">
        <v>25</v>
      </c>
      <c r="C34" s="481"/>
      <c r="D34" s="480"/>
      <c r="E34" s="480"/>
      <c r="F34" s="480"/>
      <c r="G34" s="480"/>
      <c r="H34" s="479"/>
      <c r="I34" s="484"/>
      <c r="J34" s="461"/>
      <c r="K34" s="459"/>
      <c r="L34" s="482"/>
      <c r="M34" s="465"/>
      <c r="N34" s="466"/>
      <c r="O34" s="482"/>
      <c r="P34" s="465"/>
      <c r="Q34" s="483"/>
      <c r="R34" s="461"/>
      <c r="S34" s="459"/>
      <c r="T34" s="482"/>
      <c r="U34" s="459"/>
      <c r="V34" s="462"/>
      <c r="W34" s="474" t="str">
        <f t="shared" si="0"/>
        <v/>
      </c>
      <c r="X34" s="461"/>
      <c r="Y34" s="459"/>
      <c r="Z34" s="482"/>
      <c r="AA34" s="459"/>
      <c r="AB34" s="458">
        <v>25</v>
      </c>
    </row>
    <row r="35" spans="1:28" ht="12" customHeight="1">
      <c r="A35" s="455"/>
      <c r="B35" s="469">
        <v>26</v>
      </c>
      <c r="C35" s="481"/>
      <c r="D35" s="480"/>
      <c r="E35" s="480"/>
      <c r="F35" s="480"/>
      <c r="G35" s="480"/>
      <c r="H35" s="479"/>
      <c r="I35" s="478"/>
      <c r="J35" s="470"/>
      <c r="K35" s="473"/>
      <c r="L35" s="471"/>
      <c r="M35" s="476"/>
      <c r="N35" s="477"/>
      <c r="O35" s="471"/>
      <c r="P35" s="476"/>
      <c r="Q35" s="475"/>
      <c r="R35" s="470"/>
      <c r="S35" s="473"/>
      <c r="T35" s="471"/>
      <c r="U35" s="473"/>
      <c r="V35" s="472"/>
      <c r="W35" s="474" t="str">
        <f t="shared" si="0"/>
        <v/>
      </c>
      <c r="X35" s="470"/>
      <c r="Y35" s="473"/>
      <c r="Z35" s="471"/>
      <c r="AA35" s="473"/>
      <c r="AB35" s="458">
        <v>26</v>
      </c>
    </row>
    <row r="36" spans="1:28" ht="12" customHeight="1">
      <c r="A36" s="455"/>
      <c r="B36" s="469">
        <v>27</v>
      </c>
      <c r="C36" s="481"/>
      <c r="D36" s="480"/>
      <c r="E36" s="480"/>
      <c r="F36" s="480"/>
      <c r="G36" s="480"/>
      <c r="H36" s="479"/>
      <c r="I36" s="478"/>
      <c r="J36" s="470"/>
      <c r="K36" s="473"/>
      <c r="L36" s="471"/>
      <c r="M36" s="476"/>
      <c r="N36" s="477"/>
      <c r="O36" s="471"/>
      <c r="P36" s="476"/>
      <c r="Q36" s="475"/>
      <c r="R36" s="470"/>
      <c r="S36" s="473"/>
      <c r="T36" s="471"/>
      <c r="U36" s="473"/>
      <c r="V36" s="472"/>
      <c r="W36" s="474" t="str">
        <f t="shared" si="0"/>
        <v/>
      </c>
      <c r="X36" s="470"/>
      <c r="Y36" s="473"/>
      <c r="Z36" s="471"/>
      <c r="AA36" s="473"/>
      <c r="AB36" s="458">
        <v>27</v>
      </c>
    </row>
    <row r="37" spans="1:28" ht="12" customHeight="1">
      <c r="A37" s="455"/>
      <c r="B37" s="469">
        <v>28</v>
      </c>
      <c r="C37" s="481"/>
      <c r="D37" s="480"/>
      <c r="E37" s="480"/>
      <c r="F37" s="480"/>
      <c r="G37" s="480"/>
      <c r="H37" s="479"/>
      <c r="I37" s="478"/>
      <c r="J37" s="470"/>
      <c r="K37" s="473"/>
      <c r="L37" s="471"/>
      <c r="M37" s="476"/>
      <c r="N37" s="477"/>
      <c r="O37" s="471"/>
      <c r="P37" s="476"/>
      <c r="Q37" s="475"/>
      <c r="R37" s="470"/>
      <c r="S37" s="473"/>
      <c r="T37" s="471"/>
      <c r="U37" s="473"/>
      <c r="V37" s="472"/>
      <c r="W37" s="474" t="str">
        <f t="shared" si="0"/>
        <v/>
      </c>
      <c r="X37" s="470"/>
      <c r="Y37" s="473"/>
      <c r="Z37" s="471"/>
      <c r="AA37" s="473"/>
      <c r="AB37" s="458">
        <v>28</v>
      </c>
    </row>
    <row r="38" spans="1:28" ht="12" customHeight="1">
      <c r="A38" s="455"/>
      <c r="B38" s="469">
        <v>29</v>
      </c>
      <c r="C38" s="481"/>
      <c r="D38" s="480"/>
      <c r="E38" s="480"/>
      <c r="F38" s="480"/>
      <c r="G38" s="480"/>
      <c r="H38" s="479"/>
      <c r="I38" s="478"/>
      <c r="J38" s="470"/>
      <c r="K38" s="473"/>
      <c r="L38" s="471"/>
      <c r="M38" s="476"/>
      <c r="N38" s="477"/>
      <c r="O38" s="471"/>
      <c r="P38" s="476"/>
      <c r="Q38" s="475"/>
      <c r="R38" s="470"/>
      <c r="S38" s="473"/>
      <c r="T38" s="471"/>
      <c r="U38" s="473"/>
      <c r="V38" s="472"/>
      <c r="W38" s="474" t="str">
        <f t="shared" si="0"/>
        <v/>
      </c>
      <c r="X38" s="470"/>
      <c r="Y38" s="473"/>
      <c r="Z38" s="471"/>
      <c r="AA38" s="473"/>
      <c r="AB38" s="458">
        <v>29</v>
      </c>
    </row>
    <row r="39" spans="1:28" ht="12" customHeight="1">
      <c r="A39" s="455"/>
      <c r="B39" s="469">
        <v>30</v>
      </c>
      <c r="C39" s="481"/>
      <c r="D39" s="480"/>
      <c r="E39" s="480"/>
      <c r="F39" s="480"/>
      <c r="G39" s="480"/>
      <c r="H39" s="479"/>
      <c r="I39" s="484"/>
      <c r="J39" s="461"/>
      <c r="K39" s="459"/>
      <c r="L39" s="482"/>
      <c r="M39" s="465"/>
      <c r="N39" s="466"/>
      <c r="O39" s="482"/>
      <c r="P39" s="465"/>
      <c r="Q39" s="483"/>
      <c r="R39" s="461"/>
      <c r="S39" s="459"/>
      <c r="T39" s="482"/>
      <c r="U39" s="459"/>
      <c r="V39" s="462"/>
      <c r="W39" s="474" t="str">
        <f t="shared" si="0"/>
        <v/>
      </c>
      <c r="X39" s="459"/>
      <c r="Y39" s="462"/>
      <c r="Z39" s="482"/>
      <c r="AA39" s="461"/>
      <c r="AB39" s="458">
        <v>30</v>
      </c>
    </row>
    <row r="40" spans="1:28" ht="12" customHeight="1">
      <c r="A40" s="455"/>
      <c r="B40" s="469">
        <v>31</v>
      </c>
      <c r="C40" s="481"/>
      <c r="D40" s="480"/>
      <c r="E40" s="480"/>
      <c r="F40" s="480"/>
      <c r="G40" s="480"/>
      <c r="H40" s="479"/>
      <c r="I40" s="478"/>
      <c r="J40" s="470"/>
      <c r="K40" s="473"/>
      <c r="L40" s="471"/>
      <c r="M40" s="476"/>
      <c r="N40" s="477"/>
      <c r="O40" s="471"/>
      <c r="P40" s="476"/>
      <c r="Q40" s="475"/>
      <c r="R40" s="470"/>
      <c r="S40" s="473"/>
      <c r="T40" s="471"/>
      <c r="U40" s="473"/>
      <c r="V40" s="472"/>
      <c r="W40" s="474" t="str">
        <f t="shared" si="0"/>
        <v/>
      </c>
      <c r="X40" s="473"/>
      <c r="Y40" s="472"/>
      <c r="Z40" s="471"/>
      <c r="AA40" s="470"/>
      <c r="AB40" s="458">
        <v>31</v>
      </c>
    </row>
    <row r="41" spans="1:28" ht="12" customHeight="1">
      <c r="A41" s="455"/>
      <c r="B41" s="469">
        <v>32</v>
      </c>
      <c r="C41" s="481"/>
      <c r="D41" s="480"/>
      <c r="E41" s="480"/>
      <c r="F41" s="480"/>
      <c r="G41" s="480"/>
      <c r="H41" s="479"/>
      <c r="I41" s="478"/>
      <c r="J41" s="470"/>
      <c r="K41" s="473"/>
      <c r="L41" s="471"/>
      <c r="M41" s="476"/>
      <c r="N41" s="477"/>
      <c r="O41" s="471"/>
      <c r="P41" s="476"/>
      <c r="Q41" s="475"/>
      <c r="R41" s="470"/>
      <c r="S41" s="473"/>
      <c r="T41" s="471"/>
      <c r="U41" s="473"/>
      <c r="V41" s="472"/>
      <c r="W41" s="474" t="str">
        <f t="shared" si="0"/>
        <v/>
      </c>
      <c r="X41" s="473"/>
      <c r="Y41" s="472"/>
      <c r="Z41" s="471"/>
      <c r="AA41" s="470"/>
      <c r="AB41" s="458">
        <v>32</v>
      </c>
    </row>
    <row r="42" spans="1:28" ht="12" customHeight="1">
      <c r="A42" s="455"/>
      <c r="B42" s="469">
        <v>33</v>
      </c>
      <c r="C42" s="481"/>
      <c r="D42" s="480"/>
      <c r="E42" s="480"/>
      <c r="F42" s="480"/>
      <c r="G42" s="480"/>
      <c r="H42" s="479"/>
      <c r="I42" s="478"/>
      <c r="J42" s="470"/>
      <c r="K42" s="473"/>
      <c r="L42" s="471"/>
      <c r="M42" s="476"/>
      <c r="N42" s="477"/>
      <c r="O42" s="471"/>
      <c r="P42" s="476"/>
      <c r="Q42" s="475"/>
      <c r="R42" s="470"/>
      <c r="S42" s="473"/>
      <c r="T42" s="471"/>
      <c r="U42" s="473"/>
      <c r="V42" s="472"/>
      <c r="W42" s="474" t="str">
        <f t="shared" si="0"/>
        <v/>
      </c>
      <c r="X42" s="473"/>
      <c r="Y42" s="472"/>
      <c r="Z42" s="471"/>
      <c r="AA42" s="470"/>
      <c r="AB42" s="458">
        <v>33</v>
      </c>
    </row>
    <row r="43" spans="1:28" ht="12.95" customHeight="1">
      <c r="A43" s="455"/>
      <c r="B43" s="469">
        <v>34</v>
      </c>
      <c r="C43" s="468" t="s">
        <v>429</v>
      </c>
      <c r="D43" s="459"/>
      <c r="E43" s="459"/>
      <c r="F43" s="459"/>
      <c r="G43" s="459"/>
      <c r="H43" s="461"/>
      <c r="I43" s="467"/>
      <c r="J43" s="461"/>
      <c r="K43" s="459" t="s">
        <v>168</v>
      </c>
      <c r="L43" s="460">
        <f>SUM(L10:L42)</f>
        <v>0</v>
      </c>
      <c r="M43" s="465"/>
      <c r="N43" s="466" t="s">
        <v>168</v>
      </c>
      <c r="O43" s="460">
        <f>SUM(O10:O42)</f>
        <v>0</v>
      </c>
      <c r="P43" s="465"/>
      <c r="Q43" s="464"/>
      <c r="R43" s="463"/>
      <c r="S43" s="459" t="s">
        <v>168</v>
      </c>
      <c r="T43" s="460">
        <f>SUM(T10:T42)</f>
        <v>0</v>
      </c>
      <c r="U43" s="459"/>
      <c r="V43" s="462" t="s">
        <v>168</v>
      </c>
      <c r="W43" s="460">
        <f>SUM(W10:W42)</f>
        <v>0</v>
      </c>
      <c r="X43" s="461"/>
      <c r="Y43" s="459" t="s">
        <v>168</v>
      </c>
      <c r="Z43" s="460">
        <f>SUM(Z10:Z42)</f>
        <v>0</v>
      </c>
      <c r="AA43" s="459"/>
      <c r="AB43" s="458">
        <v>34</v>
      </c>
    </row>
    <row r="44" spans="1:28" ht="3.95" customHeight="1">
      <c r="A44" s="455"/>
      <c r="B44" s="457"/>
      <c r="C44" s="455"/>
      <c r="D44" s="455"/>
      <c r="E44" s="455"/>
      <c r="F44" s="457"/>
      <c r="G44" s="457"/>
      <c r="H44" s="457"/>
      <c r="I44" s="457"/>
      <c r="J44" s="457"/>
      <c r="K44" s="457"/>
      <c r="L44" s="457"/>
      <c r="M44" s="457"/>
      <c r="N44" s="457"/>
      <c r="O44" s="457"/>
      <c r="P44" s="457"/>
      <c r="Q44" s="457"/>
      <c r="R44" s="457"/>
      <c r="S44" s="457"/>
      <c r="T44" s="457"/>
      <c r="U44" s="457"/>
      <c r="V44" s="457"/>
      <c r="W44" s="457"/>
      <c r="X44" s="457"/>
      <c r="Y44" s="457"/>
      <c r="Z44" s="457"/>
      <c r="AA44" s="457"/>
      <c r="AB44" s="457"/>
    </row>
    <row r="45" spans="1:28" ht="12" customHeight="1">
      <c r="A45" s="455"/>
      <c r="B45" s="455"/>
      <c r="C45" s="457"/>
      <c r="D45" s="457"/>
      <c r="E45" s="457"/>
      <c r="F45" s="455"/>
      <c r="G45" s="455"/>
      <c r="H45" s="455"/>
      <c r="I45" s="455"/>
      <c r="J45" s="455"/>
      <c r="K45" s="455"/>
      <c r="L45" s="457"/>
      <c r="M45" s="455"/>
      <c r="N45" s="455"/>
      <c r="O45" s="455"/>
      <c r="P45" s="455"/>
      <c r="Q45" s="455"/>
      <c r="R45" s="455"/>
      <c r="S45" s="455"/>
      <c r="T45" s="455"/>
      <c r="U45" s="455"/>
      <c r="V45" s="455"/>
      <c r="W45" s="456"/>
      <c r="X45" s="456"/>
      <c r="Y45" s="456"/>
      <c r="Z45" s="456"/>
      <c r="AA45" s="455"/>
      <c r="AB45" s="455"/>
    </row>
    <row r="46" spans="1:28" ht="12" customHeight="1">
      <c r="A46" s="455"/>
      <c r="B46" s="455"/>
      <c r="C46" s="457" t="s">
        <v>428</v>
      </c>
      <c r="D46" s="455"/>
      <c r="E46" s="455"/>
      <c r="F46" s="455"/>
      <c r="G46" s="455"/>
      <c r="H46" s="455"/>
      <c r="I46" s="455"/>
      <c r="J46" s="455"/>
      <c r="K46" s="455"/>
      <c r="L46" s="455"/>
      <c r="M46" s="455"/>
      <c r="N46" s="455"/>
      <c r="O46" s="455"/>
      <c r="P46" s="455"/>
      <c r="Q46" s="455"/>
      <c r="R46" s="455"/>
      <c r="S46" s="455"/>
      <c r="T46" s="455"/>
      <c r="U46" s="455"/>
      <c r="V46" s="455"/>
      <c r="W46" s="456"/>
      <c r="X46" s="456"/>
      <c r="Y46" s="456"/>
      <c r="Z46" s="456"/>
      <c r="AA46" s="455"/>
      <c r="AB46" s="455"/>
    </row>
  </sheetData>
  <dataValidations count="2">
    <dataValidation type="whole" operator="greaterThan" allowBlank="1" showInputMessage="1" showErrorMessage="1" errorTitle="Enter Four Digits for Years" error="All years entered must have 4 digits" sqref="I15" xr:uid="{00000000-0002-0000-0700-000000000000}">
      <formula1>1899</formula1>
    </dataValidation>
    <dataValidation type="whole" operator="notEqual" allowBlank="1" showInputMessage="1" showErrorMessage="1" error="Only whole numbers are allowed to be entered.  Do not enter text or decimals." sqref="I16:I42 I10:I14" xr:uid="{00000000-0002-0000-0700-000001000000}">
      <formula1>0</formula1>
    </dataValidation>
  </dataValidations>
  <pageMargins left="0.5" right="0.5" top="0.5" bottom="0.5" header="0" footer="0"/>
  <pageSetup paperSize="5" scale="8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9">
    <pageSetUpPr fitToPage="1"/>
  </sheetPr>
  <dimension ref="A1:AB46"/>
  <sheetViews>
    <sheetView showZeros="0" zoomScale="80" zoomScaleNormal="80" workbookViewId="0">
      <selection activeCell="Z4" sqref="Z4"/>
    </sheetView>
  </sheetViews>
  <sheetFormatPr defaultRowHeight="15"/>
  <cols>
    <col min="1" max="1" width="8.75" style="454" customWidth="1"/>
    <col min="2" max="2" width="4.25" style="454" customWidth="1"/>
    <col min="3" max="3" width="9.875" style="454" customWidth="1"/>
    <col min="4" max="4" width="12.125" style="454" customWidth="1"/>
    <col min="5" max="5" width="20" style="454" customWidth="1"/>
    <col min="6" max="6" width="2" style="454" customWidth="1"/>
    <col min="7" max="7" width="7.625" style="454" customWidth="1"/>
    <col min="8" max="8" width="2" style="454" customWidth="1"/>
    <col min="9" max="9" width="9.875" style="454" customWidth="1"/>
    <col min="10" max="10" width="2" style="454" customWidth="1"/>
    <col min="11" max="11" width="3.125" style="454" customWidth="1"/>
    <col min="12" max="12" width="12.125" style="454" customWidth="1"/>
    <col min="13" max="13" width="2" style="454" customWidth="1"/>
    <col min="14" max="14" width="3.125" style="454" customWidth="1"/>
    <col min="15" max="15" width="9.875" style="454" customWidth="1"/>
    <col min="16" max="16" width="2" style="454" customWidth="1"/>
    <col min="17" max="17" width="8.75" style="454" customWidth="1"/>
    <col min="18" max="19" width="2" style="454" customWidth="1"/>
    <col min="20" max="20" width="11" style="454" customWidth="1"/>
    <col min="21" max="22" width="2" style="454" customWidth="1"/>
    <col min="23" max="23" width="11" style="454" customWidth="1"/>
    <col min="24" max="24" width="2" style="454" customWidth="1"/>
    <col min="25" max="25" width="6.5" style="454" customWidth="1"/>
    <col min="26" max="26" width="11" style="454" customWidth="1"/>
    <col min="27" max="27" width="2" style="454" customWidth="1"/>
    <col min="28" max="28" width="4.25" style="454" customWidth="1"/>
    <col min="29" max="16384" width="9" style="454"/>
  </cols>
  <sheetData>
    <row r="1" spans="1:28" ht="15.75" customHeight="1"/>
    <row r="2" spans="1:28" ht="15.75" customHeight="1"/>
    <row r="3" spans="1:28" ht="12" customHeight="1">
      <c r="A3" s="455"/>
      <c r="B3" s="510"/>
      <c r="C3" s="510"/>
      <c r="D3" s="510"/>
      <c r="E3" s="510"/>
      <c r="F3" s="510"/>
      <c r="G3" s="510"/>
      <c r="H3" s="510"/>
      <c r="I3" s="510"/>
      <c r="J3" s="510"/>
      <c r="K3" s="510"/>
      <c r="L3" s="510" t="s">
        <v>5</v>
      </c>
      <c r="M3" s="510"/>
      <c r="N3" s="510"/>
      <c r="O3" s="531"/>
      <c r="P3" s="510"/>
      <c r="Q3" s="510"/>
      <c r="R3" s="510"/>
      <c r="S3" s="510"/>
      <c r="T3" s="510"/>
      <c r="U3" s="510"/>
      <c r="V3" s="510"/>
      <c r="W3" s="510"/>
      <c r="X3" s="510"/>
      <c r="Y3" s="510"/>
      <c r="Z3" s="510" t="s">
        <v>452</v>
      </c>
      <c r="AA3" s="510"/>
      <c r="AB3" s="510"/>
    </row>
    <row r="4" spans="1:28" ht="12" customHeight="1">
      <c r="A4" s="455"/>
      <c r="B4" s="507" t="s">
        <v>65</v>
      </c>
      <c r="C4" s="507"/>
      <c r="D4" s="507"/>
      <c r="E4" s="663" t="str">
        <f>T('Pg1'!E15)</f>
        <v/>
      </c>
      <c r="F4" s="507"/>
      <c r="G4" s="507"/>
      <c r="H4" s="507"/>
      <c r="I4" s="530"/>
      <c r="J4" s="507"/>
      <c r="K4" s="507"/>
      <c r="L4" s="505"/>
      <c r="M4" s="507"/>
      <c r="N4" s="507" t="s">
        <v>436</v>
      </c>
      <c r="O4" s="661" t="str">
        <f>T('Pg1'!J13)</f>
        <v/>
      </c>
      <c r="P4" s="507"/>
      <c r="Q4" s="507" t="s">
        <v>67</v>
      </c>
      <c r="R4" s="507"/>
      <c r="S4" s="507"/>
      <c r="T4" s="507"/>
      <c r="U4" s="507"/>
      <c r="V4" s="507"/>
      <c r="W4" s="659" t="str">
        <f>T('Pg1'!AB17)</f>
        <v/>
      </c>
      <c r="X4" s="507" t="s">
        <v>435</v>
      </c>
      <c r="Y4" s="507"/>
      <c r="Z4" s="659" t="str">
        <f>T('Pg1'!AD17)</f>
        <v/>
      </c>
      <c r="AA4" s="507"/>
      <c r="AB4" s="507"/>
    </row>
    <row r="5" spans="1:28" ht="12" customHeight="1">
      <c r="A5" s="455"/>
      <c r="B5" s="510"/>
      <c r="C5" s="510" t="s">
        <v>434</v>
      </c>
      <c r="D5" s="510"/>
      <c r="E5" s="510"/>
      <c r="F5" s="510"/>
      <c r="G5" s="510"/>
      <c r="H5" s="510"/>
      <c r="I5" s="510"/>
      <c r="J5" s="510"/>
      <c r="K5" s="510"/>
      <c r="L5" s="510"/>
      <c r="M5" s="510"/>
      <c r="N5" s="510"/>
      <c r="O5" s="510"/>
      <c r="P5" s="510"/>
      <c r="Q5" s="510"/>
      <c r="R5" s="510"/>
      <c r="S5" s="510"/>
      <c r="T5" s="510"/>
      <c r="U5" s="510"/>
      <c r="V5" s="510"/>
      <c r="W5" s="510"/>
      <c r="X5" s="510"/>
      <c r="Y5" s="510"/>
      <c r="Z5" s="510"/>
      <c r="AA5" s="510"/>
      <c r="AB5" s="510"/>
    </row>
    <row r="6" spans="1:28" ht="12" customHeight="1">
      <c r="A6" s="455"/>
      <c r="B6" s="510"/>
      <c r="C6" s="510" t="s">
        <v>433</v>
      </c>
      <c r="D6" s="510"/>
      <c r="E6" s="510"/>
      <c r="F6" s="510"/>
      <c r="G6" s="510"/>
      <c r="H6" s="510"/>
      <c r="I6" s="510"/>
      <c r="J6" s="510"/>
      <c r="K6" s="510"/>
      <c r="L6" s="510"/>
      <c r="M6" s="510"/>
      <c r="N6" s="510"/>
      <c r="O6" s="510"/>
      <c r="P6" s="510"/>
      <c r="Q6" s="510"/>
      <c r="R6" s="510"/>
      <c r="S6" s="510"/>
      <c r="T6" s="510"/>
      <c r="U6" s="510"/>
      <c r="V6" s="510"/>
      <c r="W6" s="510"/>
      <c r="X6" s="510"/>
      <c r="Y6" s="510"/>
      <c r="Z6" s="510"/>
      <c r="AA6" s="510"/>
      <c r="AB6" s="510"/>
    </row>
    <row r="7" spans="1:28" ht="12" customHeight="1">
      <c r="A7" s="455"/>
      <c r="B7" s="525"/>
      <c r="C7" s="524"/>
      <c r="D7" s="527" t="s">
        <v>90</v>
      </c>
      <c r="E7" s="529"/>
      <c r="F7" s="522"/>
      <c r="G7" s="522"/>
      <c r="H7" s="528"/>
      <c r="I7" s="522" t="s">
        <v>77</v>
      </c>
      <c r="J7" s="528"/>
      <c r="K7" s="527"/>
      <c r="L7" s="524" t="s">
        <v>78</v>
      </c>
      <c r="M7" s="527"/>
      <c r="N7" s="526" t="s">
        <v>97</v>
      </c>
      <c r="O7" s="522"/>
      <c r="P7" s="522"/>
      <c r="Q7" s="526" t="s">
        <v>233</v>
      </c>
      <c r="R7" s="522"/>
      <c r="S7" s="526" t="s">
        <v>218</v>
      </c>
      <c r="T7" s="522"/>
      <c r="U7" s="522"/>
      <c r="V7" s="525"/>
      <c r="W7" s="524" t="s">
        <v>220</v>
      </c>
      <c r="X7" s="523"/>
      <c r="Y7" s="522" t="s">
        <v>221</v>
      </c>
      <c r="Z7" s="522"/>
      <c r="AA7" s="522"/>
      <c r="AB7" s="521"/>
    </row>
    <row r="8" spans="1:28" ht="12" customHeight="1">
      <c r="A8" s="455"/>
      <c r="B8" s="515"/>
      <c r="C8" s="519"/>
      <c r="D8" s="520"/>
      <c r="E8" s="519"/>
      <c r="F8" s="518"/>
      <c r="G8" s="513"/>
      <c r="H8" s="517"/>
      <c r="I8" s="513" t="s">
        <v>253</v>
      </c>
      <c r="J8" s="517"/>
      <c r="K8" s="510"/>
      <c r="L8" s="510"/>
      <c r="M8" s="510"/>
      <c r="N8" s="516" t="s">
        <v>216</v>
      </c>
      <c r="O8" s="513"/>
      <c r="P8" s="513"/>
      <c r="Q8" s="516" t="s">
        <v>432</v>
      </c>
      <c r="R8" s="513"/>
      <c r="S8" s="516" t="s">
        <v>219</v>
      </c>
      <c r="T8" s="513"/>
      <c r="U8" s="513"/>
      <c r="V8" s="515"/>
      <c r="W8" s="510"/>
      <c r="X8" s="514"/>
      <c r="Y8" s="513" t="s">
        <v>222</v>
      </c>
      <c r="Z8" s="513"/>
      <c r="AA8" s="513"/>
      <c r="AB8" s="512"/>
    </row>
    <row r="9" spans="1:28" ht="12" customHeight="1">
      <c r="A9" s="455"/>
      <c r="B9" s="468"/>
      <c r="C9" s="511" t="s">
        <v>431</v>
      </c>
      <c r="D9" s="510"/>
      <c r="E9" s="509"/>
      <c r="F9" s="503"/>
      <c r="G9" s="503"/>
      <c r="H9" s="508"/>
      <c r="I9" s="503" t="s">
        <v>260</v>
      </c>
      <c r="J9" s="508"/>
      <c r="K9" s="507"/>
      <c r="L9" s="505" t="s">
        <v>226</v>
      </c>
      <c r="M9" s="507"/>
      <c r="N9" s="506" t="s">
        <v>227</v>
      </c>
      <c r="O9" s="503"/>
      <c r="P9" s="503"/>
      <c r="Q9" s="506" t="s">
        <v>430</v>
      </c>
      <c r="R9" s="503"/>
      <c r="S9" s="506" t="s">
        <v>227</v>
      </c>
      <c r="T9" s="503"/>
      <c r="U9" s="503"/>
      <c r="V9" s="468"/>
      <c r="W9" s="505" t="s">
        <v>228</v>
      </c>
      <c r="X9" s="504"/>
      <c r="Y9" s="503" t="s">
        <v>227</v>
      </c>
      <c r="Z9" s="503"/>
      <c r="AA9" s="503"/>
      <c r="AB9" s="502"/>
    </row>
    <row r="10" spans="1:28" ht="12.95" customHeight="1">
      <c r="A10" s="455"/>
      <c r="B10" s="469">
        <v>1</v>
      </c>
      <c r="C10" s="501" t="s">
        <v>439</v>
      </c>
      <c r="D10" s="480"/>
      <c r="E10" s="480"/>
      <c r="F10" s="480"/>
      <c r="G10" s="480"/>
      <c r="H10" s="479"/>
      <c r="I10" s="500"/>
      <c r="J10" s="470"/>
      <c r="K10" s="473" t="s">
        <v>168</v>
      </c>
      <c r="L10" s="498">
        <f>PG5A!L43</f>
        <v>0</v>
      </c>
      <c r="M10" s="476"/>
      <c r="N10" s="477" t="s">
        <v>168</v>
      </c>
      <c r="O10" s="498">
        <f>PG5A!O43</f>
        <v>0</v>
      </c>
      <c r="P10" s="476"/>
      <c r="Q10" s="499"/>
      <c r="R10" s="473"/>
      <c r="S10" s="472" t="s">
        <v>168</v>
      </c>
      <c r="T10" s="498">
        <f>PG5A!T43</f>
        <v>0</v>
      </c>
      <c r="U10" s="473"/>
      <c r="V10" s="472" t="s">
        <v>168</v>
      </c>
      <c r="W10" s="474" t="str">
        <f t="shared" ref="W10:W42" si="0">IF(+T10-O10=0,"",+T10-O10)</f>
        <v/>
      </c>
      <c r="X10" s="470"/>
      <c r="Y10" s="473" t="s">
        <v>168</v>
      </c>
      <c r="Z10" s="498">
        <f>PG5A!Z43</f>
        <v>0</v>
      </c>
      <c r="AA10" s="473"/>
      <c r="AB10" s="458">
        <v>1</v>
      </c>
    </row>
    <row r="11" spans="1:28" ht="12.95" customHeight="1">
      <c r="A11" s="455"/>
      <c r="B11" s="469">
        <v>2</v>
      </c>
      <c r="C11" s="497"/>
      <c r="D11" s="480"/>
      <c r="E11" s="480"/>
      <c r="F11" s="480"/>
      <c r="G11" s="480"/>
      <c r="H11" s="479"/>
      <c r="I11" s="478"/>
      <c r="J11" s="470"/>
      <c r="K11" s="473"/>
      <c r="L11" s="471"/>
      <c r="M11" s="476"/>
      <c r="N11" s="477"/>
      <c r="O11" s="471"/>
      <c r="P11" s="476"/>
      <c r="Q11" s="475"/>
      <c r="R11" s="473"/>
      <c r="S11" s="472"/>
      <c r="T11" s="471"/>
      <c r="U11" s="473"/>
      <c r="V11" s="472"/>
      <c r="W11" s="474" t="str">
        <f t="shared" si="0"/>
        <v/>
      </c>
      <c r="X11" s="470"/>
      <c r="Y11" s="473"/>
      <c r="Z11" s="492"/>
      <c r="AA11" s="473"/>
      <c r="AB11" s="458">
        <v>2</v>
      </c>
    </row>
    <row r="12" spans="1:28" ht="12.95" customHeight="1">
      <c r="A12" s="455"/>
      <c r="B12" s="469">
        <v>3</v>
      </c>
      <c r="C12" s="481"/>
      <c r="D12" s="480"/>
      <c r="E12" s="480"/>
      <c r="F12" s="480"/>
      <c r="G12" s="480"/>
      <c r="H12" s="479"/>
      <c r="I12" s="478"/>
      <c r="J12" s="470"/>
      <c r="K12" s="473"/>
      <c r="L12" s="471"/>
      <c r="M12" s="476"/>
      <c r="N12" s="477"/>
      <c r="O12" s="471"/>
      <c r="P12" s="476"/>
      <c r="Q12" s="475"/>
      <c r="R12" s="473"/>
      <c r="S12" s="472"/>
      <c r="T12" s="471"/>
      <c r="U12" s="473"/>
      <c r="V12" s="472"/>
      <c r="W12" s="474" t="str">
        <f t="shared" si="0"/>
        <v/>
      </c>
      <c r="X12" s="470"/>
      <c r="Y12" s="473"/>
      <c r="Z12" s="492"/>
      <c r="AA12" s="473"/>
      <c r="AB12" s="458">
        <v>3</v>
      </c>
    </row>
    <row r="13" spans="1:28" ht="12.95" customHeight="1">
      <c r="A13" s="455"/>
      <c r="B13" s="469">
        <v>4</v>
      </c>
      <c r="C13" s="481"/>
      <c r="D13" s="480"/>
      <c r="E13" s="480"/>
      <c r="F13" s="480"/>
      <c r="G13" s="480"/>
      <c r="H13" s="479"/>
      <c r="I13" s="478"/>
      <c r="J13" s="470"/>
      <c r="K13" s="473"/>
      <c r="L13" s="471"/>
      <c r="M13" s="476"/>
      <c r="N13" s="477"/>
      <c r="O13" s="471"/>
      <c r="P13" s="476"/>
      <c r="Q13" s="475"/>
      <c r="R13" s="473"/>
      <c r="S13" s="472"/>
      <c r="T13" s="471"/>
      <c r="U13" s="473"/>
      <c r="V13" s="472"/>
      <c r="W13" s="474" t="str">
        <f t="shared" si="0"/>
        <v/>
      </c>
      <c r="X13" s="470"/>
      <c r="Y13" s="473"/>
      <c r="Z13" s="492"/>
      <c r="AA13" s="473"/>
      <c r="AB13" s="458">
        <v>4</v>
      </c>
    </row>
    <row r="14" spans="1:28" ht="12.95" customHeight="1">
      <c r="A14" s="455"/>
      <c r="B14" s="469">
        <v>5</v>
      </c>
      <c r="C14" s="481"/>
      <c r="D14" s="480"/>
      <c r="E14" s="480"/>
      <c r="F14" s="480"/>
      <c r="G14" s="480"/>
      <c r="H14" s="479"/>
      <c r="I14" s="478"/>
      <c r="J14" s="470"/>
      <c r="K14" s="473"/>
      <c r="L14" s="471"/>
      <c r="M14" s="476"/>
      <c r="N14" s="477"/>
      <c r="O14" s="471"/>
      <c r="P14" s="476"/>
      <c r="Q14" s="475"/>
      <c r="R14" s="473"/>
      <c r="S14" s="472"/>
      <c r="T14" s="471"/>
      <c r="U14" s="473"/>
      <c r="V14" s="472"/>
      <c r="W14" s="474" t="str">
        <f t="shared" si="0"/>
        <v/>
      </c>
      <c r="X14" s="470"/>
      <c r="Y14" s="473"/>
      <c r="Z14" s="492"/>
      <c r="AA14" s="473"/>
      <c r="AB14" s="458">
        <v>5</v>
      </c>
    </row>
    <row r="15" spans="1:28" ht="12" customHeight="1">
      <c r="A15" s="455"/>
      <c r="B15" s="469">
        <v>6</v>
      </c>
      <c r="C15" s="481"/>
      <c r="D15" s="480"/>
      <c r="E15" s="480"/>
      <c r="F15" s="480"/>
      <c r="G15" s="480"/>
      <c r="H15" s="479"/>
      <c r="I15" s="496"/>
      <c r="J15" s="495"/>
      <c r="K15" s="494"/>
      <c r="L15" s="493"/>
      <c r="M15" s="476"/>
      <c r="N15" s="477"/>
      <c r="O15" s="471"/>
      <c r="P15" s="476"/>
      <c r="Q15" s="475"/>
      <c r="R15" s="473"/>
      <c r="S15" s="472"/>
      <c r="T15" s="471"/>
      <c r="U15" s="473"/>
      <c r="V15" s="472"/>
      <c r="W15" s="474" t="str">
        <f t="shared" si="0"/>
        <v/>
      </c>
      <c r="X15" s="470"/>
      <c r="Y15" s="473"/>
      <c r="Z15" s="492"/>
      <c r="AA15" s="473"/>
      <c r="AB15" s="458">
        <v>6</v>
      </c>
    </row>
    <row r="16" spans="1:28" ht="12" customHeight="1">
      <c r="A16" s="455"/>
      <c r="B16" s="469">
        <v>7</v>
      </c>
      <c r="C16" s="481"/>
      <c r="D16" s="480"/>
      <c r="E16" s="480"/>
      <c r="F16" s="480"/>
      <c r="G16" s="480"/>
      <c r="H16" s="479"/>
      <c r="I16" s="484"/>
      <c r="J16" s="461"/>
      <c r="K16" s="459"/>
      <c r="L16" s="482"/>
      <c r="M16" s="465"/>
      <c r="N16" s="466"/>
      <c r="O16" s="482"/>
      <c r="P16" s="465"/>
      <c r="Q16" s="483"/>
      <c r="R16" s="461"/>
      <c r="S16" s="459"/>
      <c r="T16" s="482"/>
      <c r="U16" s="459"/>
      <c r="V16" s="462"/>
      <c r="W16" s="474" t="str">
        <f t="shared" si="0"/>
        <v/>
      </c>
      <c r="X16" s="461"/>
      <c r="Y16" s="459"/>
      <c r="Z16" s="482"/>
      <c r="AA16" s="459"/>
      <c r="AB16" s="458">
        <v>7</v>
      </c>
    </row>
    <row r="17" spans="1:28" ht="12" customHeight="1">
      <c r="A17" s="455"/>
      <c r="B17" s="469">
        <v>8</v>
      </c>
      <c r="C17" s="481"/>
      <c r="D17" s="480"/>
      <c r="E17" s="480"/>
      <c r="F17" s="480"/>
      <c r="G17" s="480"/>
      <c r="H17" s="479"/>
      <c r="I17" s="478"/>
      <c r="J17" s="470"/>
      <c r="K17" s="473"/>
      <c r="L17" s="471"/>
      <c r="M17" s="476"/>
      <c r="N17" s="477"/>
      <c r="O17" s="471"/>
      <c r="P17" s="476"/>
      <c r="Q17" s="475"/>
      <c r="R17" s="470"/>
      <c r="S17" s="473"/>
      <c r="T17" s="471"/>
      <c r="U17" s="473"/>
      <c r="V17" s="472"/>
      <c r="W17" s="474" t="str">
        <f t="shared" si="0"/>
        <v/>
      </c>
      <c r="X17" s="470"/>
      <c r="Y17" s="473"/>
      <c r="Z17" s="471"/>
      <c r="AA17" s="473"/>
      <c r="AB17" s="458">
        <v>8</v>
      </c>
    </row>
    <row r="18" spans="1:28" ht="12" customHeight="1">
      <c r="A18" s="455"/>
      <c r="B18" s="469">
        <v>9</v>
      </c>
      <c r="C18" s="481"/>
      <c r="D18" s="480"/>
      <c r="E18" s="480"/>
      <c r="F18" s="480"/>
      <c r="G18" s="480"/>
      <c r="H18" s="479"/>
      <c r="I18" s="478"/>
      <c r="J18" s="470"/>
      <c r="K18" s="473"/>
      <c r="L18" s="471"/>
      <c r="M18" s="476"/>
      <c r="N18" s="477"/>
      <c r="O18" s="471"/>
      <c r="P18" s="476"/>
      <c r="Q18" s="475"/>
      <c r="R18" s="470"/>
      <c r="S18" s="473"/>
      <c r="T18" s="471"/>
      <c r="U18" s="473"/>
      <c r="V18" s="472"/>
      <c r="W18" s="474" t="str">
        <f t="shared" si="0"/>
        <v/>
      </c>
      <c r="X18" s="470"/>
      <c r="Y18" s="473"/>
      <c r="Z18" s="471"/>
      <c r="AA18" s="473"/>
      <c r="AB18" s="458">
        <v>9</v>
      </c>
    </row>
    <row r="19" spans="1:28" ht="12" customHeight="1">
      <c r="A19" s="455"/>
      <c r="B19" s="469">
        <v>10</v>
      </c>
      <c r="C19" s="481"/>
      <c r="D19" s="480"/>
      <c r="E19" s="480"/>
      <c r="F19" s="480"/>
      <c r="G19" s="480"/>
      <c r="H19" s="479"/>
      <c r="I19" s="478"/>
      <c r="J19" s="470"/>
      <c r="K19" s="473"/>
      <c r="L19" s="471"/>
      <c r="M19" s="476"/>
      <c r="N19" s="477"/>
      <c r="O19" s="471"/>
      <c r="P19" s="476"/>
      <c r="Q19" s="475"/>
      <c r="R19" s="470"/>
      <c r="S19" s="473"/>
      <c r="T19" s="471"/>
      <c r="U19" s="473"/>
      <c r="V19" s="472"/>
      <c r="W19" s="474" t="str">
        <f t="shared" si="0"/>
        <v/>
      </c>
      <c r="X19" s="470"/>
      <c r="Y19" s="473"/>
      <c r="Z19" s="471"/>
      <c r="AA19" s="473"/>
      <c r="AB19" s="458">
        <v>10</v>
      </c>
    </row>
    <row r="20" spans="1:28" ht="12" customHeight="1">
      <c r="A20" s="455"/>
      <c r="B20" s="469">
        <v>11</v>
      </c>
      <c r="C20" s="481"/>
      <c r="D20" s="480"/>
      <c r="E20" s="480"/>
      <c r="F20" s="480"/>
      <c r="G20" s="480"/>
      <c r="H20" s="479"/>
      <c r="I20" s="478"/>
      <c r="J20" s="470"/>
      <c r="K20" s="473"/>
      <c r="L20" s="471"/>
      <c r="M20" s="476"/>
      <c r="N20" s="477"/>
      <c r="O20" s="471"/>
      <c r="P20" s="476"/>
      <c r="Q20" s="475"/>
      <c r="R20" s="470"/>
      <c r="S20" s="473"/>
      <c r="T20" s="471"/>
      <c r="U20" s="473"/>
      <c r="V20" s="472"/>
      <c r="W20" s="474" t="str">
        <f t="shared" si="0"/>
        <v/>
      </c>
      <c r="X20" s="470"/>
      <c r="Y20" s="473"/>
      <c r="Z20" s="471"/>
      <c r="AA20" s="473"/>
      <c r="AB20" s="458">
        <v>11</v>
      </c>
    </row>
    <row r="21" spans="1:28" ht="12" customHeight="1">
      <c r="A21" s="455"/>
      <c r="B21" s="469">
        <v>12</v>
      </c>
      <c r="C21" s="481"/>
      <c r="D21" s="480"/>
      <c r="E21" s="480"/>
      <c r="F21" s="480"/>
      <c r="G21" s="480"/>
      <c r="H21" s="479"/>
      <c r="I21" s="478"/>
      <c r="J21" s="470"/>
      <c r="K21" s="473"/>
      <c r="L21" s="471"/>
      <c r="M21" s="476"/>
      <c r="N21" s="477"/>
      <c r="O21" s="471"/>
      <c r="P21" s="476"/>
      <c r="Q21" s="475"/>
      <c r="R21" s="470"/>
      <c r="S21" s="473"/>
      <c r="T21" s="471"/>
      <c r="U21" s="473"/>
      <c r="V21" s="472"/>
      <c r="W21" s="474" t="str">
        <f t="shared" si="0"/>
        <v/>
      </c>
      <c r="X21" s="470"/>
      <c r="Y21" s="473"/>
      <c r="Z21" s="471"/>
      <c r="AA21" s="473"/>
      <c r="AB21" s="458">
        <v>12</v>
      </c>
    </row>
    <row r="22" spans="1:28" ht="12" customHeight="1">
      <c r="A22" s="455"/>
      <c r="B22" s="469">
        <v>13</v>
      </c>
      <c r="C22" s="481"/>
      <c r="D22" s="480"/>
      <c r="E22" s="480"/>
      <c r="F22" s="480"/>
      <c r="G22" s="480"/>
      <c r="H22" s="479"/>
      <c r="I22" s="478"/>
      <c r="J22" s="470"/>
      <c r="K22" s="473"/>
      <c r="L22" s="471"/>
      <c r="M22" s="476"/>
      <c r="N22" s="477"/>
      <c r="O22" s="471"/>
      <c r="P22" s="476"/>
      <c r="Q22" s="475"/>
      <c r="R22" s="470"/>
      <c r="S22" s="473"/>
      <c r="T22" s="471"/>
      <c r="U22" s="473"/>
      <c r="V22" s="472"/>
      <c r="W22" s="474" t="str">
        <f t="shared" si="0"/>
        <v/>
      </c>
      <c r="X22" s="470"/>
      <c r="Y22" s="473"/>
      <c r="Z22" s="471"/>
      <c r="AA22" s="473"/>
      <c r="AB22" s="458">
        <v>13</v>
      </c>
    </row>
    <row r="23" spans="1:28" ht="12" customHeight="1">
      <c r="A23" s="455"/>
      <c r="B23" s="469">
        <v>14</v>
      </c>
      <c r="C23" s="481"/>
      <c r="D23" s="480"/>
      <c r="E23" s="480"/>
      <c r="F23" s="480"/>
      <c r="G23" s="480"/>
      <c r="H23" s="479"/>
      <c r="I23" s="478"/>
      <c r="J23" s="470"/>
      <c r="K23" s="473"/>
      <c r="L23" s="471"/>
      <c r="M23" s="476"/>
      <c r="N23" s="477"/>
      <c r="O23" s="471"/>
      <c r="P23" s="476"/>
      <c r="Q23" s="475"/>
      <c r="R23" s="470"/>
      <c r="S23" s="473"/>
      <c r="T23" s="471"/>
      <c r="U23" s="473"/>
      <c r="V23" s="472"/>
      <c r="W23" s="474" t="str">
        <f t="shared" si="0"/>
        <v/>
      </c>
      <c r="X23" s="470"/>
      <c r="Y23" s="473"/>
      <c r="Z23" s="471"/>
      <c r="AA23" s="473"/>
      <c r="AB23" s="458">
        <v>14</v>
      </c>
    </row>
    <row r="24" spans="1:28" ht="12" customHeight="1">
      <c r="A24" s="455"/>
      <c r="B24" s="469">
        <v>15</v>
      </c>
      <c r="C24" s="481"/>
      <c r="D24" s="480"/>
      <c r="E24" s="480"/>
      <c r="F24" s="480"/>
      <c r="G24" s="480"/>
      <c r="H24" s="479"/>
      <c r="I24" s="478"/>
      <c r="J24" s="470"/>
      <c r="K24" s="473"/>
      <c r="L24" s="471"/>
      <c r="M24" s="476"/>
      <c r="N24" s="477"/>
      <c r="O24" s="471"/>
      <c r="P24" s="476"/>
      <c r="Q24" s="475"/>
      <c r="R24" s="470"/>
      <c r="S24" s="473"/>
      <c r="T24" s="471"/>
      <c r="U24" s="473"/>
      <c r="V24" s="472"/>
      <c r="W24" s="474" t="str">
        <f t="shared" si="0"/>
        <v/>
      </c>
      <c r="X24" s="470"/>
      <c r="Y24" s="473"/>
      <c r="Z24" s="471"/>
      <c r="AA24" s="473"/>
      <c r="AB24" s="458">
        <v>15</v>
      </c>
    </row>
    <row r="25" spans="1:28" ht="12" customHeight="1">
      <c r="A25" s="455"/>
      <c r="B25" s="469">
        <v>16</v>
      </c>
      <c r="C25" s="481"/>
      <c r="D25" s="480"/>
      <c r="E25" s="480"/>
      <c r="F25" s="480"/>
      <c r="G25" s="480"/>
      <c r="H25" s="479"/>
      <c r="I25" s="478"/>
      <c r="J25" s="470"/>
      <c r="K25" s="473"/>
      <c r="L25" s="471"/>
      <c r="M25" s="476"/>
      <c r="N25" s="477"/>
      <c r="O25" s="471"/>
      <c r="P25" s="476"/>
      <c r="Q25" s="475"/>
      <c r="R25" s="470"/>
      <c r="S25" s="473"/>
      <c r="T25" s="471"/>
      <c r="U25" s="473"/>
      <c r="V25" s="472"/>
      <c r="W25" s="474" t="str">
        <f t="shared" si="0"/>
        <v/>
      </c>
      <c r="X25" s="470"/>
      <c r="Y25" s="473"/>
      <c r="Z25" s="471"/>
      <c r="AA25" s="473"/>
      <c r="AB25" s="458">
        <v>16</v>
      </c>
    </row>
    <row r="26" spans="1:28" ht="12" customHeight="1">
      <c r="A26" s="455"/>
      <c r="B26" s="469">
        <v>17</v>
      </c>
      <c r="C26" s="481"/>
      <c r="D26" s="480"/>
      <c r="E26" s="480"/>
      <c r="F26" s="480"/>
      <c r="G26" s="480"/>
      <c r="H26" s="479"/>
      <c r="I26" s="478"/>
      <c r="J26" s="470"/>
      <c r="K26" s="473"/>
      <c r="L26" s="471"/>
      <c r="M26" s="476"/>
      <c r="N26" s="477"/>
      <c r="O26" s="471"/>
      <c r="P26" s="476"/>
      <c r="Q26" s="475"/>
      <c r="R26" s="470"/>
      <c r="S26" s="473"/>
      <c r="T26" s="471"/>
      <c r="U26" s="473"/>
      <c r="V26" s="472"/>
      <c r="W26" s="474" t="str">
        <f t="shared" si="0"/>
        <v/>
      </c>
      <c r="X26" s="470"/>
      <c r="Y26" s="473"/>
      <c r="Z26" s="471"/>
      <c r="AA26" s="473"/>
      <c r="AB26" s="458">
        <v>17</v>
      </c>
    </row>
    <row r="27" spans="1:28" ht="12" customHeight="1">
      <c r="A27" s="455"/>
      <c r="B27" s="469">
        <v>18</v>
      </c>
      <c r="C27" s="481"/>
      <c r="D27" s="480"/>
      <c r="E27" s="480"/>
      <c r="F27" s="480"/>
      <c r="G27" s="480"/>
      <c r="H27" s="479"/>
      <c r="I27" s="478"/>
      <c r="J27" s="470"/>
      <c r="K27" s="473"/>
      <c r="L27" s="471"/>
      <c r="M27" s="476"/>
      <c r="N27" s="477"/>
      <c r="O27" s="471"/>
      <c r="P27" s="476"/>
      <c r="Q27" s="475"/>
      <c r="R27" s="470"/>
      <c r="S27" s="473"/>
      <c r="T27" s="471"/>
      <c r="U27" s="473"/>
      <c r="V27" s="472"/>
      <c r="W27" s="474" t="str">
        <f t="shared" si="0"/>
        <v/>
      </c>
      <c r="X27" s="470"/>
      <c r="Y27" s="473"/>
      <c r="Z27" s="471"/>
      <c r="AA27" s="473"/>
      <c r="AB27" s="458">
        <v>18</v>
      </c>
    </row>
    <row r="28" spans="1:28" ht="12" customHeight="1">
      <c r="A28" s="455"/>
      <c r="B28" s="469">
        <v>19</v>
      </c>
      <c r="C28" s="481"/>
      <c r="D28" s="480"/>
      <c r="E28" s="480"/>
      <c r="F28" s="480"/>
      <c r="G28" s="480"/>
      <c r="H28" s="479"/>
      <c r="I28" s="478"/>
      <c r="J28" s="470"/>
      <c r="K28" s="473"/>
      <c r="L28" s="471"/>
      <c r="M28" s="476"/>
      <c r="N28" s="477"/>
      <c r="O28" s="471"/>
      <c r="P28" s="476"/>
      <c r="Q28" s="475"/>
      <c r="R28" s="470"/>
      <c r="S28" s="473"/>
      <c r="T28" s="471"/>
      <c r="U28" s="473"/>
      <c r="V28" s="472"/>
      <c r="W28" s="474" t="str">
        <f t="shared" si="0"/>
        <v/>
      </c>
      <c r="X28" s="470"/>
      <c r="Y28" s="473"/>
      <c r="Z28" s="471"/>
      <c r="AA28" s="473"/>
      <c r="AB28" s="458">
        <v>19</v>
      </c>
    </row>
    <row r="29" spans="1:28" ht="12" customHeight="1">
      <c r="A29" s="455"/>
      <c r="B29" s="469">
        <v>20</v>
      </c>
      <c r="C29" s="481"/>
      <c r="D29" s="480"/>
      <c r="E29" s="480"/>
      <c r="F29" s="480"/>
      <c r="G29" s="480"/>
      <c r="H29" s="479"/>
      <c r="I29" s="478"/>
      <c r="J29" s="470"/>
      <c r="K29" s="473"/>
      <c r="L29" s="471"/>
      <c r="M29" s="476"/>
      <c r="N29" s="477"/>
      <c r="O29" s="471"/>
      <c r="P29" s="476"/>
      <c r="Q29" s="475"/>
      <c r="R29" s="470"/>
      <c r="S29" s="473"/>
      <c r="T29" s="471"/>
      <c r="U29" s="473"/>
      <c r="V29" s="472"/>
      <c r="W29" s="474" t="str">
        <f t="shared" si="0"/>
        <v/>
      </c>
      <c r="X29" s="470"/>
      <c r="Y29" s="473"/>
      <c r="Z29" s="471"/>
      <c r="AA29" s="473"/>
      <c r="AB29" s="458">
        <v>20</v>
      </c>
    </row>
    <row r="30" spans="1:28" ht="12" customHeight="1">
      <c r="A30" s="455"/>
      <c r="B30" s="469">
        <v>21</v>
      </c>
      <c r="C30" s="481"/>
      <c r="D30" s="480"/>
      <c r="E30" s="480"/>
      <c r="F30" s="480"/>
      <c r="G30" s="480"/>
      <c r="H30" s="479"/>
      <c r="I30" s="478"/>
      <c r="J30" s="470"/>
      <c r="K30" s="473"/>
      <c r="L30" s="471"/>
      <c r="M30" s="476"/>
      <c r="N30" s="477"/>
      <c r="O30" s="471"/>
      <c r="P30" s="476"/>
      <c r="Q30" s="475"/>
      <c r="R30" s="470"/>
      <c r="S30" s="473"/>
      <c r="T30" s="471"/>
      <c r="U30" s="473"/>
      <c r="V30" s="472"/>
      <c r="W30" s="474" t="str">
        <f t="shared" si="0"/>
        <v/>
      </c>
      <c r="X30" s="470"/>
      <c r="Y30" s="473"/>
      <c r="Z30" s="471"/>
      <c r="AA30" s="473"/>
      <c r="AB30" s="458">
        <v>21</v>
      </c>
    </row>
    <row r="31" spans="1:28" ht="12" customHeight="1">
      <c r="A31" s="455"/>
      <c r="B31" s="469">
        <v>22</v>
      </c>
      <c r="C31" s="481"/>
      <c r="D31" s="480"/>
      <c r="E31" s="480"/>
      <c r="F31" s="480"/>
      <c r="G31" s="480"/>
      <c r="H31" s="479"/>
      <c r="I31" s="478"/>
      <c r="J31" s="470"/>
      <c r="K31" s="473"/>
      <c r="L31" s="471"/>
      <c r="M31" s="476"/>
      <c r="N31" s="477"/>
      <c r="O31" s="471"/>
      <c r="P31" s="476"/>
      <c r="Q31" s="475"/>
      <c r="R31" s="470"/>
      <c r="S31" s="473"/>
      <c r="T31" s="471"/>
      <c r="U31" s="473"/>
      <c r="V31" s="472"/>
      <c r="W31" s="474" t="str">
        <f t="shared" si="0"/>
        <v/>
      </c>
      <c r="X31" s="470"/>
      <c r="Y31" s="473"/>
      <c r="Z31" s="471"/>
      <c r="AA31" s="473"/>
      <c r="AB31" s="458">
        <v>22</v>
      </c>
    </row>
    <row r="32" spans="1:28" ht="12" customHeight="1">
      <c r="A32" s="455"/>
      <c r="B32" s="469">
        <v>23</v>
      </c>
      <c r="C32" s="481"/>
      <c r="D32" s="480"/>
      <c r="E32" s="480"/>
      <c r="F32" s="480"/>
      <c r="G32" s="480"/>
      <c r="H32" s="479"/>
      <c r="I32" s="478"/>
      <c r="J32" s="470"/>
      <c r="K32" s="473"/>
      <c r="L32" s="471"/>
      <c r="M32" s="476"/>
      <c r="N32" s="477"/>
      <c r="O32" s="471"/>
      <c r="P32" s="476"/>
      <c r="Q32" s="475"/>
      <c r="R32" s="470"/>
      <c r="S32" s="473"/>
      <c r="T32" s="471"/>
      <c r="U32" s="473"/>
      <c r="V32" s="472"/>
      <c r="W32" s="474" t="str">
        <f t="shared" si="0"/>
        <v/>
      </c>
      <c r="X32" s="470"/>
      <c r="Y32" s="473"/>
      <c r="Z32" s="471"/>
      <c r="AA32" s="473"/>
      <c r="AB32" s="458">
        <v>23</v>
      </c>
    </row>
    <row r="33" spans="1:28" ht="12" customHeight="1">
      <c r="A33" s="455"/>
      <c r="B33" s="469">
        <v>24</v>
      </c>
      <c r="C33" s="481"/>
      <c r="D33" s="480"/>
      <c r="E33" s="480"/>
      <c r="F33" s="480"/>
      <c r="G33" s="480"/>
      <c r="H33" s="479"/>
      <c r="I33" s="491"/>
      <c r="J33" s="486"/>
      <c r="K33" s="457"/>
      <c r="L33" s="485"/>
      <c r="M33" s="489"/>
      <c r="N33" s="490"/>
      <c r="O33" s="485"/>
      <c r="P33" s="489"/>
      <c r="Q33" s="488"/>
      <c r="R33" s="486"/>
      <c r="S33" s="457"/>
      <c r="T33" s="485"/>
      <c r="U33" s="457"/>
      <c r="V33" s="487"/>
      <c r="W33" s="474" t="str">
        <f t="shared" si="0"/>
        <v/>
      </c>
      <c r="X33" s="486"/>
      <c r="Y33" s="457"/>
      <c r="Z33" s="485"/>
      <c r="AA33" s="457"/>
      <c r="AB33" s="458">
        <v>24</v>
      </c>
    </row>
    <row r="34" spans="1:28" ht="12" customHeight="1">
      <c r="A34" s="455"/>
      <c r="B34" s="469">
        <v>25</v>
      </c>
      <c r="C34" s="481"/>
      <c r="D34" s="480"/>
      <c r="E34" s="480"/>
      <c r="F34" s="480"/>
      <c r="G34" s="480"/>
      <c r="H34" s="479"/>
      <c r="I34" s="484"/>
      <c r="J34" s="461"/>
      <c r="K34" s="459"/>
      <c r="L34" s="482"/>
      <c r="M34" s="465"/>
      <c r="N34" s="466"/>
      <c r="O34" s="482"/>
      <c r="P34" s="465"/>
      <c r="Q34" s="483"/>
      <c r="R34" s="461"/>
      <c r="S34" s="459"/>
      <c r="T34" s="482"/>
      <c r="U34" s="459"/>
      <c r="V34" s="462"/>
      <c r="W34" s="474" t="str">
        <f t="shared" si="0"/>
        <v/>
      </c>
      <c r="X34" s="461"/>
      <c r="Y34" s="459"/>
      <c r="Z34" s="482"/>
      <c r="AA34" s="459"/>
      <c r="AB34" s="458">
        <v>25</v>
      </c>
    </row>
    <row r="35" spans="1:28" ht="12" customHeight="1">
      <c r="A35" s="455"/>
      <c r="B35" s="469">
        <v>26</v>
      </c>
      <c r="C35" s="481"/>
      <c r="D35" s="480"/>
      <c r="E35" s="480"/>
      <c r="F35" s="480"/>
      <c r="G35" s="480"/>
      <c r="H35" s="479"/>
      <c r="I35" s="478"/>
      <c r="J35" s="470"/>
      <c r="K35" s="473"/>
      <c r="L35" s="471"/>
      <c r="M35" s="476"/>
      <c r="N35" s="477"/>
      <c r="O35" s="471"/>
      <c r="P35" s="476"/>
      <c r="Q35" s="475"/>
      <c r="R35" s="470"/>
      <c r="S35" s="473"/>
      <c r="T35" s="471"/>
      <c r="U35" s="473"/>
      <c r="V35" s="472"/>
      <c r="W35" s="474" t="str">
        <f t="shared" si="0"/>
        <v/>
      </c>
      <c r="X35" s="470"/>
      <c r="Y35" s="473"/>
      <c r="Z35" s="471"/>
      <c r="AA35" s="473"/>
      <c r="AB35" s="458">
        <v>26</v>
      </c>
    </row>
    <row r="36" spans="1:28" ht="12" customHeight="1">
      <c r="A36" s="455"/>
      <c r="B36" s="469">
        <v>27</v>
      </c>
      <c r="C36" s="481"/>
      <c r="D36" s="480"/>
      <c r="E36" s="480"/>
      <c r="F36" s="480"/>
      <c r="G36" s="480"/>
      <c r="H36" s="479"/>
      <c r="I36" s="478"/>
      <c r="J36" s="470"/>
      <c r="K36" s="473"/>
      <c r="L36" s="471"/>
      <c r="M36" s="476"/>
      <c r="N36" s="477"/>
      <c r="O36" s="471"/>
      <c r="P36" s="476"/>
      <c r="Q36" s="475"/>
      <c r="R36" s="470"/>
      <c r="S36" s="473"/>
      <c r="T36" s="471"/>
      <c r="U36" s="473"/>
      <c r="V36" s="472"/>
      <c r="W36" s="474" t="str">
        <f t="shared" si="0"/>
        <v/>
      </c>
      <c r="X36" s="470"/>
      <c r="Y36" s="473"/>
      <c r="Z36" s="471"/>
      <c r="AA36" s="473"/>
      <c r="AB36" s="458">
        <v>27</v>
      </c>
    </row>
    <row r="37" spans="1:28" ht="12" customHeight="1">
      <c r="A37" s="455"/>
      <c r="B37" s="469">
        <v>28</v>
      </c>
      <c r="C37" s="481"/>
      <c r="D37" s="480"/>
      <c r="E37" s="480"/>
      <c r="F37" s="480"/>
      <c r="G37" s="480"/>
      <c r="H37" s="479"/>
      <c r="I37" s="478"/>
      <c r="J37" s="470"/>
      <c r="K37" s="473"/>
      <c r="L37" s="471"/>
      <c r="M37" s="476"/>
      <c r="N37" s="477"/>
      <c r="O37" s="471"/>
      <c r="P37" s="476"/>
      <c r="Q37" s="475"/>
      <c r="R37" s="470"/>
      <c r="S37" s="473"/>
      <c r="T37" s="471"/>
      <c r="U37" s="473"/>
      <c r="V37" s="472"/>
      <c r="W37" s="474" t="str">
        <f t="shared" si="0"/>
        <v/>
      </c>
      <c r="X37" s="470"/>
      <c r="Y37" s="473"/>
      <c r="Z37" s="471"/>
      <c r="AA37" s="473"/>
      <c r="AB37" s="458">
        <v>28</v>
      </c>
    </row>
    <row r="38" spans="1:28" ht="12" customHeight="1">
      <c r="A38" s="455"/>
      <c r="B38" s="469">
        <v>29</v>
      </c>
      <c r="C38" s="481"/>
      <c r="D38" s="480"/>
      <c r="E38" s="480"/>
      <c r="F38" s="480"/>
      <c r="G38" s="480"/>
      <c r="H38" s="479"/>
      <c r="I38" s="478"/>
      <c r="J38" s="470"/>
      <c r="K38" s="473"/>
      <c r="L38" s="471"/>
      <c r="M38" s="476"/>
      <c r="N38" s="477"/>
      <c r="O38" s="471"/>
      <c r="P38" s="476"/>
      <c r="Q38" s="475"/>
      <c r="R38" s="470"/>
      <c r="S38" s="473"/>
      <c r="T38" s="471"/>
      <c r="U38" s="473"/>
      <c r="V38" s="472"/>
      <c r="W38" s="474" t="str">
        <f t="shared" si="0"/>
        <v/>
      </c>
      <c r="X38" s="470"/>
      <c r="Y38" s="473"/>
      <c r="Z38" s="471"/>
      <c r="AA38" s="473"/>
      <c r="AB38" s="458">
        <v>29</v>
      </c>
    </row>
    <row r="39" spans="1:28" ht="12" customHeight="1">
      <c r="A39" s="455"/>
      <c r="B39" s="469">
        <v>30</v>
      </c>
      <c r="C39" s="481"/>
      <c r="D39" s="480"/>
      <c r="E39" s="480"/>
      <c r="F39" s="480"/>
      <c r="G39" s="480"/>
      <c r="H39" s="479"/>
      <c r="I39" s="484"/>
      <c r="J39" s="461"/>
      <c r="K39" s="459"/>
      <c r="L39" s="482"/>
      <c r="M39" s="465"/>
      <c r="N39" s="466"/>
      <c r="O39" s="482"/>
      <c r="P39" s="465"/>
      <c r="Q39" s="483"/>
      <c r="R39" s="461"/>
      <c r="S39" s="459"/>
      <c r="T39" s="482"/>
      <c r="U39" s="459"/>
      <c r="V39" s="462"/>
      <c r="W39" s="474" t="str">
        <f t="shared" si="0"/>
        <v/>
      </c>
      <c r="X39" s="459"/>
      <c r="Y39" s="462"/>
      <c r="Z39" s="482"/>
      <c r="AA39" s="461"/>
      <c r="AB39" s="458">
        <v>30</v>
      </c>
    </row>
    <row r="40" spans="1:28" ht="12" customHeight="1">
      <c r="A40" s="455"/>
      <c r="B40" s="469">
        <v>31</v>
      </c>
      <c r="C40" s="481"/>
      <c r="D40" s="480"/>
      <c r="E40" s="480"/>
      <c r="F40" s="480"/>
      <c r="G40" s="480"/>
      <c r="H40" s="479"/>
      <c r="I40" s="478"/>
      <c r="J40" s="470"/>
      <c r="K40" s="473"/>
      <c r="L40" s="471"/>
      <c r="M40" s="476"/>
      <c r="N40" s="477"/>
      <c r="O40" s="471"/>
      <c r="P40" s="476"/>
      <c r="Q40" s="475"/>
      <c r="R40" s="470"/>
      <c r="S40" s="473"/>
      <c r="T40" s="471"/>
      <c r="U40" s="473"/>
      <c r="V40" s="472"/>
      <c r="W40" s="474" t="str">
        <f t="shared" si="0"/>
        <v/>
      </c>
      <c r="X40" s="473"/>
      <c r="Y40" s="472"/>
      <c r="Z40" s="471"/>
      <c r="AA40" s="470"/>
      <c r="AB40" s="458">
        <v>31</v>
      </c>
    </row>
    <row r="41" spans="1:28" ht="12" customHeight="1">
      <c r="A41" s="455"/>
      <c r="B41" s="469">
        <v>32</v>
      </c>
      <c r="C41" s="481"/>
      <c r="D41" s="480"/>
      <c r="E41" s="480"/>
      <c r="F41" s="480"/>
      <c r="G41" s="480"/>
      <c r="H41" s="479"/>
      <c r="I41" s="478"/>
      <c r="J41" s="470"/>
      <c r="K41" s="473"/>
      <c r="L41" s="471"/>
      <c r="M41" s="476"/>
      <c r="N41" s="477"/>
      <c r="O41" s="471"/>
      <c r="P41" s="476"/>
      <c r="Q41" s="475"/>
      <c r="R41" s="470"/>
      <c r="S41" s="473"/>
      <c r="T41" s="471"/>
      <c r="U41" s="473"/>
      <c r="V41" s="472"/>
      <c r="W41" s="474" t="str">
        <f t="shared" si="0"/>
        <v/>
      </c>
      <c r="X41" s="473"/>
      <c r="Y41" s="472"/>
      <c r="Z41" s="471"/>
      <c r="AA41" s="470"/>
      <c r="AB41" s="458">
        <v>32</v>
      </c>
    </row>
    <row r="42" spans="1:28" ht="12" customHeight="1">
      <c r="A42" s="455"/>
      <c r="B42" s="469">
        <v>33</v>
      </c>
      <c r="C42" s="481"/>
      <c r="D42" s="480"/>
      <c r="E42" s="480"/>
      <c r="F42" s="480"/>
      <c r="G42" s="480"/>
      <c r="H42" s="479"/>
      <c r="I42" s="478"/>
      <c r="J42" s="470"/>
      <c r="K42" s="473"/>
      <c r="L42" s="471"/>
      <c r="M42" s="476"/>
      <c r="N42" s="477"/>
      <c r="O42" s="471"/>
      <c r="P42" s="476"/>
      <c r="Q42" s="475"/>
      <c r="R42" s="470"/>
      <c r="S42" s="473"/>
      <c r="T42" s="471"/>
      <c r="U42" s="473"/>
      <c r="V42" s="472"/>
      <c r="W42" s="474" t="str">
        <f t="shared" si="0"/>
        <v/>
      </c>
      <c r="X42" s="473"/>
      <c r="Y42" s="472"/>
      <c r="Z42" s="471"/>
      <c r="AA42" s="470"/>
      <c r="AB42" s="458">
        <v>33</v>
      </c>
    </row>
    <row r="43" spans="1:28" ht="12.95" customHeight="1">
      <c r="A43" s="455"/>
      <c r="B43" s="469">
        <v>34</v>
      </c>
      <c r="C43" s="468" t="s">
        <v>429</v>
      </c>
      <c r="D43" s="459"/>
      <c r="E43" s="459"/>
      <c r="F43" s="459"/>
      <c r="G43" s="459"/>
      <c r="H43" s="461"/>
      <c r="I43" s="467"/>
      <c r="J43" s="461"/>
      <c r="K43" s="459" t="s">
        <v>168</v>
      </c>
      <c r="L43" s="460">
        <f>SUM(L10:L42)</f>
        <v>0</v>
      </c>
      <c r="M43" s="465"/>
      <c r="N43" s="466" t="s">
        <v>168</v>
      </c>
      <c r="O43" s="460">
        <f>SUM(O10:O42)</f>
        <v>0</v>
      </c>
      <c r="P43" s="465"/>
      <c r="Q43" s="464"/>
      <c r="R43" s="463"/>
      <c r="S43" s="459" t="s">
        <v>168</v>
      </c>
      <c r="T43" s="460">
        <f>SUM(T10:T42)</f>
        <v>0</v>
      </c>
      <c r="U43" s="459"/>
      <c r="V43" s="462" t="s">
        <v>168</v>
      </c>
      <c r="W43" s="460">
        <f>SUM(W10:W42)</f>
        <v>0</v>
      </c>
      <c r="X43" s="461"/>
      <c r="Y43" s="459" t="s">
        <v>168</v>
      </c>
      <c r="Z43" s="460">
        <f>SUM(Z10:Z42)</f>
        <v>0</v>
      </c>
      <c r="AA43" s="459"/>
      <c r="AB43" s="458">
        <v>34</v>
      </c>
    </row>
    <row r="44" spans="1:28" ht="3.95" customHeight="1">
      <c r="A44" s="455"/>
      <c r="B44" s="457"/>
      <c r="C44" s="455"/>
      <c r="D44" s="455"/>
      <c r="E44" s="455"/>
      <c r="F44" s="457"/>
      <c r="G44" s="457"/>
      <c r="H44" s="457"/>
      <c r="I44" s="457"/>
      <c r="J44" s="457"/>
      <c r="K44" s="457"/>
      <c r="L44" s="457"/>
      <c r="M44" s="457"/>
      <c r="N44" s="457"/>
      <c r="O44" s="457"/>
      <c r="P44" s="457"/>
      <c r="Q44" s="457"/>
      <c r="R44" s="457"/>
      <c r="S44" s="457"/>
      <c r="T44" s="457"/>
      <c r="U44" s="457"/>
      <c r="V44" s="457"/>
      <c r="W44" s="457"/>
      <c r="X44" s="457"/>
      <c r="Y44" s="457"/>
      <c r="Z44" s="457"/>
      <c r="AA44" s="457"/>
      <c r="AB44" s="457"/>
    </row>
    <row r="45" spans="1:28" ht="12" customHeight="1">
      <c r="A45" s="455"/>
      <c r="B45" s="455"/>
      <c r="C45" s="457"/>
      <c r="D45" s="457"/>
      <c r="E45" s="457"/>
      <c r="F45" s="455"/>
      <c r="G45" s="455"/>
      <c r="H45" s="455"/>
      <c r="I45" s="455"/>
      <c r="J45" s="455"/>
      <c r="K45" s="455"/>
      <c r="L45" s="457"/>
      <c r="M45" s="455"/>
      <c r="N45" s="455"/>
      <c r="O45" s="455"/>
      <c r="P45" s="455"/>
      <c r="Q45" s="455"/>
      <c r="R45" s="455"/>
      <c r="S45" s="455"/>
      <c r="T45" s="455"/>
      <c r="U45" s="455"/>
      <c r="V45" s="455"/>
      <c r="W45" s="456"/>
      <c r="X45" s="456"/>
      <c r="Y45" s="456"/>
      <c r="Z45" s="456"/>
      <c r="AA45" s="455"/>
      <c r="AB45" s="455"/>
    </row>
    <row r="46" spans="1:28" ht="12" customHeight="1">
      <c r="A46" s="455"/>
      <c r="B46" s="455"/>
      <c r="C46" s="457" t="s">
        <v>428</v>
      </c>
      <c r="D46" s="455"/>
      <c r="E46" s="455"/>
      <c r="F46" s="455"/>
      <c r="G46" s="455"/>
      <c r="H46" s="455"/>
      <c r="I46" s="455"/>
      <c r="J46" s="455"/>
      <c r="K46" s="455"/>
      <c r="L46" s="455"/>
      <c r="M46" s="455"/>
      <c r="N46" s="455"/>
      <c r="O46" s="455"/>
      <c r="P46" s="455"/>
      <c r="Q46" s="455"/>
      <c r="R46" s="455"/>
      <c r="S46" s="455"/>
      <c r="T46" s="455"/>
      <c r="U46" s="455"/>
      <c r="V46" s="455"/>
      <c r="W46" s="456"/>
      <c r="X46" s="456"/>
      <c r="Y46" s="456"/>
      <c r="Z46" s="456"/>
      <c r="AA46" s="455"/>
      <c r="AB46" s="455"/>
    </row>
  </sheetData>
  <dataValidations count="2">
    <dataValidation type="whole" operator="notEqual" allowBlank="1" showInputMessage="1" showErrorMessage="1" error="Only whole numbers are allowed to be entered.  Do not enter text or decimals." sqref="I16:I42 I10:I14" xr:uid="{00000000-0002-0000-0800-000000000000}">
      <formula1>0</formula1>
    </dataValidation>
    <dataValidation type="whole" operator="greaterThan" allowBlank="1" showInputMessage="1" showErrorMessage="1" errorTitle="Enter Four Digits for Years" error="All years entered must have 4 digits" sqref="I15" xr:uid="{00000000-0002-0000-0800-000001000000}">
      <formula1>1899</formula1>
    </dataValidation>
  </dataValidations>
  <pageMargins left="0.5" right="0.5" top="0.5" bottom="0.5" header="0" footer="0"/>
  <pageSetup paperSize="5" scale="8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7">
    <pageSetUpPr fitToPage="1"/>
  </sheetPr>
  <dimension ref="B3:Z48"/>
  <sheetViews>
    <sheetView showZeros="0" defaultGridColor="0" colorId="22" zoomScale="80" zoomScaleNormal="80" workbookViewId="0">
      <selection activeCell="G7" sqref="G7"/>
    </sheetView>
  </sheetViews>
  <sheetFormatPr defaultColWidth="9.625" defaultRowHeight="15.75"/>
  <cols>
    <col min="2" max="3" width="3.625" customWidth="1"/>
    <col min="5" max="5" width="10.5" customWidth="1"/>
    <col min="6" max="7" width="5.625" customWidth="1"/>
    <col min="8" max="8" width="7.625" customWidth="1"/>
    <col min="9" max="9" width="2.625" customWidth="1"/>
    <col min="10" max="10" width="10.625" customWidth="1"/>
    <col min="12" max="12" width="7.625" customWidth="1"/>
    <col min="13" max="13" width="2.625" customWidth="1"/>
    <col min="14" max="14" width="11.875" customWidth="1"/>
    <col min="15" max="15" width="5.625" customWidth="1"/>
    <col min="16" max="16" width="3.625" customWidth="1"/>
    <col min="17" max="17" width="10.625" customWidth="1"/>
    <col min="18" max="18" width="3.625" customWidth="1"/>
    <col min="19" max="19" width="7.625" customWidth="1"/>
    <col min="20" max="20" width="11.625" customWidth="1"/>
    <col min="21" max="21" width="1.625" customWidth="1"/>
    <col min="22" max="22" width="3.625" customWidth="1"/>
    <col min="23" max="23" width="9.625" customWidth="1"/>
    <col min="24" max="24" width="1.625" customWidth="1"/>
    <col min="25" max="25" width="3.625" customWidth="1"/>
  </cols>
  <sheetData>
    <row r="3" spans="2:26" ht="14.1" customHeight="1">
      <c r="B3" s="108"/>
      <c r="C3" s="108"/>
      <c r="D3" s="108"/>
      <c r="E3" s="108"/>
      <c r="F3" s="108"/>
      <c r="G3" s="108"/>
      <c r="H3" s="108"/>
      <c r="I3" s="108"/>
      <c r="J3" s="108"/>
      <c r="K3" s="108" t="s">
        <v>246</v>
      </c>
      <c r="L3" s="108"/>
      <c r="M3" s="108"/>
      <c r="N3" s="108"/>
      <c r="O3" s="108"/>
      <c r="P3" s="108"/>
      <c r="Q3" s="108"/>
      <c r="R3" s="108"/>
      <c r="S3" s="108"/>
      <c r="T3" s="108"/>
      <c r="U3" s="108"/>
      <c r="V3" s="108"/>
      <c r="W3" s="285" t="s">
        <v>247</v>
      </c>
      <c r="Y3" s="108"/>
      <c r="Z3" s="107"/>
    </row>
    <row r="4" spans="2:26" ht="14.1" customHeight="1">
      <c r="B4" s="65" t="s">
        <v>12</v>
      </c>
      <c r="C4" s="65"/>
      <c r="D4" s="65"/>
      <c r="E4" s="653" t="str">
        <f>T('Pg1'!$E$15)</f>
        <v/>
      </c>
      <c r="F4" s="65"/>
      <c r="G4" s="65"/>
      <c r="H4" s="65"/>
      <c r="I4" s="65"/>
      <c r="J4" s="65"/>
      <c r="K4" s="65"/>
      <c r="L4" s="65" t="s">
        <v>152</v>
      </c>
      <c r="M4" s="43" t="str">
        <f>T('Pg1'!$J$13)</f>
        <v/>
      </c>
      <c r="N4" s="50"/>
      <c r="O4" s="42" t="s">
        <v>67</v>
      </c>
      <c r="P4" s="42"/>
      <c r="Q4" s="42"/>
      <c r="R4" s="42"/>
      <c r="S4" s="654" t="str">
        <f>T('Pg1'!$AB$17)</f>
        <v/>
      </c>
      <c r="T4" s="286" t="s">
        <v>68</v>
      </c>
      <c r="U4" s="42"/>
      <c r="V4" s="654"/>
      <c r="W4" s="654" t="str">
        <f>T('Pg1'!$AD$17)</f>
        <v/>
      </c>
      <c r="X4" s="66"/>
      <c r="Y4" s="67"/>
      <c r="Z4" s="107"/>
    </row>
    <row r="5" spans="2:26" ht="14.1" customHeight="1">
      <c r="B5" s="108" t="s">
        <v>248</v>
      </c>
      <c r="C5" s="108"/>
      <c r="D5" s="108"/>
      <c r="E5" s="108"/>
      <c r="F5" s="108"/>
      <c r="G5" s="108"/>
      <c r="H5" s="108"/>
      <c r="I5" s="108"/>
      <c r="J5" s="108"/>
      <c r="K5" s="108"/>
      <c r="L5" s="108"/>
      <c r="M5" s="108"/>
      <c r="N5" s="108"/>
      <c r="O5" s="108"/>
      <c r="P5" s="108"/>
      <c r="Q5" s="108"/>
      <c r="R5" s="108"/>
      <c r="S5" s="108"/>
      <c r="T5" s="108"/>
      <c r="U5" s="108"/>
      <c r="V5" s="108"/>
      <c r="W5" s="108"/>
      <c r="X5" s="108"/>
      <c r="Y5" s="108"/>
      <c r="Z5" s="107"/>
    </row>
    <row r="6" spans="2:26" ht="14.1" customHeight="1">
      <c r="B6" s="108" t="s">
        <v>249</v>
      </c>
      <c r="C6" s="108"/>
      <c r="D6" s="108"/>
      <c r="E6" s="108"/>
      <c r="F6" s="108"/>
      <c r="G6" s="108"/>
      <c r="H6" s="108"/>
      <c r="I6" s="108"/>
      <c r="J6" s="108"/>
      <c r="K6" s="108"/>
      <c r="L6" s="108"/>
      <c r="M6" s="108"/>
      <c r="N6" s="108"/>
      <c r="O6" s="108"/>
      <c r="P6" s="108"/>
      <c r="Q6" s="108"/>
      <c r="R6" s="108"/>
      <c r="S6" s="108"/>
      <c r="T6" s="108"/>
      <c r="U6" s="108"/>
      <c r="V6" s="108"/>
      <c r="W6" s="108"/>
      <c r="X6" s="108"/>
      <c r="Y6" s="108"/>
      <c r="Z6" s="107"/>
    </row>
    <row r="7" spans="2:26" ht="14.1" customHeight="1">
      <c r="B7" s="108" t="s">
        <v>250</v>
      </c>
      <c r="C7" s="108"/>
      <c r="D7" s="108"/>
      <c r="E7" s="108"/>
      <c r="F7" s="108"/>
      <c r="G7" s="65"/>
      <c r="H7" s="65"/>
      <c r="I7" s="65"/>
      <c r="J7" s="65"/>
      <c r="K7" s="65"/>
      <c r="L7" s="65"/>
      <c r="M7" s="65"/>
      <c r="N7" s="398"/>
      <c r="O7" s="108"/>
      <c r="P7" s="108"/>
      <c r="Q7" s="108"/>
      <c r="R7" s="108"/>
      <c r="S7" s="108"/>
      <c r="T7" s="108"/>
      <c r="U7" s="108"/>
      <c r="V7" s="108"/>
      <c r="W7" s="108"/>
      <c r="X7" s="108"/>
      <c r="Y7" s="108"/>
      <c r="Z7" s="107"/>
    </row>
    <row r="8" spans="2:26" ht="14.1" customHeight="1">
      <c r="B8" s="108"/>
      <c r="C8" s="108"/>
      <c r="D8" s="108"/>
      <c r="E8" s="108"/>
      <c r="F8" s="108"/>
      <c r="G8" s="108"/>
      <c r="H8" s="108"/>
      <c r="I8" s="108"/>
      <c r="J8" s="108"/>
      <c r="K8" s="108"/>
      <c r="L8" s="108"/>
      <c r="M8" s="108"/>
      <c r="N8" s="108"/>
      <c r="O8" s="108"/>
      <c r="P8" s="108"/>
      <c r="Q8" s="411"/>
      <c r="T8" s="108"/>
      <c r="U8" s="108"/>
      <c r="W8" s="108"/>
      <c r="X8" s="108"/>
      <c r="Z8" s="107"/>
    </row>
    <row r="9" spans="2:26" ht="14.1" customHeight="1">
      <c r="B9" s="108" t="s">
        <v>251</v>
      </c>
      <c r="C9" s="108"/>
      <c r="D9" s="108"/>
      <c r="E9" s="108"/>
      <c r="F9" s="108"/>
      <c r="G9" s="108"/>
      <c r="H9" s="108"/>
      <c r="I9" s="108"/>
      <c r="J9" s="108"/>
      <c r="K9" s="108"/>
      <c r="L9" s="108"/>
      <c r="M9" s="108"/>
      <c r="N9" s="108"/>
      <c r="Q9" s="287" t="s">
        <v>88</v>
      </c>
      <c r="R9" s="154"/>
      <c r="T9" s="108"/>
      <c r="U9" s="108"/>
      <c r="Z9" s="107"/>
    </row>
    <row r="10" spans="2:26" ht="14.1" customHeight="1">
      <c r="B10" s="108"/>
      <c r="C10" s="108"/>
      <c r="D10" s="108"/>
      <c r="E10" s="287" t="s">
        <v>90</v>
      </c>
      <c r="F10" s="110" t="s">
        <v>76</v>
      </c>
      <c r="G10" s="110"/>
      <c r="H10" s="287" t="s">
        <v>77</v>
      </c>
      <c r="I10" s="110" t="s">
        <v>78</v>
      </c>
      <c r="J10" s="110"/>
      <c r="K10" s="287" t="s">
        <v>97</v>
      </c>
      <c r="L10" s="110" t="s">
        <v>233</v>
      </c>
      <c r="M10" s="110"/>
      <c r="N10" s="110"/>
      <c r="O10" s="108"/>
      <c r="P10" s="108"/>
      <c r="Q10" s="287" t="s">
        <v>252</v>
      </c>
      <c r="R10" s="154"/>
      <c r="T10" s="108"/>
      <c r="U10" s="108"/>
      <c r="V10" s="108"/>
      <c r="W10" s="108"/>
      <c r="X10" s="108"/>
      <c r="Y10" s="108"/>
      <c r="Z10" s="107"/>
    </row>
    <row r="11" spans="2:26" ht="14.1" customHeight="1">
      <c r="B11" s="108"/>
      <c r="C11" s="288"/>
      <c r="D11" s="288"/>
      <c r="E11" s="352" t="s">
        <v>253</v>
      </c>
      <c r="F11" s="288" t="s">
        <v>254</v>
      </c>
      <c r="G11" s="119"/>
      <c r="H11" s="352" t="s">
        <v>255</v>
      </c>
      <c r="I11" s="289" t="s">
        <v>256</v>
      </c>
      <c r="J11" s="290"/>
      <c r="K11" s="352" t="s">
        <v>257</v>
      </c>
      <c r="L11" s="289" t="s">
        <v>258</v>
      </c>
      <c r="M11" s="290"/>
      <c r="N11" s="290"/>
      <c r="O11" s="291"/>
      <c r="P11" s="108" t="s">
        <v>259</v>
      </c>
      <c r="R11" s="108"/>
      <c r="S11" s="107"/>
      <c r="T11" s="108"/>
      <c r="U11" s="108"/>
      <c r="V11" s="108"/>
      <c r="W11" s="108"/>
      <c r="X11" s="108"/>
      <c r="Y11" s="108"/>
      <c r="Z11" s="107"/>
    </row>
    <row r="12" spans="2:26" ht="14.1" customHeight="1">
      <c r="B12" s="108"/>
      <c r="C12" s="292"/>
      <c r="D12" s="292"/>
      <c r="E12" s="297" t="s">
        <v>260</v>
      </c>
      <c r="F12" s="292" t="s">
        <v>261</v>
      </c>
      <c r="G12" s="65"/>
      <c r="H12" s="297" t="s">
        <v>262</v>
      </c>
      <c r="I12" s="293" t="s">
        <v>263</v>
      </c>
      <c r="J12" s="294"/>
      <c r="K12" s="297" t="s">
        <v>264</v>
      </c>
      <c r="L12" s="293" t="s">
        <v>265</v>
      </c>
      <c r="M12" s="294"/>
      <c r="N12" s="294"/>
      <c r="O12" s="132"/>
      <c r="P12" s="108"/>
      <c r="S12" s="107"/>
      <c r="T12" s="111" t="s">
        <v>88</v>
      </c>
      <c r="U12" s="108"/>
      <c r="V12" s="154"/>
      <c r="Z12" s="107"/>
    </row>
    <row r="13" spans="2:26" ht="14.1" customHeight="1">
      <c r="B13" s="108"/>
      <c r="C13" s="295"/>
      <c r="D13" s="296" t="s">
        <v>266</v>
      </c>
      <c r="E13" s="296"/>
      <c r="F13" s="296"/>
      <c r="G13" s="108"/>
      <c r="H13" s="296"/>
      <c r="I13" s="296"/>
      <c r="J13" s="108"/>
      <c r="K13" s="296"/>
      <c r="L13" s="296"/>
      <c r="M13" s="108"/>
      <c r="N13" s="108"/>
      <c r="O13" s="383"/>
      <c r="T13" s="111" t="s">
        <v>89</v>
      </c>
      <c r="V13" s="154"/>
      <c r="Z13" s="107"/>
    </row>
    <row r="14" spans="2:26" ht="14.1" customHeight="1">
      <c r="B14" s="108"/>
      <c r="C14" s="381">
        <v>3</v>
      </c>
      <c r="D14" s="292" t="s">
        <v>267</v>
      </c>
      <c r="E14" s="292"/>
      <c r="F14" s="292"/>
      <c r="G14" s="298"/>
      <c r="H14" s="441" t="s">
        <v>410</v>
      </c>
      <c r="I14" s="292" t="s">
        <v>168</v>
      </c>
      <c r="J14" s="212"/>
      <c r="K14" s="292"/>
      <c r="L14" s="292"/>
      <c r="M14" s="65"/>
      <c r="N14" s="407"/>
      <c r="O14" s="384">
        <v>3</v>
      </c>
      <c r="P14" s="108" t="s">
        <v>403</v>
      </c>
      <c r="R14" s="108"/>
      <c r="S14" s="107"/>
      <c r="T14" s="108"/>
      <c r="U14" s="108"/>
      <c r="V14" s="67"/>
      <c r="W14" s="440"/>
      <c r="X14" s="65"/>
      <c r="Y14" s="65"/>
      <c r="Z14" s="107"/>
    </row>
    <row r="15" spans="2:26" ht="14.1" customHeight="1">
      <c r="B15" s="108"/>
      <c r="C15" s="381">
        <v>4</v>
      </c>
      <c r="D15" s="292" t="s">
        <v>268</v>
      </c>
      <c r="E15" s="292"/>
      <c r="F15" s="292"/>
      <c r="G15" s="298"/>
      <c r="H15" s="441" t="s">
        <v>410</v>
      </c>
      <c r="I15" s="292"/>
      <c r="J15" s="212"/>
      <c r="K15" s="292"/>
      <c r="L15" s="409"/>
      <c r="M15" s="65"/>
      <c r="N15" s="408"/>
      <c r="O15" s="384">
        <v>4</v>
      </c>
      <c r="R15" s="108"/>
      <c r="S15" s="107"/>
      <c r="T15" s="108"/>
      <c r="U15" s="108"/>
      <c r="V15" s="108"/>
      <c r="Z15" s="107"/>
    </row>
    <row r="16" spans="2:26" ht="14.1" customHeight="1">
      <c r="B16" s="108"/>
      <c r="C16" s="381">
        <v>5</v>
      </c>
      <c r="D16" s="292"/>
      <c r="E16" s="292"/>
      <c r="F16" s="292"/>
      <c r="G16" s="298"/>
      <c r="H16" s="441" t="s">
        <v>410</v>
      </c>
      <c r="I16" s="292"/>
      <c r="J16" s="212"/>
      <c r="K16" s="292"/>
      <c r="L16" s="409"/>
      <c r="M16" s="65"/>
      <c r="N16" s="408"/>
      <c r="O16" s="384">
        <v>5</v>
      </c>
      <c r="P16" s="300" t="s">
        <v>269</v>
      </c>
      <c r="R16" s="108"/>
      <c r="S16" s="107"/>
      <c r="T16" s="108"/>
      <c r="U16" s="108"/>
      <c r="V16" s="108"/>
      <c r="W16" s="108"/>
      <c r="X16" s="108"/>
      <c r="Y16" s="108"/>
      <c r="Z16" s="107"/>
    </row>
    <row r="17" spans="2:26" ht="14.1" customHeight="1">
      <c r="B17" s="108"/>
      <c r="C17" s="381">
        <v>6</v>
      </c>
      <c r="D17" s="292"/>
      <c r="E17" s="292"/>
      <c r="F17" s="292"/>
      <c r="G17" s="298"/>
      <c r="H17" s="441" t="s">
        <v>410</v>
      </c>
      <c r="I17" s="292"/>
      <c r="J17" s="212"/>
      <c r="K17" s="292"/>
      <c r="L17" s="409"/>
      <c r="M17" s="65"/>
      <c r="N17" s="408"/>
      <c r="O17" s="384">
        <v>6</v>
      </c>
      <c r="P17" s="300" t="s">
        <v>270</v>
      </c>
      <c r="R17" s="108"/>
      <c r="S17" s="107"/>
      <c r="T17" s="108"/>
      <c r="U17" s="108"/>
      <c r="V17" s="108"/>
      <c r="W17" s="108"/>
      <c r="X17" s="108"/>
      <c r="Y17" s="108"/>
      <c r="Z17" s="107"/>
    </row>
    <row r="18" spans="2:26" ht="14.1" customHeight="1" thickBot="1">
      <c r="B18" s="108"/>
      <c r="C18" s="382">
        <v>7</v>
      </c>
      <c r="D18" s="302" t="s">
        <v>271</v>
      </c>
      <c r="E18" s="303"/>
      <c r="F18" s="302"/>
      <c r="G18" s="160">
        <f>SUM(G14:G17)</f>
        <v>0</v>
      </c>
      <c r="H18" s="303"/>
      <c r="I18" s="302" t="s">
        <v>168</v>
      </c>
      <c r="J18" s="304">
        <f>SUM(J14:J17)</f>
        <v>0</v>
      </c>
      <c r="K18" s="305"/>
      <c r="L18" s="306"/>
      <c r="M18" s="307"/>
      <c r="N18" s="399"/>
      <c r="O18" s="385">
        <v>7</v>
      </c>
      <c r="P18" s="300" t="s">
        <v>272</v>
      </c>
      <c r="R18" s="108"/>
      <c r="S18" s="107"/>
      <c r="T18" s="108"/>
      <c r="U18" s="108"/>
      <c r="V18" s="108"/>
      <c r="W18" s="108"/>
      <c r="X18" s="108"/>
      <c r="Y18" s="108"/>
      <c r="Z18" s="107"/>
    </row>
    <row r="19" spans="2:26" ht="14.1" customHeight="1" thickTop="1">
      <c r="B19" s="108"/>
      <c r="C19" s="108"/>
      <c r="D19" s="108"/>
      <c r="E19" s="108"/>
      <c r="F19" s="108"/>
      <c r="G19" s="108"/>
      <c r="H19" s="108"/>
      <c r="I19" s="108"/>
      <c r="J19" s="108"/>
      <c r="K19" s="108"/>
      <c r="L19" s="108"/>
      <c r="M19" s="108"/>
      <c r="N19" s="108"/>
      <c r="O19" s="108"/>
      <c r="P19" s="300" t="s">
        <v>273</v>
      </c>
      <c r="R19" s="108"/>
      <c r="S19" s="107"/>
      <c r="T19" s="108"/>
      <c r="U19" s="108"/>
      <c r="V19" s="108"/>
      <c r="W19" s="108"/>
      <c r="X19" s="108"/>
      <c r="Y19" s="108"/>
      <c r="Z19" s="107"/>
    </row>
    <row r="20" spans="2:26" ht="14.1" customHeight="1">
      <c r="B20" s="108" t="s">
        <v>274</v>
      </c>
      <c r="C20" s="108"/>
      <c r="D20" s="108"/>
      <c r="E20" s="108"/>
      <c r="F20" s="108"/>
      <c r="G20" s="108"/>
      <c r="H20" s="108"/>
      <c r="I20" s="108"/>
      <c r="J20" s="108"/>
      <c r="K20" s="108"/>
      <c r="L20" s="108"/>
      <c r="M20" s="108"/>
      <c r="N20" s="108"/>
      <c r="O20" s="108"/>
      <c r="P20" s="108"/>
      <c r="R20" s="107"/>
      <c r="S20" s="107"/>
      <c r="T20" s="107"/>
      <c r="U20" s="107"/>
      <c r="V20" s="107"/>
      <c r="W20" s="107"/>
      <c r="X20" s="107"/>
      <c r="Y20" s="107"/>
      <c r="Z20" s="107"/>
    </row>
    <row r="21" spans="2:26" ht="14.1" customHeight="1">
      <c r="B21" s="108"/>
      <c r="C21" s="110" t="s">
        <v>90</v>
      </c>
      <c r="D21" s="110"/>
      <c r="E21" s="110"/>
      <c r="F21" s="110" t="s">
        <v>76</v>
      </c>
      <c r="G21" s="110"/>
      <c r="H21" s="110" t="s">
        <v>77</v>
      </c>
      <c r="I21" s="110"/>
      <c r="J21" s="110"/>
      <c r="K21" s="110"/>
      <c r="L21" s="287" t="s">
        <v>78</v>
      </c>
      <c r="M21" s="108"/>
      <c r="N21" s="108"/>
      <c r="O21" s="108"/>
      <c r="P21" s="108"/>
      <c r="Q21" s="108" t="s">
        <v>275</v>
      </c>
      <c r="R21" s="108"/>
      <c r="S21" s="287" t="s">
        <v>218</v>
      </c>
      <c r="T21" s="108" t="s">
        <v>276</v>
      </c>
      <c r="U21" s="108"/>
      <c r="V21" s="108"/>
      <c r="W21" s="287" t="s">
        <v>221</v>
      </c>
      <c r="X21" s="108"/>
      <c r="Y21" s="108"/>
      <c r="Z21" s="107"/>
    </row>
    <row r="22" spans="2:26" ht="14.1" customHeight="1">
      <c r="B22" s="288"/>
      <c r="C22" s="288"/>
      <c r="D22" s="119"/>
      <c r="E22" s="120"/>
      <c r="F22" s="119"/>
      <c r="G22" s="120"/>
      <c r="H22" s="119"/>
      <c r="I22" s="119"/>
      <c r="J22" s="119"/>
      <c r="K22" s="120"/>
      <c r="L22" s="120"/>
      <c r="M22" s="119"/>
      <c r="N22" s="119"/>
      <c r="O22" s="119"/>
      <c r="P22" s="119"/>
      <c r="Q22" s="119"/>
      <c r="R22" s="119"/>
      <c r="S22" s="291"/>
      <c r="T22" s="363" t="s">
        <v>174</v>
      </c>
      <c r="U22" s="120"/>
      <c r="V22" s="290" t="s">
        <v>277</v>
      </c>
      <c r="W22" s="290"/>
      <c r="X22" s="290"/>
      <c r="Y22" s="291"/>
      <c r="Z22" s="107"/>
    </row>
    <row r="23" spans="2:26" ht="14.1" customHeight="1">
      <c r="B23" s="296"/>
      <c r="C23" s="296"/>
      <c r="D23" s="108" t="s">
        <v>278</v>
      </c>
      <c r="E23" s="124"/>
      <c r="F23" s="108" t="s">
        <v>279</v>
      </c>
      <c r="G23" s="124"/>
      <c r="H23" s="110" t="s">
        <v>280</v>
      </c>
      <c r="I23" s="110"/>
      <c r="J23" s="110"/>
      <c r="K23" s="308"/>
      <c r="L23" s="142" t="s">
        <v>255</v>
      </c>
      <c r="M23" s="110" t="s">
        <v>281</v>
      </c>
      <c r="N23" s="110"/>
      <c r="O23" s="110"/>
      <c r="P23" s="110"/>
      <c r="Q23" s="110"/>
      <c r="R23" s="109"/>
      <c r="S23" s="140" t="s">
        <v>282</v>
      </c>
      <c r="T23" s="287" t="s">
        <v>283</v>
      </c>
      <c r="U23" s="124"/>
      <c r="V23" s="110" t="s">
        <v>176</v>
      </c>
      <c r="W23" s="110"/>
      <c r="X23" s="110"/>
      <c r="Y23" s="309"/>
      <c r="Z23" s="107"/>
    </row>
    <row r="24" spans="2:26" ht="14.1" customHeight="1">
      <c r="B24" s="292"/>
      <c r="C24" s="292"/>
      <c r="D24" s="65"/>
      <c r="E24" s="129"/>
      <c r="F24" s="364" t="s">
        <v>88</v>
      </c>
      <c r="G24" s="364" t="s">
        <v>89</v>
      </c>
      <c r="H24" s="65"/>
      <c r="I24" s="65"/>
      <c r="J24" s="65"/>
      <c r="K24" s="129"/>
      <c r="L24" s="130" t="s">
        <v>284</v>
      </c>
      <c r="M24" s="310" t="s">
        <v>266</v>
      </c>
      <c r="N24" s="310"/>
      <c r="O24" s="310"/>
      <c r="P24" s="311" t="s">
        <v>285</v>
      </c>
      <c r="Q24" s="310"/>
      <c r="R24" s="310"/>
      <c r="S24" s="132" t="s">
        <v>95</v>
      </c>
      <c r="T24" s="287" t="s">
        <v>286</v>
      </c>
      <c r="U24" s="124"/>
      <c r="V24" s="294" t="s">
        <v>287</v>
      </c>
      <c r="W24" s="294"/>
      <c r="X24" s="294"/>
      <c r="Y24" s="299"/>
      <c r="Z24" s="107"/>
    </row>
    <row r="25" spans="2:26" ht="14.1" customHeight="1">
      <c r="B25" s="312"/>
      <c r="C25" s="292" t="s">
        <v>288</v>
      </c>
      <c r="D25" s="65"/>
      <c r="E25" s="129"/>
      <c r="F25" s="313"/>
      <c r="G25" s="314"/>
      <c r="H25" s="314"/>
      <c r="I25" s="314"/>
      <c r="J25" s="314"/>
      <c r="K25" s="314"/>
      <c r="L25" s="314"/>
      <c r="M25" s="314"/>
      <c r="N25" s="314"/>
      <c r="O25" s="314"/>
      <c r="P25" s="314"/>
      <c r="Q25" s="314"/>
      <c r="R25" s="314"/>
      <c r="S25" s="314"/>
      <c r="T25" s="314"/>
      <c r="U25" s="315"/>
      <c r="V25" s="314"/>
      <c r="W25" s="314"/>
      <c r="X25" s="314"/>
      <c r="Y25" s="316"/>
      <c r="Z25" s="107"/>
    </row>
    <row r="26" spans="2:26" ht="14.1" customHeight="1">
      <c r="B26" s="317"/>
      <c r="C26" s="292"/>
      <c r="D26" s="65" t="s">
        <v>289</v>
      </c>
      <c r="E26" s="129"/>
      <c r="F26" s="318"/>
      <c r="G26" s="319"/>
      <c r="H26" s="319"/>
      <c r="I26" s="319"/>
      <c r="J26" s="319"/>
      <c r="K26" s="319"/>
      <c r="L26" s="319"/>
      <c r="M26" s="319"/>
      <c r="N26" s="319"/>
      <c r="O26" s="319"/>
      <c r="P26" s="319"/>
      <c r="Q26" s="319"/>
      <c r="R26" s="319"/>
      <c r="S26" s="319"/>
      <c r="T26" s="319"/>
      <c r="U26" s="320"/>
      <c r="V26" s="319"/>
      <c r="W26" s="319"/>
      <c r="X26" s="319"/>
      <c r="Y26" s="321"/>
      <c r="Z26" s="107"/>
    </row>
    <row r="27" spans="2:26" ht="14.1" customHeight="1">
      <c r="B27" s="297">
        <v>1</v>
      </c>
      <c r="C27" s="292"/>
      <c r="D27" s="65"/>
      <c r="E27" s="129"/>
      <c r="F27" s="130"/>
      <c r="G27" s="130"/>
      <c r="H27" s="65"/>
      <c r="I27" s="65"/>
      <c r="J27" s="65"/>
      <c r="K27" s="129"/>
      <c r="L27" s="403" t="s">
        <v>410</v>
      </c>
      <c r="M27" s="65" t="s">
        <v>168</v>
      </c>
      <c r="N27" s="401"/>
      <c r="O27" s="65"/>
      <c r="P27" s="292" t="s">
        <v>168</v>
      </c>
      <c r="Q27" s="401"/>
      <c r="R27" s="65"/>
      <c r="S27" s="403" t="s">
        <v>410</v>
      </c>
      <c r="T27" s="410"/>
      <c r="U27" s="124"/>
      <c r="V27" s="65" t="s">
        <v>168</v>
      </c>
      <c r="W27" s="401"/>
      <c r="X27" s="65"/>
      <c r="Y27" s="132">
        <v>1</v>
      </c>
      <c r="Z27" s="107"/>
    </row>
    <row r="28" spans="2:26" ht="14.1" customHeight="1">
      <c r="B28" s="297">
        <v>2</v>
      </c>
      <c r="C28" s="292"/>
      <c r="D28" s="65"/>
      <c r="E28" s="129"/>
      <c r="F28" s="130"/>
      <c r="G28" s="130"/>
      <c r="H28" s="65"/>
      <c r="I28" s="65"/>
      <c r="J28" s="65"/>
      <c r="K28" s="129"/>
      <c r="L28" s="403" t="s">
        <v>410</v>
      </c>
      <c r="M28" s="65"/>
      <c r="N28" s="401"/>
      <c r="O28" s="65"/>
      <c r="P28" s="292"/>
      <c r="Q28" s="401"/>
      <c r="R28" s="65"/>
      <c r="S28" s="403" t="s">
        <v>410</v>
      </c>
      <c r="T28" s="410"/>
      <c r="U28" s="120"/>
      <c r="V28" s="65"/>
      <c r="W28" s="401"/>
      <c r="X28" s="65"/>
      <c r="Y28" s="132">
        <v>2</v>
      </c>
      <c r="Z28" s="107"/>
    </row>
    <row r="29" spans="2:26" ht="14.1" customHeight="1">
      <c r="B29" s="297">
        <v>3</v>
      </c>
      <c r="C29" s="292"/>
      <c r="D29" s="65"/>
      <c r="E29" s="129"/>
      <c r="F29" s="130"/>
      <c r="G29" s="130"/>
      <c r="H29" s="65"/>
      <c r="I29" s="65"/>
      <c r="J29" s="65"/>
      <c r="K29" s="129"/>
      <c r="L29" s="403" t="s">
        <v>410</v>
      </c>
      <c r="M29" s="65"/>
      <c r="N29" s="401"/>
      <c r="O29" s="65"/>
      <c r="P29" s="292"/>
      <c r="Q29" s="401"/>
      <c r="R29" s="65"/>
      <c r="S29" s="403" t="s">
        <v>410</v>
      </c>
      <c r="T29" s="410"/>
      <c r="U29" s="120"/>
      <c r="V29" s="65"/>
      <c r="W29" s="401"/>
      <c r="X29" s="65"/>
      <c r="Y29" s="132">
        <v>3</v>
      </c>
      <c r="Z29" s="107"/>
    </row>
    <row r="30" spans="2:26" ht="14.1" customHeight="1">
      <c r="B30" s="143"/>
      <c r="C30" s="292"/>
      <c r="D30" s="65" t="s">
        <v>290</v>
      </c>
      <c r="E30" s="129"/>
      <c r="F30" s="322"/>
      <c r="G30" s="323"/>
      <c r="H30" s="323"/>
      <c r="I30" s="323"/>
      <c r="J30" s="323"/>
      <c r="K30" s="323"/>
      <c r="L30" s="323"/>
      <c r="M30" s="323"/>
      <c r="N30" s="402"/>
      <c r="O30" s="323"/>
      <c r="P30" s="323"/>
      <c r="Q30" s="402"/>
      <c r="R30" s="323"/>
      <c r="S30" s="404"/>
      <c r="T30" s="323"/>
      <c r="U30" s="323"/>
      <c r="V30" s="323"/>
      <c r="W30" s="402"/>
      <c r="X30" s="323"/>
      <c r="Y30" s="139"/>
      <c r="Z30" s="107"/>
    </row>
    <row r="31" spans="2:26" ht="14.1" customHeight="1">
      <c r="B31" s="297">
        <v>4</v>
      </c>
      <c r="C31" s="292"/>
      <c r="D31" s="65"/>
      <c r="E31" s="129"/>
      <c r="F31" s="130"/>
      <c r="G31" s="130"/>
      <c r="H31" s="65"/>
      <c r="I31" s="65"/>
      <c r="J31" s="65"/>
      <c r="K31" s="129"/>
      <c r="L31" s="403" t="s">
        <v>410</v>
      </c>
      <c r="M31" s="65"/>
      <c r="N31" s="401"/>
      <c r="O31" s="65"/>
      <c r="P31" s="292"/>
      <c r="Q31" s="401"/>
      <c r="R31" s="65"/>
      <c r="S31" s="403" t="s">
        <v>410</v>
      </c>
      <c r="T31" s="410"/>
      <c r="U31" s="120"/>
      <c r="V31" s="65"/>
      <c r="W31" s="401"/>
      <c r="X31" s="65"/>
      <c r="Y31" s="132">
        <v>4</v>
      </c>
      <c r="Z31" s="107"/>
    </row>
    <row r="32" spans="2:26" ht="14.1" customHeight="1">
      <c r="B32" s="297">
        <v>5</v>
      </c>
      <c r="C32" s="292"/>
      <c r="D32" s="65"/>
      <c r="E32" s="129"/>
      <c r="F32" s="130"/>
      <c r="G32" s="130"/>
      <c r="H32" s="65"/>
      <c r="I32" s="65"/>
      <c r="J32" s="65"/>
      <c r="K32" s="129"/>
      <c r="L32" s="403" t="s">
        <v>410</v>
      </c>
      <c r="M32" s="65"/>
      <c r="N32" s="401"/>
      <c r="O32" s="65"/>
      <c r="P32" s="292"/>
      <c r="Q32" s="401"/>
      <c r="R32" s="65"/>
      <c r="S32" s="403" t="s">
        <v>410</v>
      </c>
      <c r="T32" s="410"/>
      <c r="U32" s="120"/>
      <c r="V32" s="65"/>
      <c r="W32" s="401"/>
      <c r="X32" s="65"/>
      <c r="Y32" s="132">
        <v>5</v>
      </c>
      <c r="Z32" s="107"/>
    </row>
    <row r="33" spans="2:26" ht="14.1" customHeight="1">
      <c r="B33" s="297">
        <v>6</v>
      </c>
      <c r="C33" s="292"/>
      <c r="D33" s="65"/>
      <c r="E33" s="129"/>
      <c r="F33" s="130"/>
      <c r="G33" s="130"/>
      <c r="H33" s="65"/>
      <c r="I33" s="65"/>
      <c r="J33" s="65"/>
      <c r="K33" s="129"/>
      <c r="L33" s="403" t="s">
        <v>410</v>
      </c>
      <c r="M33" s="65"/>
      <c r="N33" s="401"/>
      <c r="O33" s="65"/>
      <c r="P33" s="292"/>
      <c r="Q33" s="401"/>
      <c r="R33" s="65"/>
      <c r="S33" s="403" t="s">
        <v>410</v>
      </c>
      <c r="T33" s="410"/>
      <c r="U33" s="120"/>
      <c r="V33" s="65"/>
      <c r="W33" s="401"/>
      <c r="X33" s="65"/>
      <c r="Y33" s="132">
        <v>6</v>
      </c>
      <c r="Z33" s="107"/>
    </row>
    <row r="34" spans="2:26" ht="14.1" customHeight="1">
      <c r="B34" s="297">
        <v>7</v>
      </c>
      <c r="C34" s="292" t="s">
        <v>291</v>
      </c>
      <c r="D34" s="65"/>
      <c r="E34" s="129"/>
      <c r="F34" s="313"/>
      <c r="G34" s="314"/>
      <c r="H34" s="314"/>
      <c r="I34" s="314"/>
      <c r="J34" s="314"/>
      <c r="K34" s="314"/>
      <c r="L34" s="316"/>
      <c r="M34" s="65" t="s">
        <v>168</v>
      </c>
      <c r="N34" s="401">
        <f>SUM(N27:N33)</f>
        <v>0</v>
      </c>
      <c r="O34" s="65"/>
      <c r="P34" s="292" t="s">
        <v>168</v>
      </c>
      <c r="Q34" s="401">
        <f>SUM(Q27:Q33)</f>
        <v>0</v>
      </c>
      <c r="R34" s="65"/>
      <c r="S34" s="405"/>
      <c r="T34" s="314"/>
      <c r="U34" s="316"/>
      <c r="V34" s="65" t="s">
        <v>168</v>
      </c>
      <c r="W34" s="401">
        <f>SUM(W27:W33)</f>
        <v>0</v>
      </c>
      <c r="X34" s="65"/>
      <c r="Y34" s="132">
        <v>7</v>
      </c>
      <c r="Z34" s="107"/>
    </row>
    <row r="35" spans="2:26" ht="14.1" customHeight="1">
      <c r="B35" s="143"/>
      <c r="C35" s="292" t="s">
        <v>292</v>
      </c>
      <c r="D35" s="65"/>
      <c r="E35" s="129"/>
      <c r="F35" s="318"/>
      <c r="G35" s="319"/>
      <c r="H35" s="319"/>
      <c r="I35" s="319"/>
      <c r="J35" s="319"/>
      <c r="K35" s="319"/>
      <c r="L35" s="319"/>
      <c r="M35" s="323"/>
      <c r="N35" s="402"/>
      <c r="O35" s="323"/>
      <c r="P35" s="323"/>
      <c r="Q35" s="402"/>
      <c r="R35" s="323"/>
      <c r="S35" s="406"/>
      <c r="T35" s="319"/>
      <c r="U35" s="319"/>
      <c r="V35" s="323"/>
      <c r="W35" s="402"/>
      <c r="X35" s="323"/>
      <c r="Y35" s="139"/>
      <c r="Z35" s="107"/>
    </row>
    <row r="36" spans="2:26" ht="14.1" customHeight="1">
      <c r="B36" s="297">
        <v>8</v>
      </c>
      <c r="C36" s="292"/>
      <c r="D36" s="65"/>
      <c r="E36" s="129"/>
      <c r="F36" s="130"/>
      <c r="G36" s="130"/>
      <c r="H36" s="65"/>
      <c r="I36" s="65"/>
      <c r="J36" s="65"/>
      <c r="K36" s="129"/>
      <c r="L36" s="403" t="s">
        <v>410</v>
      </c>
      <c r="M36" s="65"/>
      <c r="N36" s="401"/>
      <c r="O36" s="65"/>
      <c r="P36" s="292"/>
      <c r="Q36" s="401"/>
      <c r="R36" s="65"/>
      <c r="S36" s="403" t="s">
        <v>410</v>
      </c>
      <c r="T36" s="410"/>
      <c r="U36" s="120"/>
      <c r="V36" s="65"/>
      <c r="W36" s="401"/>
      <c r="X36" s="65"/>
      <c r="Y36" s="132">
        <v>8</v>
      </c>
      <c r="Z36" s="107"/>
    </row>
    <row r="37" spans="2:26" ht="14.1" customHeight="1">
      <c r="B37" s="297">
        <v>9</v>
      </c>
      <c r="C37" s="292"/>
      <c r="D37" s="65"/>
      <c r="E37" s="129"/>
      <c r="F37" s="130"/>
      <c r="G37" s="130"/>
      <c r="H37" s="65"/>
      <c r="I37" s="65"/>
      <c r="J37" s="65"/>
      <c r="K37" s="129"/>
      <c r="L37" s="403" t="s">
        <v>410</v>
      </c>
      <c r="M37" s="65"/>
      <c r="N37" s="401"/>
      <c r="O37" s="65"/>
      <c r="P37" s="292"/>
      <c r="Q37" s="401"/>
      <c r="R37" s="65"/>
      <c r="S37" s="403" t="s">
        <v>410</v>
      </c>
      <c r="T37" s="410"/>
      <c r="U37" s="120"/>
      <c r="V37" s="65"/>
      <c r="W37" s="401"/>
      <c r="X37" s="65"/>
      <c r="Y37" s="132">
        <v>9</v>
      </c>
      <c r="Z37" s="107"/>
    </row>
    <row r="38" spans="2:26" ht="14.1" customHeight="1">
      <c r="B38" s="297">
        <v>10</v>
      </c>
      <c r="C38" s="292" t="s">
        <v>293</v>
      </c>
      <c r="D38" s="65"/>
      <c r="E38" s="129"/>
      <c r="F38" s="322"/>
      <c r="G38" s="323"/>
      <c r="H38" s="323"/>
      <c r="I38" s="323"/>
      <c r="J38" s="323"/>
      <c r="K38" s="323"/>
      <c r="L38" s="324"/>
      <c r="M38" s="65" t="s">
        <v>168</v>
      </c>
      <c r="N38" s="401">
        <f>N34+N36+N37</f>
        <v>0</v>
      </c>
      <c r="O38" s="65"/>
      <c r="P38" s="292" t="s">
        <v>168</v>
      </c>
      <c r="Q38" s="401">
        <f>Q34+Q36+Q37</f>
        <v>0</v>
      </c>
      <c r="R38" s="65"/>
      <c r="S38" s="322"/>
      <c r="T38" s="323"/>
      <c r="U38" s="324"/>
      <c r="V38" s="65" t="s">
        <v>168</v>
      </c>
      <c r="W38" s="401">
        <f>W34+W36+W37</f>
        <v>0</v>
      </c>
      <c r="X38" s="65"/>
      <c r="Y38" s="132">
        <v>10</v>
      </c>
      <c r="Z38" s="107"/>
    </row>
    <row r="39" spans="2:26" ht="12" customHeight="1">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7"/>
    </row>
    <row r="40" spans="2:26" ht="14.1" customHeight="1">
      <c r="B40" s="287" t="s">
        <v>294</v>
      </c>
      <c r="C40" s="108" t="s">
        <v>295</v>
      </c>
      <c r="D40" s="108"/>
      <c r="E40" s="108"/>
      <c r="F40" s="108"/>
      <c r="G40" s="108"/>
      <c r="H40" s="108"/>
      <c r="I40" s="108"/>
      <c r="J40" s="108"/>
      <c r="K40" s="108"/>
      <c r="L40" s="108"/>
      <c r="M40" s="108"/>
      <c r="N40" s="108"/>
      <c r="O40" s="108"/>
      <c r="P40" s="108"/>
      <c r="Q40" s="108"/>
      <c r="R40" s="108"/>
      <c r="S40" s="108"/>
      <c r="T40" s="108"/>
      <c r="U40" s="108"/>
      <c r="V40" s="108"/>
      <c r="W40" s="108"/>
      <c r="X40" s="108"/>
      <c r="Y40" s="108"/>
      <c r="Z40" s="107"/>
    </row>
    <row r="41" spans="2:26" ht="12.95" customHeight="1">
      <c r="B41" s="287" t="s">
        <v>296</v>
      </c>
      <c r="C41" s="108" t="s">
        <v>297</v>
      </c>
      <c r="D41" s="108"/>
      <c r="E41" s="108"/>
      <c r="F41" s="108"/>
      <c r="G41" s="108"/>
      <c r="H41" s="108"/>
      <c r="I41" s="108"/>
      <c r="J41" s="108"/>
      <c r="K41" s="108"/>
      <c r="L41" s="108"/>
      <c r="M41" s="108"/>
      <c r="N41" s="108"/>
      <c r="O41" s="108"/>
      <c r="P41" s="108"/>
      <c r="Q41" s="108"/>
      <c r="R41" s="108"/>
      <c r="S41" s="108"/>
      <c r="T41" s="108"/>
      <c r="U41" s="108"/>
      <c r="V41" s="108"/>
      <c r="W41" s="108"/>
      <c r="X41" s="108"/>
      <c r="Y41" s="108"/>
      <c r="Z41" s="107"/>
    </row>
    <row r="42" spans="2:26">
      <c r="D42" s="108"/>
      <c r="E42" s="108"/>
      <c r="F42" s="108"/>
      <c r="G42" s="108"/>
      <c r="H42" s="108"/>
      <c r="I42" s="108"/>
      <c r="J42" s="108"/>
      <c r="K42" s="108"/>
      <c r="L42" s="108"/>
      <c r="M42" s="108"/>
      <c r="N42" s="108"/>
      <c r="O42" s="108"/>
      <c r="P42" s="108"/>
      <c r="Q42" s="108"/>
      <c r="R42" s="108"/>
      <c r="S42" s="108"/>
      <c r="T42" s="108"/>
      <c r="U42" s="108"/>
      <c r="V42" s="108"/>
      <c r="W42" s="108"/>
      <c r="X42" s="108"/>
      <c r="Y42" s="108"/>
      <c r="Z42" s="107"/>
    </row>
    <row r="48" spans="2:26">
      <c r="N48" s="400"/>
    </row>
  </sheetData>
  <phoneticPr fontId="0" type="noConversion"/>
  <pageMargins left="0.5" right="0.5" top="0.5" bottom="0.5" header="0" footer="0"/>
  <pageSetup paperSize="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codeName="Sheet8">
    <pageSetUpPr fitToPage="1"/>
  </sheetPr>
  <dimension ref="B2:X40"/>
  <sheetViews>
    <sheetView showZeros="0" defaultGridColor="0" colorId="22" zoomScale="80" zoomScaleNormal="80" workbookViewId="0">
      <selection activeCell="H9" sqref="H9"/>
    </sheetView>
  </sheetViews>
  <sheetFormatPr defaultColWidth="9.625" defaultRowHeight="15.75"/>
  <cols>
    <col min="2" max="2" width="3.625" customWidth="1"/>
    <col min="3" max="3" width="12.625" customWidth="1"/>
    <col min="4" max="4" width="7.625" customWidth="1"/>
    <col min="5" max="5" width="11.625" customWidth="1"/>
    <col min="6" max="6" width="7" customWidth="1"/>
    <col min="7" max="7" width="2.625" customWidth="1"/>
    <col min="8" max="8" width="13.875" bestFit="1" customWidth="1"/>
    <col min="9" max="9" width="2.625" customWidth="1"/>
    <col min="10" max="10" width="3.625" customWidth="1"/>
    <col min="11" max="11" width="8.625" customWidth="1"/>
    <col min="12" max="12" width="2.625" customWidth="1"/>
    <col min="13" max="13" width="3.625" customWidth="1"/>
    <col min="14" max="14" width="7.625" customWidth="1"/>
    <col min="15" max="15" width="3.625" customWidth="1"/>
    <col min="16" max="16" width="20.625" customWidth="1"/>
    <col min="17" max="17" width="12.75" customWidth="1"/>
    <col min="18" max="18" width="2.625" customWidth="1"/>
    <col min="19" max="19" width="13.875" bestFit="1" customWidth="1"/>
    <col min="20" max="20" width="2.625" customWidth="1"/>
    <col min="21" max="21" width="3.625" customWidth="1"/>
    <col min="22" max="22" width="8.625" customWidth="1"/>
    <col min="23" max="23" width="2.625" customWidth="1"/>
    <col min="24" max="24" width="3.625" customWidth="1"/>
  </cols>
  <sheetData>
    <row r="2" spans="2:24" ht="14.1" customHeight="1">
      <c r="B2" s="108"/>
      <c r="C2" s="108"/>
      <c r="D2" s="108"/>
      <c r="E2" s="108"/>
      <c r="F2" s="108"/>
      <c r="G2" s="108"/>
      <c r="I2" s="108"/>
      <c r="J2" s="108"/>
      <c r="K2" s="108"/>
      <c r="L2" s="108"/>
      <c r="M2" s="108"/>
      <c r="N2" s="108" t="s">
        <v>5</v>
      </c>
      <c r="O2" s="108"/>
      <c r="P2" s="108"/>
      <c r="Q2" s="107"/>
      <c r="R2" s="107"/>
      <c r="S2" s="107"/>
      <c r="T2" s="107"/>
      <c r="U2" s="107"/>
      <c r="V2" s="111" t="s">
        <v>298</v>
      </c>
      <c r="W2" s="107"/>
      <c r="X2" s="107"/>
    </row>
    <row r="3" spans="2:24" ht="14.1" customHeight="1">
      <c r="B3" s="65" t="s">
        <v>12</v>
      </c>
      <c r="C3" s="65"/>
      <c r="D3" s="653" t="str">
        <f>T('Pg1'!$E$15)</f>
        <v/>
      </c>
      <c r="E3" s="65"/>
      <c r="F3" s="65"/>
      <c r="G3" s="65"/>
      <c r="H3" s="65"/>
      <c r="I3" s="65"/>
      <c r="J3" s="65"/>
      <c r="K3" s="65"/>
      <c r="L3" s="65"/>
      <c r="M3" s="325" t="s">
        <v>152</v>
      </c>
      <c r="N3" s="662" t="str">
        <f>T('Pg1'!$J$13)</f>
        <v/>
      </c>
      <c r="O3" s="65"/>
      <c r="P3" s="42" t="s">
        <v>67</v>
      </c>
      <c r="Q3" s="654" t="str">
        <f>T('Pg1'!$AB$17)</f>
        <v/>
      </c>
      <c r="R3" s="42"/>
      <c r="S3" s="286" t="s">
        <v>68</v>
      </c>
      <c r="T3" s="42"/>
      <c r="U3" s="66"/>
      <c r="V3" s="654" t="str">
        <f>T('Pg1'!$AD$17)</f>
        <v/>
      </c>
      <c r="W3" s="42"/>
      <c r="X3" s="42"/>
    </row>
    <row r="4" spans="2:24" ht="14.1" customHeight="1">
      <c r="B4" s="61"/>
      <c r="C4" s="61" t="s">
        <v>299</v>
      </c>
      <c r="D4" s="61"/>
      <c r="E4" s="61"/>
      <c r="F4" s="61"/>
      <c r="G4" s="61"/>
      <c r="H4" s="61"/>
      <c r="I4" s="61" t="s">
        <v>300</v>
      </c>
      <c r="J4" s="61"/>
      <c r="K4" s="326" t="str">
        <f>T('Pg1'!$AD$17)</f>
        <v/>
      </c>
      <c r="L4" s="61" t="s">
        <v>301</v>
      </c>
      <c r="M4" s="61"/>
      <c r="Q4" s="61"/>
      <c r="R4" s="61"/>
      <c r="S4" s="61"/>
      <c r="T4" s="61"/>
      <c r="U4" s="61"/>
      <c r="V4" s="61"/>
      <c r="W4" s="61"/>
      <c r="X4" s="61"/>
    </row>
    <row r="5" spans="2:24" ht="14.1" customHeight="1">
      <c r="B5" s="61"/>
      <c r="C5" s="61"/>
      <c r="D5" s="61"/>
      <c r="E5" s="61"/>
      <c r="F5" s="61"/>
      <c r="G5" s="61"/>
      <c r="H5" s="61"/>
      <c r="I5" s="61"/>
      <c r="J5" s="61"/>
      <c r="K5" s="61"/>
      <c r="L5" s="61"/>
      <c r="M5" s="61"/>
      <c r="N5" s="61"/>
      <c r="O5" s="61"/>
      <c r="P5" s="61"/>
      <c r="Q5" s="61"/>
      <c r="R5" s="61"/>
      <c r="S5" s="61"/>
      <c r="T5" s="61"/>
      <c r="U5" s="61"/>
      <c r="V5" s="61"/>
      <c r="W5" s="61"/>
      <c r="X5" s="61"/>
    </row>
    <row r="6" spans="2:24" ht="14.1" customHeight="1">
      <c r="B6" s="68"/>
      <c r="C6" s="68"/>
      <c r="D6" s="69"/>
      <c r="E6" s="69"/>
      <c r="F6" s="80"/>
      <c r="G6" s="90" t="s">
        <v>90</v>
      </c>
      <c r="H6" s="90"/>
      <c r="I6" s="91"/>
      <c r="J6" s="80"/>
      <c r="N6" s="61"/>
      <c r="O6" s="78"/>
      <c r="P6" s="69"/>
      <c r="Q6" s="80"/>
      <c r="R6" s="90" t="s">
        <v>90</v>
      </c>
      <c r="S6" s="90"/>
      <c r="T6" s="91"/>
      <c r="U6" s="80"/>
    </row>
    <row r="7" spans="2:24" ht="14.1" customHeight="1">
      <c r="B7" s="71"/>
      <c r="C7" s="71"/>
      <c r="D7" s="61"/>
      <c r="E7" s="61"/>
      <c r="F7" s="70"/>
      <c r="G7" s="76" t="s">
        <v>302</v>
      </c>
      <c r="H7" s="76"/>
      <c r="I7" s="77"/>
      <c r="J7" s="70"/>
      <c r="N7" s="61"/>
      <c r="O7" s="93"/>
      <c r="P7" s="42"/>
      <c r="Q7" s="87"/>
      <c r="R7" s="327" t="s">
        <v>302</v>
      </c>
      <c r="S7" s="92"/>
      <c r="T7" s="328"/>
      <c r="U7" s="87"/>
    </row>
    <row r="8" spans="2:24" ht="14.1" customHeight="1">
      <c r="B8" s="329"/>
      <c r="C8" s="68" t="s">
        <v>303</v>
      </c>
      <c r="D8" s="69"/>
      <c r="E8" s="69"/>
      <c r="F8" s="80"/>
      <c r="G8" s="330"/>
      <c r="H8" s="331"/>
      <c r="I8" s="332"/>
      <c r="J8" s="333"/>
      <c r="N8" s="61"/>
      <c r="O8" s="329"/>
      <c r="P8" s="42" t="s">
        <v>304</v>
      </c>
      <c r="Q8" s="87"/>
      <c r="R8" s="330"/>
      <c r="S8" s="331"/>
      <c r="T8" s="332"/>
      <c r="U8" s="333"/>
    </row>
    <row r="9" spans="2:24" ht="14.1" customHeight="1">
      <c r="B9" s="334">
        <v>1</v>
      </c>
      <c r="C9" s="335" t="s">
        <v>305</v>
      </c>
      <c r="D9" s="98"/>
      <c r="E9" s="98"/>
      <c r="F9" s="99"/>
      <c r="G9" s="336" t="s">
        <v>168</v>
      </c>
      <c r="H9" s="100"/>
      <c r="I9" s="99"/>
      <c r="J9" s="337">
        <v>1</v>
      </c>
      <c r="N9" s="61"/>
      <c r="O9" s="86">
        <v>26</v>
      </c>
      <c r="P9" s="338" t="s">
        <v>306</v>
      </c>
      <c r="Q9" s="87"/>
      <c r="R9" s="339" t="s">
        <v>168</v>
      </c>
      <c r="S9" s="94"/>
      <c r="T9" s="95"/>
      <c r="U9" s="340">
        <v>26</v>
      </c>
    </row>
    <row r="10" spans="2:24" ht="14.1" customHeight="1">
      <c r="B10" s="341">
        <v>2</v>
      </c>
      <c r="C10" s="342" t="s">
        <v>307</v>
      </c>
      <c r="D10" s="42"/>
      <c r="E10" s="42"/>
      <c r="F10" s="87"/>
      <c r="G10" s="42"/>
      <c r="H10" s="94"/>
      <c r="I10" s="87"/>
      <c r="J10" s="340">
        <v>2</v>
      </c>
      <c r="N10" s="61"/>
      <c r="O10" s="86">
        <v>27</v>
      </c>
      <c r="P10" s="338" t="s">
        <v>308</v>
      </c>
      <c r="Q10" s="87"/>
      <c r="R10" s="42"/>
      <c r="S10" s="94"/>
      <c r="T10" s="95"/>
      <c r="U10" s="340">
        <v>27</v>
      </c>
    </row>
    <row r="11" spans="2:24" ht="14.1" customHeight="1">
      <c r="B11" s="103"/>
      <c r="C11" s="343" t="s">
        <v>309</v>
      </c>
      <c r="D11" s="61"/>
      <c r="E11" s="61"/>
      <c r="F11" s="70"/>
      <c r="G11" s="61"/>
      <c r="H11" s="344"/>
      <c r="I11" s="70"/>
      <c r="J11" s="345"/>
      <c r="N11" s="61"/>
      <c r="O11" s="86">
        <v>28</v>
      </c>
      <c r="P11" s="338" t="s">
        <v>310</v>
      </c>
      <c r="Q11" s="87"/>
      <c r="R11" s="42"/>
      <c r="S11" s="94"/>
      <c r="T11" s="95"/>
      <c r="U11" s="340">
        <v>28</v>
      </c>
    </row>
    <row r="12" spans="2:24" ht="14.1" customHeight="1">
      <c r="B12" s="341">
        <v>3</v>
      </c>
      <c r="C12" s="342" t="s">
        <v>311</v>
      </c>
      <c r="D12" s="42"/>
      <c r="E12" s="346"/>
      <c r="F12" s="347" t="s">
        <v>27</v>
      </c>
      <c r="G12" s="42"/>
      <c r="H12" s="94"/>
      <c r="I12" s="87"/>
      <c r="J12" s="340">
        <v>3</v>
      </c>
      <c r="N12" s="61"/>
      <c r="O12" s="86">
        <v>29</v>
      </c>
      <c r="P12" s="338" t="s">
        <v>312</v>
      </c>
      <c r="Q12" s="87"/>
      <c r="R12" s="42"/>
      <c r="S12" s="94"/>
      <c r="T12" s="95"/>
      <c r="U12" s="340">
        <v>29</v>
      </c>
    </row>
    <row r="13" spans="2:24" ht="14.1" customHeight="1">
      <c r="B13" s="341">
        <v>4</v>
      </c>
      <c r="C13" s="342" t="s">
        <v>313</v>
      </c>
      <c r="D13" s="42"/>
      <c r="E13" s="346"/>
      <c r="F13" s="347" t="s">
        <v>27</v>
      </c>
      <c r="G13" s="42"/>
      <c r="H13" s="94"/>
      <c r="I13" s="87"/>
      <c r="J13" s="340">
        <v>4</v>
      </c>
      <c r="N13" s="61"/>
      <c r="O13" s="86">
        <v>30</v>
      </c>
      <c r="P13" s="338" t="s">
        <v>314</v>
      </c>
      <c r="Q13" s="87"/>
      <c r="R13" s="42"/>
      <c r="S13" s="94"/>
      <c r="T13" s="95"/>
      <c r="U13" s="340">
        <v>30</v>
      </c>
    </row>
    <row r="14" spans="2:24" ht="14.1" customHeight="1">
      <c r="B14" s="341">
        <v>5</v>
      </c>
      <c r="C14" s="342" t="s">
        <v>315</v>
      </c>
      <c r="D14" s="42"/>
      <c r="E14" s="42"/>
      <c r="F14" s="87"/>
      <c r="G14" s="42"/>
      <c r="H14" s="94"/>
      <c r="I14" s="87"/>
      <c r="J14" s="340">
        <v>5</v>
      </c>
      <c r="N14" s="61"/>
      <c r="O14" s="86">
        <v>31</v>
      </c>
      <c r="P14" s="338" t="s">
        <v>316</v>
      </c>
      <c r="Q14" s="87"/>
      <c r="R14" s="42"/>
      <c r="S14" s="94"/>
      <c r="T14" s="95"/>
      <c r="U14" s="340">
        <v>31</v>
      </c>
    </row>
    <row r="15" spans="2:24" ht="14.1" customHeight="1">
      <c r="B15" s="341">
        <v>6</v>
      </c>
      <c r="C15" s="342" t="s">
        <v>317</v>
      </c>
      <c r="D15" s="42"/>
      <c r="E15" s="42"/>
      <c r="F15" s="87"/>
      <c r="G15" s="42"/>
      <c r="H15" s="94"/>
      <c r="I15" s="87"/>
      <c r="J15" s="340">
        <v>6</v>
      </c>
      <c r="N15" s="61"/>
      <c r="O15" s="86">
        <v>32</v>
      </c>
      <c r="P15" s="338" t="s">
        <v>318</v>
      </c>
      <c r="Q15" s="87"/>
      <c r="R15" s="42"/>
      <c r="S15" s="94"/>
      <c r="T15" s="95"/>
      <c r="U15" s="340">
        <v>32</v>
      </c>
    </row>
    <row r="16" spans="2:24" ht="14.1" customHeight="1">
      <c r="B16" s="341">
        <v>7</v>
      </c>
      <c r="C16" s="342" t="s">
        <v>319</v>
      </c>
      <c r="D16" s="42"/>
      <c r="E16" s="42"/>
      <c r="F16" s="87"/>
      <c r="G16" s="42"/>
      <c r="H16" s="94"/>
      <c r="I16" s="87"/>
      <c r="J16" s="340">
        <v>7</v>
      </c>
      <c r="N16" s="61"/>
      <c r="O16" s="86">
        <v>33</v>
      </c>
      <c r="P16" s="338" t="s">
        <v>320</v>
      </c>
      <c r="Q16" s="87"/>
      <c r="R16" s="42"/>
      <c r="S16" s="94"/>
      <c r="T16" s="95"/>
      <c r="U16" s="340">
        <v>33</v>
      </c>
    </row>
    <row r="17" spans="2:21" ht="14.1" customHeight="1">
      <c r="B17" s="341">
        <v>8</v>
      </c>
      <c r="C17" s="342" t="s">
        <v>321</v>
      </c>
      <c r="D17" s="42"/>
      <c r="E17" s="42"/>
      <c r="F17" s="87"/>
      <c r="G17" s="42"/>
      <c r="H17" s="88"/>
      <c r="I17" s="87"/>
      <c r="J17" s="340">
        <v>8</v>
      </c>
      <c r="N17" s="61"/>
      <c r="O17" s="86">
        <v>34</v>
      </c>
      <c r="P17" s="338" t="s">
        <v>322</v>
      </c>
      <c r="Q17" s="87"/>
      <c r="R17" s="42"/>
      <c r="S17" s="94"/>
      <c r="T17" s="95"/>
      <c r="U17" s="340">
        <v>34</v>
      </c>
    </row>
    <row r="18" spans="2:21" ht="14.1" customHeight="1">
      <c r="B18" s="341">
        <v>9</v>
      </c>
      <c r="C18" s="342" t="s">
        <v>323</v>
      </c>
      <c r="D18" s="43"/>
      <c r="E18" s="42"/>
      <c r="F18" s="87"/>
      <c r="G18" s="42"/>
      <c r="H18" s="94"/>
      <c r="I18" s="87"/>
      <c r="J18" s="340">
        <v>9</v>
      </c>
      <c r="N18" s="61"/>
      <c r="O18" s="329"/>
      <c r="P18" s="42" t="s">
        <v>324</v>
      </c>
      <c r="Q18" s="87"/>
      <c r="R18" s="330"/>
      <c r="S18" s="331"/>
      <c r="T18" s="332"/>
      <c r="U18" s="333"/>
    </row>
    <row r="19" spans="2:21" ht="14.1" customHeight="1">
      <c r="B19" s="103"/>
      <c r="C19" s="71" t="s">
        <v>325</v>
      </c>
      <c r="D19" s="61"/>
      <c r="E19" s="61"/>
      <c r="F19" s="70"/>
      <c r="G19" s="61"/>
      <c r="H19" s="104"/>
      <c r="I19" s="70"/>
      <c r="J19" s="345"/>
      <c r="N19" s="61"/>
      <c r="O19" s="86">
        <v>35</v>
      </c>
      <c r="P19" s="50"/>
      <c r="Q19" s="87"/>
      <c r="R19" s="42"/>
      <c r="S19" s="94"/>
      <c r="T19" s="95"/>
      <c r="U19" s="86">
        <v>35</v>
      </c>
    </row>
    <row r="20" spans="2:21" ht="14.1" customHeight="1">
      <c r="B20" s="341">
        <v>10</v>
      </c>
      <c r="C20" s="74" t="s">
        <v>326</v>
      </c>
      <c r="D20" s="42"/>
      <c r="E20" s="42"/>
      <c r="F20" s="87"/>
      <c r="G20" s="348" t="s">
        <v>168</v>
      </c>
      <c r="H20" s="88">
        <f>SUM(H9:H18)</f>
        <v>0</v>
      </c>
      <c r="I20" s="87"/>
      <c r="J20" s="340">
        <v>10</v>
      </c>
      <c r="N20" s="61"/>
      <c r="O20" s="86">
        <v>36</v>
      </c>
      <c r="P20" s="50"/>
      <c r="Q20" s="87"/>
      <c r="R20" s="42"/>
      <c r="S20" s="94"/>
      <c r="T20" s="95"/>
      <c r="U20" s="86">
        <v>36</v>
      </c>
    </row>
    <row r="21" spans="2:21" ht="14.1" customHeight="1">
      <c r="B21" s="329"/>
      <c r="C21" s="74" t="s">
        <v>327</v>
      </c>
      <c r="D21" s="42"/>
      <c r="E21" s="42"/>
      <c r="F21" s="87"/>
      <c r="G21" s="330"/>
      <c r="H21" s="331"/>
      <c r="I21" s="332"/>
      <c r="J21" s="333"/>
      <c r="N21" s="61"/>
      <c r="O21" s="96"/>
      <c r="P21" s="61" t="s">
        <v>328</v>
      </c>
      <c r="Q21" s="70"/>
      <c r="R21" s="61"/>
      <c r="S21" s="104"/>
      <c r="T21" s="97"/>
      <c r="U21" s="96"/>
    </row>
    <row r="22" spans="2:21" ht="14.1" customHeight="1">
      <c r="B22" s="341">
        <v>11</v>
      </c>
      <c r="C22" s="342" t="s">
        <v>329</v>
      </c>
      <c r="D22" s="42"/>
      <c r="E22" s="42"/>
      <c r="F22" s="87"/>
      <c r="G22" s="42"/>
      <c r="H22" s="94"/>
      <c r="I22" s="87"/>
      <c r="J22" s="340">
        <v>11</v>
      </c>
      <c r="N22" s="61"/>
      <c r="O22" s="86">
        <v>37</v>
      </c>
      <c r="P22" s="42" t="s">
        <v>330</v>
      </c>
      <c r="Q22" s="87"/>
      <c r="R22" s="339" t="s">
        <v>168</v>
      </c>
      <c r="S22" s="88">
        <f>SUM(S9:S20)</f>
        <v>0</v>
      </c>
      <c r="T22" s="95"/>
      <c r="U22" s="86">
        <v>37</v>
      </c>
    </row>
    <row r="23" spans="2:21" ht="14.1" customHeight="1">
      <c r="B23" s="341">
        <v>12</v>
      </c>
      <c r="C23" s="342" t="s">
        <v>331</v>
      </c>
      <c r="D23" s="42"/>
      <c r="E23" s="42"/>
      <c r="F23" s="87"/>
      <c r="G23" s="42"/>
      <c r="H23" s="94"/>
      <c r="I23" s="87"/>
      <c r="J23" s="340">
        <v>12</v>
      </c>
      <c r="N23" s="61"/>
      <c r="O23" s="329"/>
      <c r="P23" s="42" t="s">
        <v>332</v>
      </c>
      <c r="Q23" s="87"/>
      <c r="R23" s="330"/>
      <c r="S23" s="331"/>
      <c r="T23" s="332"/>
      <c r="U23" s="333"/>
    </row>
    <row r="24" spans="2:21" ht="14.1" customHeight="1">
      <c r="B24" s="341">
        <v>13</v>
      </c>
      <c r="C24" s="342" t="s">
        <v>333</v>
      </c>
      <c r="D24" s="42"/>
      <c r="E24" s="42"/>
      <c r="F24" s="87"/>
      <c r="G24" s="42"/>
      <c r="H24" s="94"/>
      <c r="I24" s="87"/>
      <c r="J24" s="340">
        <v>13</v>
      </c>
      <c r="N24" s="61"/>
      <c r="O24" s="86">
        <v>38</v>
      </c>
      <c r="P24" s="338" t="s">
        <v>334</v>
      </c>
      <c r="Q24" s="87"/>
      <c r="R24" s="42"/>
      <c r="S24" s="94"/>
      <c r="T24" s="87"/>
      <c r="U24" s="86">
        <v>38</v>
      </c>
    </row>
    <row r="25" spans="2:21" ht="14.1" customHeight="1">
      <c r="B25" s="341">
        <v>14</v>
      </c>
      <c r="C25" s="342" t="s">
        <v>335</v>
      </c>
      <c r="D25" s="42"/>
      <c r="E25" s="42"/>
      <c r="F25" s="87"/>
      <c r="G25" s="42"/>
      <c r="H25" s="94"/>
      <c r="I25" s="87"/>
      <c r="J25" s="340">
        <v>14</v>
      </c>
      <c r="N25" s="61"/>
      <c r="O25" s="86">
        <v>39</v>
      </c>
      <c r="P25" s="338" t="s">
        <v>336</v>
      </c>
      <c r="Q25" s="87"/>
      <c r="R25" s="42"/>
      <c r="S25" s="94"/>
      <c r="T25" s="87"/>
      <c r="U25" s="86">
        <v>39</v>
      </c>
    </row>
    <row r="26" spans="2:21" ht="14.1" customHeight="1">
      <c r="B26" s="341">
        <v>15</v>
      </c>
      <c r="C26" s="342" t="s">
        <v>337</v>
      </c>
      <c r="D26" s="42"/>
      <c r="E26" s="42"/>
      <c r="F26" s="87"/>
      <c r="G26" s="42"/>
      <c r="H26" s="94"/>
      <c r="I26" s="87"/>
      <c r="J26" s="340">
        <v>15</v>
      </c>
      <c r="N26" s="61"/>
      <c r="O26" s="86">
        <v>40</v>
      </c>
      <c r="P26" s="338" t="s">
        <v>338</v>
      </c>
      <c r="Q26" s="87"/>
      <c r="R26" s="42"/>
      <c r="S26" s="94"/>
      <c r="T26" s="87"/>
      <c r="U26" s="86">
        <v>40</v>
      </c>
    </row>
    <row r="27" spans="2:21" ht="14.1" customHeight="1">
      <c r="B27" s="341">
        <v>16</v>
      </c>
      <c r="C27" s="342" t="s">
        <v>339</v>
      </c>
      <c r="D27" s="42"/>
      <c r="E27" s="42"/>
      <c r="F27" s="87"/>
      <c r="G27" s="42"/>
      <c r="H27" s="94"/>
      <c r="I27" s="87"/>
      <c r="J27" s="340">
        <v>16</v>
      </c>
      <c r="N27" s="61"/>
      <c r="O27" s="86">
        <v>41</v>
      </c>
      <c r="P27" s="338" t="s">
        <v>320</v>
      </c>
      <c r="Q27" s="87"/>
      <c r="R27" s="42"/>
      <c r="S27" s="94"/>
      <c r="T27" s="87"/>
      <c r="U27" s="86">
        <v>41</v>
      </c>
    </row>
    <row r="28" spans="2:21" ht="14.1" customHeight="1">
      <c r="B28" s="341">
        <v>17</v>
      </c>
      <c r="C28" s="342" t="s">
        <v>340</v>
      </c>
      <c r="D28" s="42"/>
      <c r="E28" s="42"/>
      <c r="F28" s="87"/>
      <c r="G28" s="348"/>
      <c r="H28" s="94"/>
      <c r="I28" s="87"/>
      <c r="J28" s="340">
        <v>17</v>
      </c>
      <c r="N28" s="61"/>
      <c r="O28" s="329"/>
      <c r="P28" s="42" t="s">
        <v>341</v>
      </c>
      <c r="Q28" s="87"/>
      <c r="R28" s="330"/>
      <c r="S28" s="331"/>
      <c r="T28" s="332"/>
      <c r="U28" s="333"/>
    </row>
    <row r="29" spans="2:21" ht="14.1" customHeight="1">
      <c r="B29" s="341">
        <v>18</v>
      </c>
      <c r="C29" s="342" t="s">
        <v>342</v>
      </c>
      <c r="D29" s="42"/>
      <c r="E29" s="42"/>
      <c r="F29" s="87"/>
      <c r="G29" s="42"/>
      <c r="H29" s="94"/>
      <c r="I29" s="87"/>
      <c r="J29" s="340">
        <v>18</v>
      </c>
      <c r="N29" s="61"/>
      <c r="O29" s="86">
        <v>42</v>
      </c>
      <c r="P29" s="50"/>
      <c r="Q29" s="87"/>
      <c r="R29" s="42"/>
      <c r="S29" s="94"/>
      <c r="T29" s="87"/>
      <c r="U29" s="340">
        <v>42</v>
      </c>
    </row>
    <row r="30" spans="2:21" ht="14.1" customHeight="1">
      <c r="B30" s="341">
        <v>19</v>
      </c>
      <c r="C30" s="342" t="s">
        <v>343</v>
      </c>
      <c r="D30" s="42"/>
      <c r="E30" s="42"/>
      <c r="F30" s="87"/>
      <c r="G30" s="42"/>
      <c r="H30" s="94"/>
      <c r="I30" s="87"/>
      <c r="J30" s="340">
        <v>19</v>
      </c>
      <c r="N30" s="61"/>
      <c r="O30" s="86">
        <v>43</v>
      </c>
      <c r="P30" s="50"/>
      <c r="Q30" s="87"/>
      <c r="R30" s="42"/>
      <c r="S30" s="94"/>
      <c r="T30" s="87"/>
      <c r="U30" s="340">
        <v>43</v>
      </c>
    </row>
    <row r="31" spans="2:21" ht="14.1" customHeight="1">
      <c r="B31" s="103"/>
      <c r="C31" s="343" t="s">
        <v>344</v>
      </c>
      <c r="D31" s="61"/>
      <c r="E31" s="61"/>
      <c r="F31" s="70"/>
      <c r="G31" s="61"/>
      <c r="H31" s="104"/>
      <c r="I31" s="70"/>
      <c r="J31" s="345"/>
      <c r="N31" s="61"/>
      <c r="O31" s="96"/>
      <c r="P31" s="61" t="s">
        <v>345</v>
      </c>
      <c r="Q31" s="70"/>
      <c r="R31" s="61"/>
      <c r="S31" s="104"/>
      <c r="T31" s="70"/>
      <c r="U31" s="345"/>
    </row>
    <row r="32" spans="2:21" ht="14.1" customHeight="1">
      <c r="B32" s="341">
        <v>20</v>
      </c>
      <c r="C32" s="342" t="s">
        <v>343</v>
      </c>
      <c r="D32" s="42"/>
      <c r="E32" s="42"/>
      <c r="F32" s="87"/>
      <c r="G32" s="348"/>
      <c r="H32" s="94"/>
      <c r="I32" s="87"/>
      <c r="J32" s="340">
        <v>20</v>
      </c>
      <c r="N32" s="61"/>
      <c r="O32" s="86">
        <v>44</v>
      </c>
      <c r="P32" s="42" t="s">
        <v>346</v>
      </c>
      <c r="Q32" s="87"/>
      <c r="R32" s="339" t="s">
        <v>168</v>
      </c>
      <c r="S32" s="88">
        <f>SUM(S24:S30)</f>
        <v>0</v>
      </c>
      <c r="T32" s="87"/>
      <c r="U32" s="340">
        <v>44</v>
      </c>
    </row>
    <row r="33" spans="2:21" ht="14.1" customHeight="1">
      <c r="B33" s="341">
        <v>21</v>
      </c>
      <c r="C33" s="342" t="s">
        <v>347</v>
      </c>
      <c r="D33" s="42"/>
      <c r="E33" s="42"/>
      <c r="F33" s="87"/>
      <c r="G33" s="42"/>
      <c r="H33" s="94"/>
      <c r="I33" s="87"/>
      <c r="J33" s="340">
        <v>21</v>
      </c>
      <c r="N33" s="61"/>
      <c r="O33" s="96"/>
      <c r="P33" s="61" t="s">
        <v>348</v>
      </c>
      <c r="Q33" s="70"/>
      <c r="R33" s="61"/>
      <c r="S33" s="104"/>
      <c r="T33" s="70"/>
      <c r="U33" s="345"/>
    </row>
    <row r="34" spans="2:21" ht="14.1" customHeight="1">
      <c r="B34" s="341">
        <v>22</v>
      </c>
      <c r="C34" s="342" t="s">
        <v>349</v>
      </c>
      <c r="D34" s="42"/>
      <c r="E34" s="42"/>
      <c r="F34" s="87"/>
      <c r="G34" s="42"/>
      <c r="H34" s="94"/>
      <c r="I34" s="87"/>
      <c r="J34" s="340">
        <v>22</v>
      </c>
      <c r="N34" s="61"/>
      <c r="O34" s="96">
        <v>45</v>
      </c>
      <c r="P34" s="61" t="s">
        <v>350</v>
      </c>
      <c r="Q34" s="70"/>
      <c r="R34" s="349" t="s">
        <v>168</v>
      </c>
      <c r="S34" s="350">
        <f>S22+S32</f>
        <v>0</v>
      </c>
      <c r="T34" s="70"/>
      <c r="U34" s="345">
        <v>45</v>
      </c>
    </row>
    <row r="35" spans="2:21" ht="14.1" customHeight="1">
      <c r="B35" s="341">
        <v>23</v>
      </c>
      <c r="C35" s="342" t="s">
        <v>323</v>
      </c>
      <c r="D35" s="43"/>
      <c r="E35" s="42"/>
      <c r="F35" s="87"/>
      <c r="G35" s="42"/>
      <c r="H35" s="94"/>
      <c r="I35" s="87"/>
      <c r="J35" s="340">
        <v>23</v>
      </c>
      <c r="N35" s="61"/>
      <c r="O35" s="83"/>
      <c r="P35" s="69"/>
      <c r="Q35" s="80"/>
      <c r="R35" s="69"/>
      <c r="S35" s="85"/>
      <c r="T35" s="80"/>
      <c r="U35" s="351"/>
    </row>
    <row r="36" spans="2:21" ht="14.1" customHeight="1">
      <c r="B36" s="103"/>
      <c r="C36" s="71" t="s">
        <v>351</v>
      </c>
      <c r="D36" s="61"/>
      <c r="E36" s="61"/>
      <c r="F36" s="70"/>
      <c r="G36" s="61"/>
      <c r="H36" s="104"/>
      <c r="I36" s="70"/>
      <c r="J36" s="345"/>
      <c r="N36" s="61"/>
      <c r="O36" s="86">
        <v>46</v>
      </c>
      <c r="P36" s="42" t="s">
        <v>352</v>
      </c>
      <c r="Q36" s="87"/>
      <c r="R36" s="339" t="s">
        <v>168</v>
      </c>
      <c r="S36" s="88"/>
      <c r="T36" s="87"/>
      <c r="U36" s="340">
        <v>46</v>
      </c>
    </row>
    <row r="37" spans="2:21" ht="14.1" customHeight="1">
      <c r="B37" s="341">
        <v>24</v>
      </c>
      <c r="C37" s="74" t="s">
        <v>353</v>
      </c>
      <c r="D37" s="42"/>
      <c r="E37" s="42"/>
      <c r="F37" s="87"/>
      <c r="G37" s="339" t="s">
        <v>168</v>
      </c>
      <c r="H37" s="88">
        <f>SUM(H22:H35)</f>
        <v>0</v>
      </c>
      <c r="I37" s="87"/>
      <c r="J37" s="340">
        <v>24</v>
      </c>
      <c r="N37" s="61"/>
      <c r="O37" s="96"/>
      <c r="P37" s="61" t="s">
        <v>354</v>
      </c>
      <c r="Q37" s="70"/>
      <c r="R37" s="61"/>
      <c r="S37" s="104"/>
      <c r="T37" s="70"/>
      <c r="U37" s="345"/>
    </row>
    <row r="38" spans="2:21" ht="14.1" customHeight="1">
      <c r="B38" s="103"/>
      <c r="C38" s="71" t="s">
        <v>355</v>
      </c>
      <c r="D38" s="61"/>
      <c r="E38" s="61"/>
      <c r="F38" s="70"/>
      <c r="G38" s="61"/>
      <c r="H38" s="104"/>
      <c r="I38" s="70"/>
      <c r="J38" s="345"/>
      <c r="N38" s="61"/>
      <c r="O38" s="86">
        <v>47</v>
      </c>
      <c r="P38" s="42" t="s">
        <v>356</v>
      </c>
      <c r="Q38" s="87"/>
      <c r="R38" s="339" t="s">
        <v>168</v>
      </c>
      <c r="S38" s="88">
        <f>(S34+S36)</f>
        <v>0</v>
      </c>
      <c r="T38" s="87"/>
      <c r="U38" s="340">
        <v>47</v>
      </c>
    </row>
    <row r="39" spans="2:21" ht="14.1" customHeight="1">
      <c r="B39" s="341">
        <v>25</v>
      </c>
      <c r="C39" s="74" t="s">
        <v>357</v>
      </c>
      <c r="D39" s="42"/>
      <c r="E39" s="42"/>
      <c r="F39" s="87"/>
      <c r="G39" s="339" t="s">
        <v>168</v>
      </c>
      <c r="H39" s="88">
        <f>(H20+H37)</f>
        <v>0</v>
      </c>
      <c r="I39" s="87"/>
      <c r="J39" s="340">
        <v>25</v>
      </c>
      <c r="N39" s="61"/>
    </row>
    <row r="40" spans="2:21">
      <c r="N40" s="61"/>
    </row>
  </sheetData>
  <phoneticPr fontId="0" type="noConversion"/>
  <pageMargins left="0.5" right="0.5" top="0.5" bottom="0.5" header="0" footer="0"/>
  <pageSetup paperSize="5" scale="9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9">
    <pageSetUpPr fitToPage="1"/>
  </sheetPr>
  <dimension ref="B3:U45"/>
  <sheetViews>
    <sheetView showZeros="0" defaultGridColor="0" topLeftCell="A4" colorId="22" zoomScale="80" zoomScaleNormal="80" workbookViewId="0">
      <selection activeCell="F13" sqref="F13"/>
    </sheetView>
  </sheetViews>
  <sheetFormatPr defaultColWidth="9.625" defaultRowHeight="15.75"/>
  <cols>
    <col min="2" max="2" width="3.625" customWidth="1"/>
    <col min="3" max="3" width="8.625" customWidth="1"/>
    <col min="4" max="4" width="30.25" customWidth="1"/>
    <col min="5" max="5" width="3.625" customWidth="1"/>
    <col min="6" max="6" width="11.625" customWidth="1"/>
    <col min="7" max="7" width="3.625" customWidth="1"/>
    <col min="8" max="8" width="7.625" customWidth="1"/>
    <col min="9" max="9" width="3.625" customWidth="1"/>
    <col min="10" max="10" width="11.625" customWidth="1"/>
    <col min="13" max="13" width="19.625" customWidth="1"/>
    <col min="14" max="14" width="2.625" customWidth="1"/>
    <col min="15" max="15" width="12.625" customWidth="1"/>
    <col min="16" max="16" width="3.625" customWidth="1"/>
    <col min="21" max="21" width="11.875" customWidth="1"/>
  </cols>
  <sheetData>
    <row r="3" spans="2:21">
      <c r="B3" s="107"/>
      <c r="C3" s="107"/>
      <c r="D3" s="107"/>
      <c r="E3" s="107"/>
      <c r="F3" s="107"/>
      <c r="G3" s="107"/>
      <c r="H3" s="107"/>
      <c r="I3" s="107"/>
      <c r="J3" s="107"/>
      <c r="K3" s="107"/>
      <c r="L3" s="107"/>
      <c r="M3" s="107"/>
      <c r="N3" s="107"/>
      <c r="O3" s="107"/>
      <c r="P3" s="108"/>
      <c r="Q3" s="107"/>
    </row>
    <row r="4" spans="2:21">
      <c r="B4" s="108"/>
      <c r="C4" s="108"/>
      <c r="D4" s="108"/>
      <c r="E4" s="108"/>
      <c r="F4" s="108"/>
      <c r="G4" s="108" t="s">
        <v>5</v>
      </c>
      <c r="H4" s="108"/>
      <c r="I4" s="108"/>
      <c r="J4" s="108"/>
      <c r="K4" s="108"/>
      <c r="L4" s="108"/>
      <c r="M4" s="108"/>
      <c r="N4" s="108"/>
      <c r="O4" s="111" t="s">
        <v>358</v>
      </c>
      <c r="P4" s="108"/>
      <c r="Q4" s="108"/>
    </row>
    <row r="5" spans="2:21">
      <c r="B5" s="65" t="s">
        <v>12</v>
      </c>
      <c r="C5" s="65"/>
      <c r="D5" s="653" t="str">
        <f>T('Pg1'!$E$15)</f>
        <v/>
      </c>
      <c r="E5" s="65"/>
      <c r="F5" s="65"/>
      <c r="G5" s="65" t="s">
        <v>152</v>
      </c>
      <c r="H5" s="653" t="str">
        <f>T('Pg1'!$J$13)</f>
        <v/>
      </c>
      <c r="I5" s="42" t="s">
        <v>67</v>
      </c>
      <c r="J5" s="42"/>
      <c r="K5" s="66"/>
      <c r="L5" s="654" t="str">
        <f>T('Pg1'!$AB$17)</f>
        <v/>
      </c>
      <c r="M5" s="286" t="s">
        <v>68</v>
      </c>
      <c r="N5" s="42"/>
      <c r="O5" s="654" t="str">
        <f>T('Pg1'!$AD$17)</f>
        <v/>
      </c>
      <c r="P5" s="42"/>
      <c r="Q5" s="61"/>
      <c r="S5" s="61"/>
      <c r="U5" s="61"/>
    </row>
    <row r="6" spans="2:21">
      <c r="B6" s="108"/>
      <c r="C6" s="108"/>
      <c r="D6" s="108"/>
      <c r="E6" s="108"/>
      <c r="F6" s="108"/>
      <c r="G6" s="108"/>
      <c r="H6" s="108"/>
      <c r="I6" s="108"/>
      <c r="J6" s="108"/>
      <c r="K6" s="108"/>
      <c r="L6" s="108"/>
      <c r="M6" s="108"/>
      <c r="N6" s="108"/>
      <c r="O6" s="108"/>
      <c r="P6" s="108"/>
      <c r="Q6" s="108"/>
    </row>
    <row r="7" spans="2:21">
      <c r="B7" s="108"/>
      <c r="C7" s="108" t="s">
        <v>359</v>
      </c>
      <c r="D7" s="108"/>
      <c r="E7" s="108"/>
      <c r="F7" s="108"/>
      <c r="G7" s="108"/>
      <c r="H7" s="108"/>
      <c r="I7" s="108"/>
      <c r="J7" s="108"/>
      <c r="K7" s="108"/>
      <c r="L7" s="108"/>
      <c r="M7" s="108"/>
      <c r="N7" s="108"/>
      <c r="O7" s="108"/>
      <c r="P7" s="108"/>
      <c r="Q7" s="108"/>
    </row>
    <row r="8" spans="2:21" ht="9.9499999999999993" customHeight="1">
      <c r="B8" s="108"/>
      <c r="C8" s="108"/>
      <c r="D8" s="108"/>
      <c r="E8" s="108"/>
      <c r="F8" s="108"/>
      <c r="G8" s="108"/>
      <c r="H8" s="108"/>
      <c r="I8" s="108"/>
      <c r="J8" s="108"/>
      <c r="K8" s="108"/>
      <c r="L8" s="108"/>
      <c r="M8" s="108"/>
      <c r="N8" s="108"/>
      <c r="O8" s="108"/>
      <c r="P8" s="108"/>
      <c r="Q8" s="108"/>
    </row>
    <row r="9" spans="2:21" ht="9.9499999999999993" customHeight="1">
      <c r="B9" s="108"/>
      <c r="C9" s="108"/>
      <c r="D9" s="108"/>
      <c r="E9" s="108"/>
      <c r="F9" s="108"/>
      <c r="G9" s="108"/>
      <c r="H9" s="108"/>
      <c r="I9" s="108"/>
      <c r="J9" s="108"/>
      <c r="K9" s="108"/>
      <c r="L9" s="108"/>
      <c r="M9" s="108"/>
      <c r="N9" s="108"/>
      <c r="O9" s="108"/>
      <c r="P9" s="108"/>
      <c r="Q9" s="108"/>
    </row>
    <row r="10" spans="2:21" ht="14.1" customHeight="1">
      <c r="B10" s="108"/>
      <c r="C10" s="108"/>
      <c r="D10" s="108"/>
      <c r="E10" s="108"/>
      <c r="F10" s="287" t="s">
        <v>90</v>
      </c>
      <c r="G10" s="108"/>
      <c r="H10" s="108"/>
      <c r="I10" s="108"/>
      <c r="J10" s="108"/>
      <c r="K10" s="108"/>
      <c r="L10" s="108"/>
      <c r="M10" s="108"/>
      <c r="N10" s="108"/>
      <c r="O10" s="287" t="s">
        <v>76</v>
      </c>
      <c r="P10" s="108"/>
      <c r="Q10" s="108"/>
    </row>
    <row r="11" spans="2:21">
      <c r="B11" s="288"/>
      <c r="C11" s="288"/>
      <c r="D11" s="119" t="s">
        <v>360</v>
      </c>
      <c r="E11" s="288"/>
      <c r="F11" s="363" t="s">
        <v>263</v>
      </c>
      <c r="G11" s="291"/>
      <c r="H11" s="108"/>
      <c r="I11" s="288"/>
      <c r="J11" s="352" t="s">
        <v>361</v>
      </c>
      <c r="K11" s="119"/>
      <c r="L11" s="119"/>
      <c r="M11" s="119"/>
      <c r="N11" s="288"/>
      <c r="O11" s="363" t="s">
        <v>263</v>
      </c>
      <c r="P11" s="291"/>
      <c r="Q11" s="296"/>
    </row>
    <row r="12" spans="2:21">
      <c r="B12" s="127"/>
      <c r="C12" s="288" t="s">
        <v>362</v>
      </c>
      <c r="D12" s="119"/>
      <c r="E12" s="322"/>
      <c r="F12" s="323"/>
      <c r="G12" s="324"/>
      <c r="H12" s="108"/>
      <c r="I12" s="127"/>
      <c r="J12" s="288" t="s">
        <v>363</v>
      </c>
      <c r="K12" s="119"/>
      <c r="L12" s="119"/>
      <c r="M12" s="119"/>
      <c r="N12" s="322"/>
      <c r="O12" s="323"/>
      <c r="P12" s="324"/>
      <c r="Q12" s="296"/>
    </row>
    <row r="13" spans="2:21">
      <c r="B13" s="352">
        <v>1</v>
      </c>
      <c r="C13" s="353" t="s">
        <v>364</v>
      </c>
      <c r="D13" s="119"/>
      <c r="E13" s="288" t="s">
        <v>168</v>
      </c>
      <c r="F13" s="234"/>
      <c r="G13" s="354">
        <v>1</v>
      </c>
      <c r="H13" s="108"/>
      <c r="I13" s="352">
        <v>19</v>
      </c>
      <c r="J13" s="353" t="s">
        <v>365</v>
      </c>
      <c r="K13" s="115"/>
      <c r="L13" s="115"/>
      <c r="M13" s="115"/>
      <c r="N13" s="288"/>
      <c r="O13" s="234"/>
      <c r="P13" s="354">
        <v>19</v>
      </c>
      <c r="Q13" s="296"/>
    </row>
    <row r="14" spans="2:21">
      <c r="B14" s="352">
        <v>2</v>
      </c>
      <c r="C14" s="353" t="s">
        <v>366</v>
      </c>
      <c r="D14" s="119"/>
      <c r="E14" s="288"/>
      <c r="F14" s="234"/>
      <c r="G14" s="354">
        <v>2</v>
      </c>
      <c r="H14" s="108"/>
      <c r="I14" s="352">
        <v>20</v>
      </c>
      <c r="J14" s="353" t="s">
        <v>134</v>
      </c>
      <c r="K14" s="115"/>
      <c r="L14" s="115"/>
      <c r="M14" s="115"/>
      <c r="N14" s="288"/>
      <c r="O14" s="234"/>
      <c r="P14" s="354">
        <v>20</v>
      </c>
      <c r="Q14" s="296"/>
    </row>
    <row r="15" spans="2:21">
      <c r="B15" s="352"/>
      <c r="C15" s="288" t="s">
        <v>367</v>
      </c>
      <c r="D15" s="119"/>
      <c r="E15" s="288"/>
      <c r="F15" s="234"/>
      <c r="G15" s="354"/>
      <c r="H15" s="108"/>
      <c r="I15" s="352">
        <v>21</v>
      </c>
      <c r="J15" s="353" t="s">
        <v>368</v>
      </c>
      <c r="K15" s="115"/>
      <c r="L15" s="115"/>
      <c r="M15" s="115"/>
      <c r="N15" s="288"/>
      <c r="O15" s="234"/>
      <c r="P15" s="354">
        <v>21</v>
      </c>
      <c r="Q15" s="296"/>
    </row>
    <row r="16" spans="2:21">
      <c r="B16" s="295">
        <v>3</v>
      </c>
      <c r="C16" s="296" t="s">
        <v>369</v>
      </c>
      <c r="D16" s="108"/>
      <c r="E16" s="296" t="s">
        <v>168</v>
      </c>
      <c r="F16" s="213">
        <f>SUM(F13:F14)</f>
        <v>0</v>
      </c>
      <c r="G16" s="140">
        <v>3</v>
      </c>
      <c r="H16" s="108"/>
      <c r="I16" s="127"/>
      <c r="J16" s="288" t="s">
        <v>370</v>
      </c>
      <c r="K16" s="119"/>
      <c r="L16" s="119"/>
      <c r="M16" s="119"/>
      <c r="N16" s="322"/>
      <c r="O16" s="138"/>
      <c r="P16" s="324"/>
      <c r="Q16" s="296"/>
    </row>
    <row r="17" spans="2:17">
      <c r="B17" s="127"/>
      <c r="C17" s="288" t="s">
        <v>371</v>
      </c>
      <c r="D17" s="119"/>
      <c r="E17" s="322"/>
      <c r="F17" s="138"/>
      <c r="G17" s="324"/>
      <c r="H17" s="108"/>
      <c r="I17" s="352">
        <v>22</v>
      </c>
      <c r="J17" s="353" t="s">
        <v>372</v>
      </c>
      <c r="K17" s="115"/>
      <c r="L17" s="115"/>
      <c r="M17" s="115"/>
      <c r="N17" s="288"/>
      <c r="O17" s="234"/>
      <c r="P17" s="354">
        <v>22</v>
      </c>
      <c r="Q17" s="296"/>
    </row>
    <row r="18" spans="2:17">
      <c r="B18" s="352">
        <v>4</v>
      </c>
      <c r="C18" s="353" t="s">
        <v>373</v>
      </c>
      <c r="D18" s="119"/>
      <c r="E18" s="288"/>
      <c r="F18" s="234"/>
      <c r="G18" s="354">
        <v>4</v>
      </c>
      <c r="H18" s="108"/>
      <c r="I18" s="127"/>
      <c r="J18" s="288" t="s">
        <v>374</v>
      </c>
      <c r="K18" s="119"/>
      <c r="L18" s="119"/>
      <c r="M18" s="119"/>
      <c r="N18" s="322"/>
      <c r="O18" s="138"/>
      <c r="P18" s="324"/>
      <c r="Q18" s="296"/>
    </row>
    <row r="19" spans="2:17">
      <c r="B19" s="352">
        <v>5</v>
      </c>
      <c r="C19" s="353" t="s">
        <v>375</v>
      </c>
      <c r="D19" s="119"/>
      <c r="E19" s="288"/>
      <c r="F19" s="234"/>
      <c r="G19" s="354">
        <v>5</v>
      </c>
      <c r="H19" s="108"/>
      <c r="I19" s="352">
        <v>23</v>
      </c>
      <c r="J19" s="353" t="s">
        <v>376</v>
      </c>
      <c r="K19" s="115"/>
      <c r="L19" s="115"/>
      <c r="M19" s="115"/>
      <c r="N19" s="288"/>
      <c r="O19" s="234"/>
      <c r="P19" s="354">
        <v>23</v>
      </c>
      <c r="Q19" s="296"/>
    </row>
    <row r="20" spans="2:17">
      <c r="B20" s="352">
        <v>6</v>
      </c>
      <c r="C20" s="353" t="s">
        <v>377</v>
      </c>
      <c r="D20" s="119"/>
      <c r="E20" s="288"/>
      <c r="F20" s="234"/>
      <c r="G20" s="354">
        <v>6</v>
      </c>
      <c r="H20" s="108"/>
      <c r="I20" s="352">
        <v>24</v>
      </c>
      <c r="J20" s="353" t="s">
        <v>378</v>
      </c>
      <c r="K20" s="115"/>
      <c r="L20" s="115"/>
      <c r="M20" s="115"/>
      <c r="N20" s="288"/>
      <c r="O20" s="234"/>
      <c r="P20" s="354">
        <v>24</v>
      </c>
      <c r="Q20" s="296"/>
    </row>
    <row r="21" spans="2:17">
      <c r="B21" s="352">
        <v>7</v>
      </c>
      <c r="C21" s="353" t="s">
        <v>379</v>
      </c>
      <c r="D21" s="119"/>
      <c r="E21" s="288"/>
      <c r="F21" s="234"/>
      <c r="G21" s="354">
        <v>7</v>
      </c>
      <c r="H21" s="108"/>
      <c r="I21" s="352">
        <v>25</v>
      </c>
      <c r="J21" s="353" t="s">
        <v>131</v>
      </c>
      <c r="K21" s="115"/>
      <c r="L21" s="115"/>
      <c r="M21" s="115"/>
      <c r="N21" s="288"/>
      <c r="O21" s="234"/>
      <c r="P21" s="354">
        <v>25</v>
      </c>
      <c r="Q21" s="296"/>
    </row>
    <row r="22" spans="2:17">
      <c r="B22" s="352">
        <v>8</v>
      </c>
      <c r="C22" s="353" t="s">
        <v>380</v>
      </c>
      <c r="D22" s="119"/>
      <c r="E22" s="288"/>
      <c r="F22" s="234"/>
      <c r="G22" s="354">
        <v>8</v>
      </c>
      <c r="H22" s="108"/>
      <c r="I22" s="352">
        <v>26</v>
      </c>
      <c r="J22" s="288"/>
      <c r="K22" s="119"/>
      <c r="L22" s="119"/>
      <c r="M22" s="119"/>
      <c r="N22" s="288"/>
      <c r="O22" s="234"/>
      <c r="P22" s="354">
        <v>26</v>
      </c>
      <c r="Q22" s="296"/>
    </row>
    <row r="23" spans="2:17">
      <c r="B23" s="352">
        <v>9</v>
      </c>
      <c r="C23" s="353" t="s">
        <v>381</v>
      </c>
      <c r="D23" s="119"/>
      <c r="E23" s="288"/>
      <c r="F23" s="234"/>
      <c r="G23" s="354">
        <v>9</v>
      </c>
      <c r="H23" s="108"/>
      <c r="I23" s="352">
        <v>27</v>
      </c>
      <c r="J23" s="288"/>
      <c r="K23" s="119"/>
      <c r="L23" s="119"/>
      <c r="M23" s="119"/>
      <c r="N23" s="288"/>
      <c r="O23" s="234"/>
      <c r="P23" s="354">
        <v>27</v>
      </c>
      <c r="Q23" s="296"/>
    </row>
    <row r="24" spans="2:17">
      <c r="B24" s="352">
        <v>10</v>
      </c>
      <c r="C24" s="353" t="s">
        <v>185</v>
      </c>
      <c r="D24" s="119"/>
      <c r="E24" s="288"/>
      <c r="F24" s="234"/>
      <c r="G24" s="354">
        <v>10</v>
      </c>
      <c r="H24" s="108"/>
      <c r="I24" s="352"/>
      <c r="J24" s="288" t="s">
        <v>382</v>
      </c>
      <c r="K24" s="119"/>
      <c r="L24" s="119"/>
      <c r="M24" s="119"/>
      <c r="N24" s="288"/>
      <c r="O24" s="234"/>
      <c r="P24" s="354"/>
      <c r="Q24" s="296"/>
    </row>
    <row r="25" spans="2:17" ht="16.5" thickBot="1">
      <c r="B25" s="352"/>
      <c r="C25" s="288" t="s">
        <v>383</v>
      </c>
      <c r="D25" s="119"/>
      <c r="E25" s="288"/>
      <c r="F25" s="234"/>
      <c r="G25" s="355"/>
      <c r="H25" s="108"/>
      <c r="I25" s="301">
        <v>28</v>
      </c>
      <c r="J25" s="302" t="s">
        <v>384</v>
      </c>
      <c r="K25" s="160"/>
      <c r="L25" s="160"/>
      <c r="M25" s="160"/>
      <c r="N25" s="302" t="s">
        <v>168</v>
      </c>
      <c r="O25" s="304">
        <f>SUM(O13:O23)</f>
        <v>0</v>
      </c>
      <c r="P25" s="158">
        <v>28</v>
      </c>
      <c r="Q25" s="296"/>
    </row>
    <row r="26" spans="2:17" ht="16.5" thickTop="1">
      <c r="B26" s="295">
        <v>11</v>
      </c>
      <c r="C26" s="296" t="s">
        <v>385</v>
      </c>
      <c r="D26" s="108"/>
      <c r="E26" s="296" t="s">
        <v>168</v>
      </c>
      <c r="F26" s="213">
        <f>SUM(F18:F24)</f>
        <v>0</v>
      </c>
      <c r="G26" s="140">
        <v>11</v>
      </c>
      <c r="H26" s="108"/>
      <c r="I26" s="295"/>
      <c r="J26" s="296" t="s">
        <v>386</v>
      </c>
      <c r="K26" s="108"/>
      <c r="L26" s="108"/>
      <c r="M26" s="108"/>
      <c r="N26" s="296"/>
      <c r="O26" s="213"/>
      <c r="P26" s="140"/>
      <c r="Q26" s="296"/>
    </row>
    <row r="27" spans="2:17">
      <c r="B27" s="127"/>
      <c r="C27" s="288" t="s">
        <v>387</v>
      </c>
      <c r="D27" s="119"/>
      <c r="E27" s="322"/>
      <c r="F27" s="138"/>
      <c r="G27" s="324"/>
      <c r="H27" s="108"/>
      <c r="I27" s="295">
        <v>29</v>
      </c>
      <c r="J27" s="296" t="s">
        <v>388</v>
      </c>
      <c r="K27" s="108"/>
      <c r="L27" s="108"/>
      <c r="M27" s="108"/>
      <c r="N27" s="296" t="s">
        <v>168</v>
      </c>
      <c r="O27" s="213">
        <f>F38-O25</f>
        <v>0</v>
      </c>
      <c r="P27" s="140">
        <v>29</v>
      </c>
      <c r="Q27" s="296"/>
    </row>
    <row r="28" spans="2:17">
      <c r="B28" s="352">
        <v>12</v>
      </c>
      <c r="C28" s="353" t="s">
        <v>389</v>
      </c>
      <c r="D28" s="119"/>
      <c r="E28" s="288"/>
      <c r="F28" s="234"/>
      <c r="G28" s="354">
        <v>12</v>
      </c>
      <c r="H28" s="108"/>
      <c r="I28" s="352"/>
      <c r="J28" s="288"/>
      <c r="K28" s="119"/>
      <c r="L28" s="119"/>
      <c r="M28" s="119"/>
      <c r="N28" s="288"/>
      <c r="O28" s="234"/>
      <c r="P28" s="354"/>
      <c r="Q28" s="296"/>
    </row>
    <row r="29" spans="2:17">
      <c r="B29" s="356">
        <v>13</v>
      </c>
      <c r="C29" s="353" t="s">
        <v>390</v>
      </c>
      <c r="D29" s="119"/>
      <c r="E29" s="288"/>
      <c r="F29" s="234"/>
      <c r="G29" s="354">
        <v>13</v>
      </c>
      <c r="H29" s="108"/>
      <c r="I29" s="295">
        <v>30</v>
      </c>
      <c r="J29" s="296" t="s">
        <v>391</v>
      </c>
      <c r="K29" s="108"/>
      <c r="L29" s="108"/>
      <c r="M29" s="108"/>
      <c r="N29" s="296" t="s">
        <v>168</v>
      </c>
      <c r="O29" s="213"/>
      <c r="P29" s="140">
        <v>30</v>
      </c>
      <c r="Q29" s="296"/>
    </row>
    <row r="30" spans="2:17">
      <c r="B30" s="357"/>
      <c r="C30" s="288" t="s">
        <v>392</v>
      </c>
      <c r="D30" s="119"/>
      <c r="E30" s="288"/>
      <c r="F30" s="234"/>
      <c r="G30" s="355"/>
      <c r="H30" s="108"/>
      <c r="I30" s="352"/>
      <c r="J30" s="288" t="s">
        <v>393</v>
      </c>
      <c r="K30" s="119"/>
      <c r="L30" s="119"/>
      <c r="M30" s="119"/>
      <c r="N30" s="288"/>
      <c r="O30" s="234"/>
      <c r="P30" s="354"/>
      <c r="Q30" s="296"/>
    </row>
    <row r="31" spans="2:17" ht="16.5" thickBot="1">
      <c r="B31" s="295">
        <v>14</v>
      </c>
      <c r="C31" s="296" t="s">
        <v>394</v>
      </c>
      <c r="D31" s="108"/>
      <c r="E31" s="296" t="s">
        <v>168</v>
      </c>
      <c r="F31" s="213">
        <f>SUM(F28:F29)</f>
        <v>0</v>
      </c>
      <c r="G31" s="140">
        <v>14</v>
      </c>
      <c r="H31" s="108"/>
      <c r="I31" s="301">
        <v>31</v>
      </c>
      <c r="J31" s="302" t="s">
        <v>395</v>
      </c>
      <c r="K31" s="160"/>
      <c r="L31" s="160"/>
      <c r="M31" s="160"/>
      <c r="N31" s="302" t="s">
        <v>168</v>
      </c>
      <c r="O31" s="304">
        <f>O27-O29</f>
        <v>0</v>
      </c>
      <c r="P31" s="158">
        <v>31</v>
      </c>
      <c r="Q31" s="296"/>
    </row>
    <row r="32" spans="2:17" ht="16.5" thickTop="1">
      <c r="B32" s="127"/>
      <c r="C32" s="288" t="s">
        <v>396</v>
      </c>
      <c r="D32" s="119"/>
      <c r="E32" s="322"/>
      <c r="F32" s="138"/>
      <c r="G32" s="324"/>
      <c r="H32" s="108"/>
      <c r="I32" s="108"/>
      <c r="J32" s="107"/>
      <c r="K32" s="107"/>
      <c r="L32" s="107"/>
      <c r="M32" s="107"/>
      <c r="N32" s="107"/>
      <c r="O32" s="108"/>
      <c r="P32" s="108"/>
      <c r="Q32" s="108"/>
    </row>
    <row r="33" spans="2:21">
      <c r="B33" s="352">
        <v>15</v>
      </c>
      <c r="C33" s="288"/>
      <c r="D33" s="119"/>
      <c r="E33" s="288"/>
      <c r="F33" s="234"/>
      <c r="G33" s="354">
        <v>15</v>
      </c>
      <c r="H33" s="108"/>
      <c r="I33" s="288"/>
      <c r="J33" s="68" t="s">
        <v>505</v>
      </c>
      <c r="K33" s="69"/>
      <c r="L33" s="69"/>
      <c r="M33" s="69"/>
      <c r="N33" s="69"/>
      <c r="O33" s="69"/>
      <c r="P33" s="99"/>
      <c r="Q33" s="71"/>
      <c r="R33" s="562" t="s">
        <v>493</v>
      </c>
    </row>
    <row r="34" spans="2:21">
      <c r="B34" s="352">
        <v>16</v>
      </c>
      <c r="C34" s="288"/>
      <c r="D34" s="119"/>
      <c r="E34" s="288"/>
      <c r="F34" s="234"/>
      <c r="G34" s="354">
        <v>16</v>
      </c>
      <c r="H34" s="108"/>
      <c r="I34" s="83">
        <v>32</v>
      </c>
      <c r="J34" s="563" t="s">
        <v>494</v>
      </c>
      <c r="K34" s="69"/>
      <c r="L34" s="69"/>
      <c r="M34" s="69"/>
      <c r="N34" s="409" t="s">
        <v>168</v>
      </c>
      <c r="O34" s="571"/>
      <c r="P34" s="83">
        <v>32</v>
      </c>
      <c r="Q34" s="71"/>
      <c r="R34" s="557" t="s">
        <v>495</v>
      </c>
      <c r="S34" s="558"/>
      <c r="T34" s="558"/>
      <c r="U34" s="558"/>
    </row>
    <row r="35" spans="2:21">
      <c r="B35" s="352"/>
      <c r="C35" s="288" t="s">
        <v>397</v>
      </c>
      <c r="D35" s="119"/>
      <c r="E35" s="288"/>
      <c r="F35" s="234"/>
      <c r="G35" s="354"/>
      <c r="H35" s="108"/>
      <c r="I35" s="83">
        <v>33</v>
      </c>
      <c r="J35" s="563" t="s">
        <v>496</v>
      </c>
      <c r="K35" s="69"/>
      <c r="L35" s="69"/>
      <c r="M35" s="69"/>
      <c r="N35" s="409"/>
      <c r="O35" s="69"/>
      <c r="P35" s="83">
        <v>33</v>
      </c>
      <c r="Q35" s="71"/>
      <c r="R35" s="557" t="s">
        <v>497</v>
      </c>
      <c r="S35" s="558"/>
      <c r="T35" s="558"/>
      <c r="U35" s="558"/>
    </row>
    <row r="36" spans="2:21">
      <c r="B36" s="295">
        <v>17</v>
      </c>
      <c r="C36" s="296" t="s">
        <v>398</v>
      </c>
      <c r="D36" s="108"/>
      <c r="E36" s="296" t="s">
        <v>168</v>
      </c>
      <c r="F36" s="213">
        <f>SUM(F33:F34)</f>
        <v>0</v>
      </c>
      <c r="G36" s="140">
        <v>17</v>
      </c>
      <c r="H36" s="108"/>
      <c r="I36" s="83">
        <v>34</v>
      </c>
      <c r="J36" s="563" t="s">
        <v>498</v>
      </c>
      <c r="K36" s="69"/>
      <c r="L36" s="69"/>
      <c r="M36" s="69"/>
      <c r="N36" s="409"/>
      <c r="O36" s="69"/>
      <c r="P36" s="83">
        <v>34</v>
      </c>
      <c r="Q36" s="71"/>
      <c r="R36" s="557" t="s">
        <v>499</v>
      </c>
      <c r="S36" s="558"/>
      <c r="T36" s="558"/>
      <c r="U36" s="558"/>
    </row>
    <row r="37" spans="2:21">
      <c r="B37" s="352"/>
      <c r="C37" s="288" t="s">
        <v>399</v>
      </c>
      <c r="D37" s="119"/>
      <c r="E37" s="288"/>
      <c r="F37" s="234"/>
      <c r="G37" s="354"/>
      <c r="H37" s="108"/>
      <c r="I37" s="83">
        <v>35</v>
      </c>
      <c r="J37" s="563" t="s">
        <v>500</v>
      </c>
      <c r="K37" s="69"/>
      <c r="L37" s="69"/>
      <c r="M37" s="69"/>
      <c r="N37" s="409"/>
      <c r="O37" s="69"/>
      <c r="P37" s="83">
        <v>35</v>
      </c>
      <c r="Q37" s="71"/>
    </row>
    <row r="38" spans="2:21">
      <c r="B38" s="297">
        <v>18</v>
      </c>
      <c r="C38" s="292" t="s">
        <v>400</v>
      </c>
      <c r="D38" s="65"/>
      <c r="E38" s="292" t="s">
        <v>168</v>
      </c>
      <c r="F38" s="212">
        <f>F16+F26+F31+F36</f>
        <v>0</v>
      </c>
      <c r="G38" s="132">
        <v>18</v>
      </c>
      <c r="H38" s="108"/>
      <c r="I38" s="83">
        <v>36</v>
      </c>
      <c r="J38" s="563" t="s">
        <v>501</v>
      </c>
      <c r="K38" s="69"/>
      <c r="L38" s="69"/>
      <c r="M38" s="98"/>
      <c r="N38" s="409"/>
      <c r="O38" s="98"/>
      <c r="P38" s="83">
        <v>36</v>
      </c>
      <c r="Q38" s="71"/>
    </row>
    <row r="39" spans="2:21">
      <c r="I39" s="83">
        <v>37</v>
      </c>
      <c r="J39" s="563" t="s">
        <v>502</v>
      </c>
      <c r="K39" s="98"/>
      <c r="L39" s="98"/>
      <c r="M39" s="98"/>
      <c r="N39" s="409"/>
      <c r="O39" s="98"/>
      <c r="P39" s="83">
        <v>37</v>
      </c>
      <c r="Q39" s="71"/>
    </row>
    <row r="40" spans="2:21">
      <c r="I40" s="83">
        <v>38</v>
      </c>
      <c r="J40" s="563" t="s">
        <v>503</v>
      </c>
      <c r="K40" s="565"/>
      <c r="L40" s="98"/>
      <c r="M40" s="98"/>
      <c r="N40" s="564"/>
      <c r="O40" s="98"/>
      <c r="P40" s="83">
        <v>38</v>
      </c>
      <c r="Q40" s="71"/>
    </row>
    <row r="41" spans="2:21">
      <c r="I41" s="83">
        <v>39</v>
      </c>
      <c r="J41" s="563" t="s">
        <v>503</v>
      </c>
      <c r="K41" s="566"/>
      <c r="L41" s="98"/>
      <c r="M41" s="98"/>
      <c r="N41" s="564"/>
      <c r="O41" s="98"/>
      <c r="P41" s="83">
        <v>39</v>
      </c>
      <c r="Q41" s="71"/>
    </row>
    <row r="42" spans="2:21">
      <c r="I42" s="83">
        <v>40</v>
      </c>
      <c r="J42" s="563" t="s">
        <v>503</v>
      </c>
      <c r="K42" s="566"/>
      <c r="L42" s="98"/>
      <c r="M42" s="98"/>
      <c r="N42" s="564"/>
      <c r="O42" s="98"/>
      <c r="P42" s="83">
        <v>40</v>
      </c>
      <c r="Q42" s="71"/>
    </row>
    <row r="43" spans="2:21">
      <c r="I43" s="78"/>
      <c r="J43" s="69"/>
      <c r="K43" s="61"/>
      <c r="L43" s="61"/>
      <c r="M43" s="567"/>
      <c r="N43" s="68"/>
      <c r="O43" s="69"/>
      <c r="P43" s="78"/>
      <c r="Q43" s="71"/>
    </row>
    <row r="44" spans="2:21" ht="16.5" thickBot="1">
      <c r="I44" s="570">
        <v>41</v>
      </c>
      <c r="J44" s="568" t="s">
        <v>504</v>
      </c>
      <c r="K44" s="569"/>
      <c r="L44" s="569"/>
      <c r="M44" s="569"/>
      <c r="N44" s="302" t="s">
        <v>168</v>
      </c>
      <c r="O44" s="572"/>
      <c r="P44" s="570">
        <v>41</v>
      </c>
      <c r="Q44" s="71"/>
    </row>
    <row r="45" spans="2:21" ht="16.5" thickTop="1"/>
  </sheetData>
  <phoneticPr fontId="0" type="noConversion"/>
  <pageMargins left="0.5" right="0.5" top="0.5" bottom="0.5" header="0" footer="0"/>
  <pageSetup paperSize="5" scale="8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N9" sqref="N9"/>
    </sheetView>
  </sheetViews>
  <sheetFormatPr defaultRowHeight="15.75"/>
  <sheetData/>
  <phoneticPr fontId="0" type="noConversion"/>
  <pageMargins left="0.75" right="0.75" top="1" bottom="1" header="0.5" footer="0.5"/>
  <pageSetup orientation="portrait"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N9" sqref="N9"/>
    </sheetView>
  </sheetViews>
  <sheetFormatPr defaultRowHeight="15.75"/>
  <sheetData/>
  <phoneticPr fontId="0" type="noConversion"/>
  <pageMargins left="0.75" right="0.75" top="1" bottom="1" header="0.5" footer="0.5"/>
  <pageSetup orientation="portrait"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codeName="Sheet10"/>
  <dimension ref="A1"/>
  <sheetViews>
    <sheetView defaultGridColor="0" topLeftCell="B1" colorId="22" zoomScale="87" workbookViewId="0">
      <selection activeCell="J37" sqref="J37"/>
    </sheetView>
  </sheetViews>
  <sheetFormatPr defaultColWidth="9.625" defaultRowHeight="15.75"/>
  <cols>
    <col min="1" max="1" width="0" hidden="1" customWidth="1"/>
  </cols>
  <sheetData/>
  <phoneticPr fontId="0" type="noConversion"/>
  <pageMargins left="0.5" right="0.5" top="0.5" bottom="0.5"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B7:B21"/>
  <sheetViews>
    <sheetView zoomScale="87" workbookViewId="0">
      <selection activeCell="A2" sqref="A2"/>
    </sheetView>
  </sheetViews>
  <sheetFormatPr defaultRowHeight="15.75"/>
  <cols>
    <col min="2" max="2" width="59.75" bestFit="1" customWidth="1"/>
  </cols>
  <sheetData>
    <row r="7" spans="2:2">
      <c r="B7" s="532" t="s">
        <v>440</v>
      </c>
    </row>
    <row r="9" spans="2:2">
      <c r="B9" s="411"/>
    </row>
    <row r="10" spans="2:2">
      <c r="B10" s="532" t="s">
        <v>441</v>
      </c>
    </row>
    <row r="11" spans="2:2">
      <c r="B11" s="532" t="s">
        <v>442</v>
      </c>
    </row>
    <row r="12" spans="2:2">
      <c r="B12" s="532" t="s">
        <v>443</v>
      </c>
    </row>
    <row r="13" spans="2:2">
      <c r="B13" s="532" t="s">
        <v>444</v>
      </c>
    </row>
    <row r="14" spans="2:2">
      <c r="B14" s="532" t="s">
        <v>445</v>
      </c>
    </row>
    <row r="15" spans="2:2">
      <c r="B15" s="532" t="s">
        <v>446</v>
      </c>
    </row>
    <row r="16" spans="2:2">
      <c r="B16" s="532" t="s">
        <v>447</v>
      </c>
    </row>
    <row r="17" spans="2:2">
      <c r="B17" s="532" t="s">
        <v>448</v>
      </c>
    </row>
    <row r="18" spans="2:2">
      <c r="B18" s="532" t="s">
        <v>449</v>
      </c>
    </row>
    <row r="19" spans="2:2">
      <c r="B19" s="411"/>
    </row>
    <row r="20" spans="2:2">
      <c r="B20" s="532" t="s">
        <v>450</v>
      </c>
    </row>
    <row r="21" spans="2:2">
      <c r="B21" s="532" t="s">
        <v>451</v>
      </c>
    </row>
  </sheetData>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2">
    <pageSetUpPr fitToPage="1"/>
  </sheetPr>
  <dimension ref="A1:AH87"/>
  <sheetViews>
    <sheetView defaultGridColor="0" colorId="22" zoomScale="80" zoomScaleNormal="80" workbookViewId="0">
      <selection activeCell="J13" sqref="J13"/>
    </sheetView>
  </sheetViews>
  <sheetFormatPr defaultColWidth="9.625" defaultRowHeight="15.75"/>
  <cols>
    <col min="1" max="4" width="4.625" customWidth="1"/>
    <col min="5" max="5" width="3.625" customWidth="1"/>
    <col min="6" max="6" width="1.625" customWidth="1"/>
    <col min="7" max="7" width="3.625" customWidth="1"/>
    <col min="8" max="8" width="1.625" customWidth="1"/>
    <col min="9" max="10" width="4.625" customWidth="1"/>
    <col min="11" max="11" width="5.25" customWidth="1"/>
    <col min="12" max="12" width="4.625" customWidth="1"/>
    <col min="14" max="14" width="2.625" customWidth="1"/>
    <col min="15" max="16" width="4.625" customWidth="1"/>
    <col min="17" max="17" width="5.625" customWidth="1"/>
    <col min="18" max="19" width="3.625" customWidth="1"/>
    <col min="20" max="20" width="1.625" customWidth="1"/>
    <col min="21" max="21" width="5.625" customWidth="1"/>
    <col min="22" max="22" width="6.375" customWidth="1"/>
    <col min="23" max="24" width="6.625" customWidth="1"/>
    <col min="25" max="25" width="5.625" customWidth="1"/>
    <col min="26" max="26" width="3.625" customWidth="1"/>
    <col min="27" max="27" width="2.625" customWidth="1"/>
    <col min="28" max="28" width="11.625" customWidth="1"/>
    <col min="29" max="29" width="3.625" customWidth="1"/>
    <col min="30" max="30" width="11.625" customWidth="1"/>
    <col min="31" max="31" width="5" customWidth="1"/>
    <col min="32" max="32" width="1.625" customWidth="1"/>
  </cols>
  <sheetData>
    <row r="1" spans="1:34" ht="10.9" customHeight="1">
      <c r="A1" s="5"/>
      <c r="B1" s="6"/>
      <c r="C1" s="366" t="s">
        <v>423</v>
      </c>
      <c r="D1" s="7"/>
      <c r="E1" s="7"/>
      <c r="F1" s="7"/>
      <c r="G1" s="8"/>
      <c r="H1" s="9"/>
      <c r="I1" s="9"/>
      <c r="J1" s="10"/>
      <c r="K1" s="11"/>
      <c r="L1" s="11"/>
      <c r="M1" s="11"/>
      <c r="N1" s="11"/>
      <c r="O1" s="11"/>
      <c r="P1" s="11"/>
      <c r="Q1" s="11"/>
      <c r="R1" s="12"/>
      <c r="S1" s="11"/>
      <c r="T1" s="11"/>
      <c r="U1" s="11"/>
      <c r="V1" s="11"/>
      <c r="W1" s="11"/>
      <c r="X1" s="11"/>
      <c r="Y1" s="4"/>
      <c r="Z1" s="13" t="s">
        <v>0</v>
      </c>
      <c r="AA1" s="4"/>
      <c r="AB1" s="11"/>
      <c r="AC1" s="11"/>
      <c r="AD1" s="11"/>
      <c r="AE1" s="11"/>
      <c r="AF1" s="14"/>
      <c r="AG1" s="4"/>
      <c r="AH1" s="14"/>
    </row>
    <row r="2" spans="1:34" ht="12" customHeight="1">
      <c r="A2" s="15"/>
      <c r="B2" s="16"/>
      <c r="C2" s="11"/>
      <c r="D2" s="11"/>
      <c r="E2" s="11"/>
      <c r="F2" s="11"/>
      <c r="G2" s="17"/>
      <c r="H2" s="18"/>
      <c r="I2" s="18"/>
      <c r="J2" s="19"/>
      <c r="K2" s="11"/>
      <c r="L2" s="397" t="s">
        <v>407</v>
      </c>
      <c r="M2" s="11"/>
      <c r="N2" s="394" t="s">
        <v>1</v>
      </c>
      <c r="O2" s="442"/>
      <c r="P2" s="394"/>
      <c r="Q2" s="396"/>
      <c r="R2" s="442"/>
      <c r="S2" s="442"/>
      <c r="T2" s="395"/>
      <c r="U2" s="396"/>
      <c r="V2" s="396"/>
      <c r="W2" s="442"/>
      <c r="X2" s="442"/>
      <c r="Y2" s="13" t="s">
        <v>2</v>
      </c>
      <c r="Z2" s="11"/>
      <c r="AA2" s="4"/>
      <c r="AB2" s="11"/>
      <c r="AC2" s="11"/>
      <c r="AD2" s="11"/>
      <c r="AE2" s="11"/>
      <c r="AF2" s="14"/>
      <c r="AG2" s="4"/>
      <c r="AH2" s="14"/>
    </row>
    <row r="3" spans="1:34" ht="9" customHeight="1">
      <c r="A3" s="20"/>
      <c r="B3" s="21"/>
      <c r="C3" s="22"/>
      <c r="D3" s="22"/>
      <c r="E3" s="22"/>
      <c r="F3" s="22"/>
      <c r="G3" s="23"/>
      <c r="H3" s="24"/>
      <c r="I3" s="20"/>
      <c r="J3" s="21"/>
      <c r="K3" s="11"/>
      <c r="L3" s="11"/>
      <c r="M3" s="11"/>
      <c r="N3" s="442"/>
      <c r="O3" s="442"/>
      <c r="P3" s="442"/>
      <c r="Q3" s="442"/>
      <c r="R3" s="442"/>
      <c r="S3" s="442"/>
      <c r="T3" s="442"/>
      <c r="U3" s="442"/>
      <c r="V3" s="442"/>
      <c r="W3" s="442"/>
      <c r="X3" s="442"/>
      <c r="Y3" s="13" t="s">
        <v>3</v>
      </c>
      <c r="Z3" s="11"/>
      <c r="AA3" s="4"/>
      <c r="AB3" s="11"/>
      <c r="AC3" s="11"/>
      <c r="AD3" s="11"/>
      <c r="AE3" s="11"/>
      <c r="AF3" s="14"/>
      <c r="AG3" s="4"/>
      <c r="AH3" s="14"/>
    </row>
    <row r="4" spans="1:34" ht="12.95" customHeight="1">
      <c r="A4" s="25"/>
      <c r="B4" s="26"/>
      <c r="C4" s="15"/>
      <c r="D4" s="18"/>
      <c r="E4" s="18"/>
      <c r="F4" s="18"/>
      <c r="G4" s="27"/>
      <c r="H4" s="11"/>
      <c r="I4" s="25"/>
      <c r="J4" s="26"/>
      <c r="K4" s="11"/>
      <c r="L4" s="11"/>
      <c r="M4" s="11"/>
      <c r="N4" s="395">
        <v>2023</v>
      </c>
      <c r="O4" s="442"/>
      <c r="P4" s="395"/>
      <c r="Q4" s="396"/>
      <c r="R4" s="442"/>
      <c r="S4" s="442"/>
      <c r="T4" s="395"/>
      <c r="U4" s="396"/>
      <c r="V4" s="396"/>
      <c r="W4" s="442"/>
      <c r="X4" s="442"/>
      <c r="Y4" s="13" t="s">
        <v>4</v>
      </c>
      <c r="Z4" s="11"/>
      <c r="AA4" s="4"/>
      <c r="AB4" s="11"/>
      <c r="AC4" s="11"/>
      <c r="AD4" s="11"/>
      <c r="AE4" s="11"/>
      <c r="AF4" s="14"/>
      <c r="AG4" s="4"/>
      <c r="AH4" s="14"/>
    </row>
    <row r="5" spans="1:34" ht="10.9" customHeight="1">
      <c r="A5" s="20"/>
      <c r="B5" s="21"/>
      <c r="C5" s="28"/>
      <c r="D5" s="24"/>
      <c r="E5" s="23"/>
      <c r="F5" s="24"/>
      <c r="G5" s="29"/>
      <c r="H5" s="22"/>
      <c r="I5" s="6"/>
      <c r="J5" s="21"/>
      <c r="K5" s="11"/>
      <c r="L5" s="11"/>
      <c r="M5" s="11"/>
      <c r="N5" s="396" t="s">
        <v>5</v>
      </c>
      <c r="O5" s="442"/>
      <c r="P5" s="396"/>
      <c r="Q5" s="396"/>
      <c r="R5" s="442"/>
      <c r="S5" s="396"/>
      <c r="T5" s="396"/>
      <c r="U5" s="396"/>
      <c r="V5" s="396"/>
      <c r="W5" s="442"/>
      <c r="X5" s="442"/>
      <c r="Y5" s="13" t="s">
        <v>6</v>
      </c>
      <c r="Z5" s="11"/>
      <c r="AA5" s="4"/>
      <c r="AB5" s="11"/>
      <c r="AC5" s="11"/>
      <c r="AD5" s="11"/>
      <c r="AE5" s="11"/>
      <c r="AF5" s="14"/>
      <c r="AG5" s="4"/>
      <c r="AH5" s="14"/>
    </row>
    <row r="6" spans="1:34" ht="10.9" customHeight="1">
      <c r="A6" s="25"/>
      <c r="B6" s="26"/>
      <c r="C6" s="28"/>
      <c r="D6" s="11"/>
      <c r="E6" s="27"/>
      <c r="F6" s="11"/>
      <c r="G6" s="17"/>
      <c r="H6" s="18"/>
      <c r="I6" s="19"/>
      <c r="J6" s="26"/>
      <c r="K6" s="11"/>
      <c r="L6" s="11"/>
      <c r="M6" s="11"/>
      <c r="N6" s="443" t="s">
        <v>414</v>
      </c>
      <c r="O6" s="396"/>
      <c r="P6" s="396"/>
      <c r="Q6" s="442"/>
      <c r="R6" s="396"/>
      <c r="S6" s="396"/>
      <c r="T6" s="396"/>
      <c r="U6" s="396"/>
      <c r="V6" s="396"/>
      <c r="W6" s="442"/>
      <c r="X6" s="442"/>
      <c r="Y6" s="13" t="s">
        <v>7</v>
      </c>
      <c r="Z6" s="11"/>
      <c r="AA6" s="4"/>
      <c r="AB6" s="11"/>
      <c r="AC6" s="11"/>
      <c r="AD6" s="11"/>
      <c r="AE6" s="11"/>
      <c r="AF6" s="14"/>
      <c r="AG6" s="4"/>
      <c r="AH6" s="14"/>
    </row>
    <row r="7" spans="1:34" ht="10.9" customHeight="1">
      <c r="A7" s="30"/>
      <c r="B7" s="21"/>
      <c r="C7" s="21"/>
      <c r="D7" s="24"/>
      <c r="E7" s="23"/>
      <c r="F7" s="24"/>
      <c r="G7" s="23"/>
      <c r="H7" s="24"/>
      <c r="I7" s="20"/>
      <c r="J7" s="21"/>
      <c r="K7" s="11"/>
      <c r="L7" s="11"/>
      <c r="M7" s="11"/>
      <c r="N7" s="396" t="s">
        <v>425</v>
      </c>
      <c r="O7" s="442"/>
      <c r="P7" s="396"/>
      <c r="Q7" s="396"/>
      <c r="R7" s="396"/>
      <c r="S7" s="396"/>
      <c r="T7" s="396"/>
      <c r="U7" s="396"/>
      <c r="V7" s="396"/>
      <c r="W7" s="442"/>
      <c r="X7" s="442"/>
      <c r="Y7" s="13" t="s">
        <v>8</v>
      </c>
      <c r="Z7" s="11"/>
      <c r="AA7" s="4"/>
      <c r="AB7" s="11"/>
      <c r="AC7" s="11"/>
      <c r="AD7" s="11"/>
      <c r="AE7" s="11"/>
      <c r="AF7" s="14"/>
      <c r="AG7" s="4"/>
      <c r="AH7" s="14"/>
    </row>
    <row r="8" spans="1:34" ht="10.9" customHeight="1">
      <c r="A8" s="31"/>
      <c r="B8" s="32"/>
      <c r="C8" s="32"/>
      <c r="D8" s="33"/>
      <c r="E8" s="34"/>
      <c r="F8" s="33"/>
      <c r="G8" s="34"/>
      <c r="H8" s="33"/>
      <c r="I8" s="35"/>
      <c r="J8" s="32"/>
      <c r="K8" s="11"/>
      <c r="L8" s="11"/>
      <c r="M8" s="11"/>
      <c r="N8" s="396" t="s">
        <v>426</v>
      </c>
      <c r="O8" s="442"/>
      <c r="P8" s="396"/>
      <c r="Q8" s="442"/>
      <c r="R8" s="396"/>
      <c r="S8" s="396"/>
      <c r="T8" s="396"/>
      <c r="U8" s="396"/>
      <c r="V8" s="396"/>
      <c r="W8" s="442"/>
      <c r="X8" s="442"/>
      <c r="Y8" s="13" t="s">
        <v>9</v>
      </c>
      <c r="Z8" s="11"/>
      <c r="AA8" s="4"/>
      <c r="AB8" s="11"/>
      <c r="AC8" s="11"/>
      <c r="AD8" s="11"/>
      <c r="AE8" s="11"/>
      <c r="AF8" s="14"/>
      <c r="AG8" s="4"/>
      <c r="AH8" s="14"/>
    </row>
    <row r="9" spans="1:34" ht="10.9" customHeight="1">
      <c r="A9" s="11"/>
      <c r="B9" s="11"/>
      <c r="C9" s="11"/>
      <c r="D9" s="11"/>
      <c r="E9" s="11"/>
      <c r="F9" s="11"/>
      <c r="G9" s="11"/>
      <c r="H9" s="11"/>
      <c r="I9" s="11"/>
      <c r="J9" s="11"/>
      <c r="K9" s="11"/>
      <c r="L9" s="11"/>
      <c r="M9" s="11"/>
      <c r="N9" s="396" t="s">
        <v>579</v>
      </c>
      <c r="O9" s="442"/>
      <c r="P9" s="396"/>
      <c r="Q9" s="442"/>
      <c r="R9" s="442"/>
      <c r="S9" s="442"/>
      <c r="T9" s="396"/>
      <c r="U9" s="396"/>
      <c r="V9" s="396"/>
      <c r="W9" s="442"/>
      <c r="X9" s="442"/>
      <c r="Y9" s="13"/>
      <c r="Z9" s="11"/>
      <c r="AA9" s="4"/>
      <c r="AB9" s="11"/>
      <c r="AC9" s="11"/>
      <c r="AD9" s="11"/>
      <c r="AE9" s="11"/>
      <c r="AF9" s="14"/>
      <c r="AG9" s="4"/>
      <c r="AH9" s="14"/>
    </row>
    <row r="10" spans="1:34" ht="9" customHeight="1">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row>
    <row r="11" spans="1:34" ht="9" customHeight="1">
      <c r="A11" s="36"/>
      <c r="B11" s="37"/>
      <c r="C11" s="37"/>
      <c r="D11" s="37"/>
      <c r="E11" s="37"/>
      <c r="F11" s="37"/>
      <c r="G11" s="37"/>
      <c r="H11" s="37"/>
      <c r="I11" s="37"/>
      <c r="J11" s="37"/>
      <c r="K11" s="37"/>
      <c r="L11" s="37"/>
      <c r="M11" s="37"/>
      <c r="N11" s="37"/>
      <c r="O11" s="37"/>
      <c r="P11" s="37"/>
      <c r="Q11" s="37"/>
      <c r="R11" s="37"/>
      <c r="S11" s="37"/>
      <c r="T11" s="38"/>
      <c r="U11" s="37"/>
      <c r="V11" s="37"/>
      <c r="W11" s="37"/>
      <c r="X11" s="37"/>
      <c r="Y11" s="37"/>
      <c r="Z11" s="37"/>
      <c r="AA11" s="37"/>
      <c r="AB11" s="37"/>
      <c r="AC11" s="37"/>
      <c r="AD11" s="37"/>
      <c r="AE11" s="38"/>
    </row>
    <row r="12" spans="1:34" ht="9" customHeight="1">
      <c r="A12" s="39"/>
      <c r="B12" s="40"/>
      <c r="C12" s="40"/>
      <c r="D12" s="40"/>
      <c r="E12" s="40"/>
      <c r="F12" s="40"/>
      <c r="G12" s="40"/>
      <c r="H12" s="40"/>
      <c r="I12" s="40"/>
      <c r="J12" s="40"/>
      <c r="K12" s="40"/>
      <c r="L12" s="40"/>
      <c r="M12" s="40"/>
      <c r="N12" s="40"/>
      <c r="O12" s="40"/>
      <c r="P12" s="40"/>
      <c r="Q12" s="40"/>
      <c r="R12" s="40"/>
      <c r="S12" s="40"/>
      <c r="T12" s="41"/>
      <c r="U12" s="40"/>
      <c r="V12" s="40"/>
      <c r="W12" s="40"/>
      <c r="X12" s="40"/>
      <c r="Y12" s="40"/>
      <c r="Z12" s="40"/>
      <c r="AA12" s="40"/>
      <c r="AB12" s="40"/>
      <c r="AC12" s="40"/>
      <c r="AD12" s="40"/>
      <c r="AE12" s="41"/>
    </row>
    <row r="13" spans="1:34">
      <c r="A13" s="39" t="s">
        <v>10</v>
      </c>
      <c r="B13" s="40" t="s">
        <v>424</v>
      </c>
      <c r="C13" s="40"/>
      <c r="D13" s="40"/>
      <c r="E13" s="40"/>
      <c r="F13" s="40"/>
      <c r="G13" s="40"/>
      <c r="H13" s="40"/>
      <c r="I13" s="42"/>
      <c r="J13" s="386"/>
      <c r="K13" s="44"/>
      <c r="L13" s="44"/>
      <c r="M13" s="40"/>
      <c r="N13" s="40"/>
      <c r="O13" s="40"/>
      <c r="P13" s="40"/>
      <c r="Q13" s="40"/>
      <c r="R13" s="40"/>
      <c r="S13" s="40"/>
      <c r="T13" s="41"/>
      <c r="U13" s="40" t="s">
        <v>11</v>
      </c>
      <c r="V13" s="40"/>
      <c r="W13" s="11"/>
      <c r="X13" s="40"/>
      <c r="Y13" s="40"/>
      <c r="Z13" s="40"/>
      <c r="AA13" s="40"/>
      <c r="AB13" s="40"/>
      <c r="AC13" s="40"/>
      <c r="AD13" s="40"/>
      <c r="AE13" s="41"/>
    </row>
    <row r="14" spans="1:34" ht="9" customHeight="1">
      <c r="A14" s="39"/>
      <c r="B14" s="40"/>
      <c r="C14" s="40"/>
      <c r="D14" s="40"/>
      <c r="E14" s="40"/>
      <c r="F14" s="40"/>
      <c r="G14" s="40"/>
      <c r="H14" s="40"/>
      <c r="I14" s="40"/>
      <c r="J14" s="40"/>
      <c r="K14" s="40"/>
      <c r="L14" s="40"/>
      <c r="M14" s="40"/>
      <c r="N14" s="40"/>
      <c r="O14" s="40"/>
      <c r="P14" s="40"/>
      <c r="Q14" s="40"/>
      <c r="R14" s="40"/>
      <c r="S14" s="40"/>
      <c r="T14" s="41"/>
      <c r="U14" s="40"/>
      <c r="V14" s="40"/>
      <c r="W14" s="40"/>
      <c r="X14" s="40"/>
      <c r="Y14" s="40"/>
      <c r="Z14" s="40"/>
      <c r="AA14" s="40"/>
      <c r="AB14" s="40"/>
      <c r="AC14" s="40"/>
      <c r="AD14" s="40"/>
      <c r="AE14" s="41"/>
    </row>
    <row r="15" spans="1:34">
      <c r="A15" s="39"/>
      <c r="B15" s="40" t="s">
        <v>12</v>
      </c>
      <c r="C15" s="40"/>
      <c r="D15" s="40"/>
      <c r="E15" s="43"/>
      <c r="F15" s="44"/>
      <c r="G15" s="44"/>
      <c r="H15" s="44"/>
      <c r="I15" s="44"/>
      <c r="J15" s="44"/>
      <c r="K15" s="44"/>
      <c r="L15" s="44"/>
      <c r="M15" s="44"/>
      <c r="N15" s="44"/>
      <c r="O15" s="44"/>
      <c r="P15" s="44"/>
      <c r="Q15" s="44"/>
      <c r="R15" s="44"/>
      <c r="S15" s="44"/>
      <c r="T15" s="41"/>
      <c r="U15" s="40"/>
      <c r="V15" s="40"/>
      <c r="W15" s="40"/>
      <c r="X15" s="40"/>
      <c r="Y15" s="40"/>
      <c r="Z15" s="40"/>
      <c r="AA15" s="40"/>
      <c r="AB15" s="40"/>
      <c r="AC15" s="40"/>
      <c r="AD15" s="40"/>
      <c r="AE15" s="41"/>
    </row>
    <row r="16" spans="1:34" ht="12" customHeight="1">
      <c r="A16" s="39"/>
      <c r="B16" s="40"/>
      <c r="C16" s="40"/>
      <c r="D16" s="40"/>
      <c r="E16" s="40"/>
      <c r="F16" s="40"/>
      <c r="G16" s="40"/>
      <c r="H16" s="40"/>
      <c r="I16" s="40"/>
      <c r="J16" s="40"/>
      <c r="K16" s="40"/>
      <c r="L16" s="40"/>
      <c r="M16" s="40"/>
      <c r="N16" s="40"/>
      <c r="O16" s="40"/>
      <c r="P16" s="40"/>
      <c r="Q16" s="40"/>
      <c r="R16" s="40"/>
      <c r="S16" s="40"/>
      <c r="T16" s="41"/>
      <c r="U16" s="40"/>
      <c r="V16" s="45" t="s">
        <v>13</v>
      </c>
      <c r="W16" s="46"/>
      <c r="X16" s="46"/>
      <c r="Y16" s="46"/>
      <c r="Z16" s="46"/>
      <c r="AA16" s="46"/>
      <c r="AB16" s="46"/>
      <c r="AC16" s="46"/>
      <c r="AD16" s="46"/>
      <c r="AE16" s="47"/>
    </row>
    <row r="17" spans="1:33" ht="12" customHeight="1">
      <c r="A17" s="39"/>
      <c r="B17" s="40" t="s">
        <v>14</v>
      </c>
      <c r="C17" s="40"/>
      <c r="D17" s="386"/>
      <c r="E17" s="44"/>
      <c r="F17" s="44"/>
      <c r="G17" s="44"/>
      <c r="H17" s="44"/>
      <c r="I17" s="44"/>
      <c r="J17" s="48"/>
      <c r="K17" s="48"/>
      <c r="L17" s="43"/>
      <c r="M17" s="44"/>
      <c r="N17" s="44"/>
      <c r="O17" s="44"/>
      <c r="P17" s="44"/>
      <c r="Q17" s="413"/>
      <c r="R17" s="44"/>
      <c r="S17" s="44"/>
      <c r="T17" s="41"/>
      <c r="U17" s="40"/>
      <c r="V17" s="45" t="s">
        <v>15</v>
      </c>
      <c r="W17" s="46"/>
      <c r="X17" s="46"/>
      <c r="Y17" s="49"/>
      <c r="Z17" s="46"/>
      <c r="AA17" s="49"/>
      <c r="AB17" s="387"/>
      <c r="AC17" s="358" t="s">
        <v>16</v>
      </c>
      <c r="AD17" s="388"/>
      <c r="AE17" s="47"/>
      <c r="AF17" s="4"/>
      <c r="AG17" s="4"/>
    </row>
    <row r="18" spans="1:33" ht="12" customHeight="1">
      <c r="A18" s="39"/>
      <c r="B18" s="40"/>
      <c r="C18" s="40"/>
      <c r="D18" s="40"/>
      <c r="E18" s="40"/>
      <c r="F18" s="392" t="s">
        <v>17</v>
      </c>
      <c r="G18" s="392"/>
      <c r="H18" s="392"/>
      <c r="I18" s="392"/>
      <c r="J18" s="392"/>
      <c r="K18" s="392"/>
      <c r="L18" s="392" t="s">
        <v>18</v>
      </c>
      <c r="M18" s="392"/>
      <c r="N18" s="392"/>
      <c r="O18" s="392"/>
      <c r="P18" s="392"/>
      <c r="Q18" s="392" t="s">
        <v>19</v>
      </c>
      <c r="R18" s="392"/>
      <c r="S18" s="40"/>
      <c r="T18" s="41"/>
      <c r="U18" s="40"/>
      <c r="V18" s="45" t="s">
        <v>20</v>
      </c>
      <c r="W18" s="46"/>
      <c r="X18" s="46"/>
      <c r="Y18" s="46"/>
      <c r="Z18" s="46"/>
      <c r="AA18" s="46"/>
      <c r="AB18" s="46"/>
      <c r="AC18" s="46"/>
      <c r="AD18" s="46"/>
      <c r="AE18" s="47"/>
    </row>
    <row r="19" spans="1:33" ht="12" customHeight="1">
      <c r="A19" s="39"/>
      <c r="B19" s="40"/>
      <c r="C19" s="40"/>
      <c r="D19" s="40"/>
      <c r="E19" s="40"/>
      <c r="F19" s="40"/>
      <c r="G19" s="40"/>
      <c r="H19" s="40"/>
      <c r="I19" s="40"/>
      <c r="J19" s="40"/>
      <c r="K19" s="40"/>
      <c r="L19" s="40"/>
      <c r="M19" s="40"/>
      <c r="N19" s="40"/>
      <c r="O19" s="40"/>
      <c r="P19" s="40"/>
      <c r="Q19" s="40"/>
      <c r="R19" s="40"/>
      <c r="S19" s="40"/>
      <c r="T19" s="41"/>
      <c r="U19" s="40"/>
      <c r="V19" s="45" t="s">
        <v>21</v>
      </c>
      <c r="W19" s="46"/>
      <c r="X19" s="46"/>
      <c r="Y19" s="46"/>
      <c r="Z19" s="46"/>
      <c r="AA19" s="46"/>
      <c r="AB19" s="46"/>
      <c r="AC19" s="46"/>
      <c r="AD19" s="46"/>
      <c r="AE19" s="47"/>
    </row>
    <row r="20" spans="1:33" ht="12" customHeight="1">
      <c r="A20" s="39"/>
      <c r="B20" s="40" t="s">
        <v>22</v>
      </c>
      <c r="C20" s="40"/>
      <c r="D20" s="43"/>
      <c r="E20" s="44"/>
      <c r="F20" s="44"/>
      <c r="G20" s="44"/>
      <c r="H20" s="44"/>
      <c r="I20" s="44"/>
      <c r="J20" s="44"/>
      <c r="K20" s="44"/>
      <c r="L20" s="44"/>
      <c r="M20" s="44"/>
      <c r="N20" s="44"/>
      <c r="O20" s="40"/>
      <c r="P20" s="40"/>
      <c r="Q20" s="40"/>
      <c r="R20" s="40"/>
      <c r="S20" s="40"/>
      <c r="T20" s="41"/>
      <c r="U20" s="40"/>
      <c r="V20" s="45" t="s">
        <v>23</v>
      </c>
      <c r="W20" s="46"/>
      <c r="X20" s="46"/>
      <c r="Y20" s="46"/>
      <c r="Z20" s="46"/>
      <c r="AA20" s="46"/>
      <c r="AB20" s="46"/>
      <c r="AC20" s="46"/>
      <c r="AD20" s="46"/>
      <c r="AE20" s="47"/>
    </row>
    <row r="21" spans="1:33" ht="12" customHeight="1">
      <c r="A21" s="39"/>
      <c r="B21" s="40"/>
      <c r="C21" s="40"/>
      <c r="D21" s="40"/>
      <c r="E21" s="40"/>
      <c r="F21" s="40"/>
      <c r="G21" s="40"/>
      <c r="H21" s="40"/>
      <c r="I21" s="40"/>
      <c r="J21" s="40"/>
      <c r="K21" s="40"/>
      <c r="L21" s="40"/>
      <c r="M21" s="40"/>
      <c r="N21" s="40"/>
      <c r="O21" s="40"/>
      <c r="P21" s="40"/>
      <c r="Q21" s="40"/>
      <c r="R21" s="40"/>
      <c r="S21" s="40"/>
      <c r="T21" s="41"/>
      <c r="U21" s="40"/>
      <c r="V21" s="45" t="s">
        <v>24</v>
      </c>
      <c r="W21" s="46"/>
      <c r="X21" s="46"/>
      <c r="Y21" s="46"/>
      <c r="Z21" s="46"/>
      <c r="AA21" s="46"/>
      <c r="AB21" s="46"/>
      <c r="AC21" s="46"/>
      <c r="AD21" s="46"/>
      <c r="AE21" s="47"/>
    </row>
    <row r="22" spans="1:33" ht="12" customHeight="1">
      <c r="A22" s="39"/>
      <c r="B22" s="392" t="s">
        <v>25</v>
      </c>
      <c r="C22" s="40"/>
      <c r="D22" s="40"/>
      <c r="E22" s="40"/>
      <c r="F22" s="48" t="s">
        <v>26</v>
      </c>
      <c r="G22" s="386"/>
      <c r="H22" s="48" t="s">
        <v>27</v>
      </c>
      <c r="I22" s="386"/>
      <c r="J22" s="44"/>
      <c r="K22" s="452" t="s">
        <v>28</v>
      </c>
      <c r="L22" s="386" t="s">
        <v>26</v>
      </c>
      <c r="M22" s="50" t="s">
        <v>27</v>
      </c>
      <c r="N22" s="44"/>
      <c r="O22" s="40"/>
      <c r="P22" s="40"/>
      <c r="Q22" s="40"/>
      <c r="R22" s="40"/>
      <c r="S22" s="40"/>
      <c r="T22" s="41"/>
      <c r="U22" s="40"/>
      <c r="V22" s="45"/>
      <c r="W22" s="46"/>
      <c r="X22" s="46"/>
      <c r="Y22" s="46"/>
      <c r="Z22" s="46"/>
      <c r="AA22" s="46"/>
      <c r="AB22" s="46"/>
      <c r="AC22" s="46"/>
      <c r="AD22" s="46"/>
      <c r="AE22" s="47"/>
    </row>
    <row r="23" spans="1:33" ht="10.9" customHeight="1">
      <c r="A23" s="39"/>
      <c r="B23" s="40"/>
      <c r="C23" s="40"/>
      <c r="D23" s="40"/>
      <c r="E23" s="40"/>
      <c r="F23" s="40"/>
      <c r="G23" s="40"/>
      <c r="H23" s="40"/>
      <c r="I23" s="40"/>
      <c r="J23" s="40"/>
      <c r="K23" s="40"/>
      <c r="L23" s="40"/>
      <c r="M23" s="40"/>
      <c r="N23" s="40"/>
      <c r="O23" s="40"/>
      <c r="P23" s="40"/>
      <c r="Q23" s="40"/>
      <c r="R23" s="40"/>
      <c r="S23" s="40"/>
      <c r="T23" s="41"/>
      <c r="U23" s="40"/>
      <c r="V23" s="45" t="s">
        <v>29</v>
      </c>
      <c r="W23" s="46"/>
      <c r="X23" s="46"/>
      <c r="Y23" s="46"/>
      <c r="Z23" s="46"/>
      <c r="AA23" s="46"/>
      <c r="AB23" s="46"/>
      <c r="AC23" s="46"/>
      <c r="AD23" s="46"/>
      <c r="AE23" s="47"/>
    </row>
    <row r="24" spans="1:33" ht="12" customHeight="1">
      <c r="A24" s="39"/>
      <c r="B24" s="40" t="s">
        <v>30</v>
      </c>
      <c r="C24" s="40"/>
      <c r="D24" s="40"/>
      <c r="E24" s="51"/>
      <c r="F24" s="4"/>
      <c r="G24" s="4"/>
      <c r="H24" s="4"/>
      <c r="I24" s="4"/>
      <c r="J24" s="386"/>
      <c r="K24" s="44"/>
      <c r="L24" s="44"/>
      <c r="M24" s="44"/>
      <c r="N24" s="44"/>
      <c r="O24" s="40"/>
      <c r="P24" s="40"/>
      <c r="Q24" s="40"/>
      <c r="R24" s="40"/>
      <c r="S24" s="40"/>
      <c r="T24" s="41"/>
      <c r="U24" s="40"/>
      <c r="V24" s="45" t="s">
        <v>31</v>
      </c>
      <c r="W24" s="46"/>
      <c r="X24" s="46"/>
      <c r="Y24" s="46"/>
      <c r="Z24" s="46"/>
      <c r="AA24" s="46"/>
      <c r="AB24" s="46"/>
      <c r="AC24" s="46"/>
      <c r="AD24" s="46"/>
      <c r="AE24" s="47"/>
    </row>
    <row r="25" spans="1:33" ht="6" customHeight="1">
      <c r="A25" s="39"/>
      <c r="B25" s="40"/>
      <c r="C25" s="40"/>
      <c r="D25" s="40"/>
      <c r="E25" s="40"/>
      <c r="F25" s="40"/>
      <c r="G25" s="40"/>
      <c r="H25" s="40"/>
      <c r="I25" s="40"/>
      <c r="J25" s="40"/>
      <c r="K25" s="40"/>
      <c r="L25" s="40"/>
      <c r="M25" s="40"/>
      <c r="N25" s="40"/>
      <c r="O25" s="40"/>
      <c r="P25" s="40"/>
      <c r="Q25" s="40"/>
      <c r="R25" s="40"/>
      <c r="S25" s="40"/>
      <c r="T25" s="41"/>
      <c r="U25" s="40"/>
      <c r="V25" s="40"/>
      <c r="W25" s="40"/>
      <c r="X25" s="40"/>
      <c r="Y25" s="40"/>
      <c r="Z25" s="40"/>
      <c r="AA25" s="40"/>
      <c r="AB25" s="40"/>
      <c r="AC25" s="40"/>
      <c r="AD25" s="40"/>
      <c r="AE25" s="41"/>
    </row>
    <row r="26" spans="1:33" ht="6" customHeight="1">
      <c r="A26" s="39"/>
      <c r="B26" s="40"/>
      <c r="C26" s="40"/>
      <c r="D26" s="40"/>
      <c r="E26" s="40"/>
      <c r="F26" s="40"/>
      <c r="G26" s="40"/>
      <c r="H26" s="40"/>
      <c r="I26" s="40"/>
      <c r="J26" s="40"/>
      <c r="K26" s="40"/>
      <c r="L26" s="40"/>
      <c r="M26" s="40"/>
      <c r="N26" s="40"/>
      <c r="O26" s="40"/>
      <c r="P26" s="40"/>
      <c r="Q26" s="40"/>
      <c r="R26" s="40"/>
      <c r="S26" s="40"/>
      <c r="T26" s="41"/>
      <c r="U26" s="40"/>
      <c r="V26" s="40"/>
      <c r="W26" s="40"/>
      <c r="X26" s="40"/>
      <c r="Y26" s="40"/>
      <c r="Z26" s="40"/>
      <c r="AA26" s="40"/>
      <c r="AB26" s="40"/>
      <c r="AC26" s="40"/>
      <c r="AD26" s="40"/>
      <c r="AE26" s="41"/>
    </row>
    <row r="27" spans="1:33">
      <c r="A27" s="39"/>
      <c r="B27" s="40" t="s">
        <v>32</v>
      </c>
      <c r="C27" s="40"/>
      <c r="D27" s="40"/>
      <c r="E27" s="40"/>
      <c r="F27" s="40"/>
      <c r="G27" s="40"/>
      <c r="H27" s="40"/>
      <c r="I27" s="40"/>
      <c r="J27" s="40"/>
      <c r="K27" s="51"/>
      <c r="L27" s="44"/>
      <c r="M27" s="386"/>
      <c r="N27" s="48"/>
      <c r="O27" s="40"/>
      <c r="P27" s="40"/>
      <c r="Q27" s="40"/>
      <c r="R27" s="40"/>
      <c r="S27" s="40"/>
      <c r="T27" s="41"/>
      <c r="U27" s="37"/>
      <c r="V27" s="38"/>
      <c r="W27" s="40" t="s">
        <v>33</v>
      </c>
      <c r="X27" s="44"/>
      <c r="Y27" s="44"/>
      <c r="Z27" s="44"/>
      <c r="AA27" s="44"/>
      <c r="AB27" s="44"/>
      <c r="AC27" s="44"/>
      <c r="AD27" s="44"/>
      <c r="AE27" s="52"/>
    </row>
    <row r="28" spans="1:33" ht="12" customHeight="1">
      <c r="A28" s="39"/>
      <c r="B28" s="40"/>
      <c r="C28" s="40"/>
      <c r="D28" s="40"/>
      <c r="E28" s="40"/>
      <c r="F28" s="40"/>
      <c r="G28" s="40"/>
      <c r="H28" s="40"/>
      <c r="I28" s="40"/>
      <c r="J28" s="40"/>
      <c r="K28" s="40"/>
      <c r="L28" s="40"/>
      <c r="M28" s="40"/>
      <c r="N28" s="40"/>
      <c r="O28" s="40"/>
      <c r="P28" s="40"/>
      <c r="Q28" s="40"/>
      <c r="R28" s="40"/>
      <c r="S28" s="40"/>
      <c r="T28" s="41"/>
      <c r="U28" s="40" t="s">
        <v>34</v>
      </c>
      <c r="V28" s="41"/>
      <c r="W28" s="40"/>
      <c r="X28" s="40"/>
      <c r="Y28" s="40"/>
      <c r="Z28" s="40"/>
      <c r="AA28" s="40"/>
      <c r="AB28" s="40"/>
      <c r="AC28" s="40"/>
      <c r="AD28" s="53" t="s">
        <v>35</v>
      </c>
      <c r="AE28" s="41"/>
    </row>
    <row r="29" spans="1:33" ht="12.95" customHeight="1">
      <c r="A29" s="39"/>
      <c r="B29" s="40" t="s">
        <v>36</v>
      </c>
      <c r="C29" s="40"/>
      <c r="D29" s="40"/>
      <c r="E29" s="40"/>
      <c r="F29" s="40"/>
      <c r="G29" s="40"/>
      <c r="H29" s="40"/>
      <c r="I29" s="40"/>
      <c r="J29" s="40"/>
      <c r="K29" s="40"/>
      <c r="L29" s="40"/>
      <c r="M29" s="40"/>
      <c r="N29" s="40"/>
      <c r="O29" s="40"/>
      <c r="P29" s="40"/>
      <c r="Q29" s="40"/>
      <c r="R29" s="40"/>
      <c r="S29" s="40"/>
      <c r="T29" s="41"/>
      <c r="U29" s="40" t="s">
        <v>37</v>
      </c>
      <c r="V29" s="41"/>
      <c r="W29" s="392" t="s">
        <v>38</v>
      </c>
      <c r="X29" s="40"/>
      <c r="Y29" s="40"/>
      <c r="Z29" s="43"/>
      <c r="AA29" s="44"/>
      <c r="AB29" s="44"/>
      <c r="AC29" s="44"/>
      <c r="AD29" s="44"/>
      <c r="AE29" s="52"/>
    </row>
    <row r="30" spans="1:33">
      <c r="A30" s="39"/>
      <c r="B30" s="40"/>
      <c r="C30" s="40"/>
      <c r="D30" s="40"/>
      <c r="E30" s="40"/>
      <c r="F30" s="40"/>
      <c r="G30" s="40"/>
      <c r="H30" s="40"/>
      <c r="I30" s="40"/>
      <c r="J30" s="40"/>
      <c r="K30" s="40"/>
      <c r="L30" s="40"/>
      <c r="M30" s="40"/>
      <c r="N30" s="40"/>
      <c r="O30" s="40"/>
      <c r="P30" s="40"/>
      <c r="Q30" s="40"/>
      <c r="R30" s="40"/>
      <c r="S30" s="40"/>
      <c r="T30" s="41"/>
      <c r="U30" s="40" t="s">
        <v>39</v>
      </c>
      <c r="V30" s="41"/>
      <c r="W30" s="40"/>
      <c r="X30" s="40"/>
      <c r="Y30" s="40"/>
      <c r="Z30" s="40"/>
      <c r="AA30" s="40"/>
      <c r="AB30" s="40"/>
      <c r="AC30" s="40"/>
      <c r="AD30" s="40"/>
      <c r="AE30" s="41"/>
    </row>
    <row r="31" spans="1:33" ht="13.9" customHeight="1">
      <c r="A31" s="39"/>
      <c r="B31" s="54"/>
      <c r="C31" s="40" t="s">
        <v>40</v>
      </c>
      <c r="D31" s="40"/>
      <c r="E31" s="40"/>
      <c r="F31" s="40"/>
      <c r="G31" s="40"/>
      <c r="H31" s="40"/>
      <c r="I31" s="40"/>
      <c r="J31" s="11"/>
      <c r="K31" s="54"/>
      <c r="L31" s="40" t="s">
        <v>41</v>
      </c>
      <c r="M31" s="40"/>
      <c r="N31" s="40"/>
      <c r="O31" s="54"/>
      <c r="P31" s="40" t="s">
        <v>42</v>
      </c>
      <c r="Q31" s="40"/>
      <c r="R31" s="40"/>
      <c r="S31" s="40"/>
      <c r="T31" s="40"/>
      <c r="U31" s="39"/>
      <c r="V31" s="41"/>
      <c r="W31" s="40" t="s">
        <v>43</v>
      </c>
      <c r="X31" s="43"/>
      <c r="Y31" s="44"/>
      <c r="Z31" s="44"/>
      <c r="AA31" s="44"/>
      <c r="AB31" s="44"/>
      <c r="AC31" s="44"/>
      <c r="AD31" s="44"/>
      <c r="AE31" s="52"/>
    </row>
    <row r="32" spans="1:33" ht="16.5" thickBot="1">
      <c r="A32" s="39"/>
      <c r="B32" s="40"/>
      <c r="C32" s="54"/>
      <c r="D32" s="40" t="s">
        <v>44</v>
      </c>
      <c r="E32" s="40"/>
      <c r="F32" s="40"/>
      <c r="G32" s="40"/>
      <c r="H32" s="40"/>
      <c r="I32" s="40"/>
      <c r="J32" s="11"/>
      <c r="K32" s="40"/>
      <c r="L32" s="54"/>
      <c r="M32" s="40" t="s">
        <v>45</v>
      </c>
      <c r="N32" s="40"/>
      <c r="O32" s="40"/>
      <c r="P32" s="54"/>
      <c r="Q32" s="40" t="s">
        <v>46</v>
      </c>
      <c r="R32" s="40"/>
      <c r="S32" s="40"/>
      <c r="T32" s="40"/>
      <c r="U32" s="55"/>
      <c r="V32" s="56"/>
      <c r="W32" s="40"/>
      <c r="X32" s="40"/>
      <c r="Y32" s="40"/>
      <c r="Z32" s="40"/>
      <c r="AA32" s="40"/>
      <c r="AB32" s="40"/>
      <c r="AC32" s="40"/>
      <c r="AD32" s="40"/>
      <c r="AE32" s="41"/>
    </row>
    <row r="33" spans="1:31" ht="16.5" thickTop="1">
      <c r="A33" s="39"/>
      <c r="B33" s="40"/>
      <c r="C33" s="54"/>
      <c r="D33" s="40" t="s">
        <v>47</v>
      </c>
      <c r="E33" s="40"/>
      <c r="F33" s="40"/>
      <c r="G33" s="40"/>
      <c r="H33" s="40"/>
      <c r="I33" s="40"/>
      <c r="J33" s="11"/>
      <c r="K33" s="40"/>
      <c r="L33" s="54"/>
      <c r="M33" s="40" t="s">
        <v>48</v>
      </c>
      <c r="N33" s="40"/>
      <c r="O33" s="40"/>
      <c r="P33" s="54"/>
      <c r="Q33" s="40" t="s">
        <v>49</v>
      </c>
      <c r="R33" s="40"/>
      <c r="S33" s="40"/>
      <c r="T33" s="40"/>
      <c r="U33" s="39"/>
      <c r="V33" s="41"/>
      <c r="W33" s="40" t="s">
        <v>33</v>
      </c>
      <c r="X33" s="48"/>
      <c r="Y33" s="48"/>
      <c r="Z33" s="44"/>
      <c r="AA33" s="44"/>
      <c r="AB33" s="44"/>
      <c r="AC33" s="44"/>
      <c r="AD33" s="44"/>
      <c r="AE33" s="52"/>
    </row>
    <row r="34" spans="1:31">
      <c r="A34" s="39"/>
      <c r="B34" s="40" t="s">
        <v>50</v>
      </c>
      <c r="C34" s="40"/>
      <c r="D34" s="40"/>
      <c r="E34" s="40"/>
      <c r="F34" s="43"/>
      <c r="G34" s="43"/>
      <c r="H34" s="43"/>
      <c r="I34" s="40"/>
      <c r="J34" s="11"/>
      <c r="K34" s="40"/>
      <c r="L34" s="54"/>
      <c r="M34" s="40" t="s">
        <v>51</v>
      </c>
      <c r="N34" s="40"/>
      <c r="O34" s="40"/>
      <c r="P34" s="54"/>
      <c r="Q34" s="40" t="s">
        <v>52</v>
      </c>
      <c r="R34" s="57"/>
      <c r="S34" s="48"/>
      <c r="T34" s="51"/>
      <c r="U34" s="39"/>
      <c r="V34" s="41"/>
      <c r="W34" s="40"/>
      <c r="X34" s="40"/>
      <c r="Y34" s="40"/>
      <c r="Z34" s="40"/>
      <c r="AA34" s="40"/>
      <c r="AB34" s="40"/>
      <c r="AC34" s="40"/>
      <c r="AD34" s="53" t="s">
        <v>35</v>
      </c>
      <c r="AE34" s="41"/>
    </row>
    <row r="35" spans="1:31">
      <c r="A35" s="39"/>
      <c r="B35" s="40"/>
      <c r="C35" s="40"/>
      <c r="D35" s="40"/>
      <c r="E35" s="40"/>
      <c r="F35" s="40"/>
      <c r="G35" s="40"/>
      <c r="H35" s="40"/>
      <c r="I35" s="40"/>
      <c r="J35" s="11"/>
      <c r="K35" s="40"/>
      <c r="L35" s="54"/>
      <c r="M35" s="40" t="s">
        <v>53</v>
      </c>
      <c r="N35" s="40"/>
      <c r="O35" s="40"/>
      <c r="P35" s="40"/>
      <c r="Q35" s="43"/>
      <c r="R35" s="48"/>
      <c r="S35" s="48"/>
      <c r="T35" s="51"/>
      <c r="U35" s="39" t="s">
        <v>54</v>
      </c>
      <c r="V35" s="41"/>
      <c r="W35" s="40" t="s">
        <v>55</v>
      </c>
      <c r="X35" s="40"/>
      <c r="Y35" s="43"/>
      <c r="Z35" s="44"/>
      <c r="AA35" s="44"/>
      <c r="AB35" s="44"/>
      <c r="AC35" s="44"/>
      <c r="AD35" s="44"/>
      <c r="AE35" s="52"/>
    </row>
    <row r="36" spans="1:31">
      <c r="A36" s="39"/>
      <c r="B36" s="40"/>
      <c r="C36" s="40"/>
      <c r="D36" s="40"/>
      <c r="E36" s="40"/>
      <c r="F36" s="40"/>
      <c r="G36" s="40"/>
      <c r="H36" s="40"/>
      <c r="I36" s="40"/>
      <c r="J36" s="11"/>
      <c r="K36" s="40"/>
      <c r="L36" s="54"/>
      <c r="M36" s="40" t="s">
        <v>56</v>
      </c>
      <c r="N36" s="4"/>
      <c r="O36" s="4"/>
      <c r="P36" s="4"/>
      <c r="Q36" s="40"/>
      <c r="R36" s="40"/>
      <c r="S36" s="40"/>
      <c r="T36" s="41"/>
      <c r="U36" s="40" t="s">
        <v>57</v>
      </c>
      <c r="V36" s="41"/>
      <c r="W36" s="40" t="s">
        <v>58</v>
      </c>
      <c r="X36" s="40"/>
      <c r="Y36" s="43"/>
      <c r="Z36" s="44"/>
      <c r="AA36" s="44"/>
      <c r="AB36" s="44"/>
      <c r="AC36" s="44"/>
      <c r="AD36" s="44"/>
      <c r="AE36" s="52"/>
    </row>
    <row r="37" spans="1:31" ht="12.95" customHeight="1">
      <c r="A37" s="39"/>
      <c r="B37" s="40"/>
      <c r="C37" s="40"/>
      <c r="D37" s="40"/>
      <c r="E37" s="40"/>
      <c r="F37" s="40"/>
      <c r="G37" s="40"/>
      <c r="H37" s="40"/>
      <c r="I37" s="40"/>
      <c r="J37" s="11"/>
      <c r="K37" s="40"/>
      <c r="L37" s="54"/>
      <c r="M37" s="40" t="s">
        <v>47</v>
      </c>
      <c r="N37" s="40"/>
      <c r="O37" s="40"/>
      <c r="P37" s="40"/>
      <c r="Q37" s="40"/>
      <c r="R37" s="40"/>
      <c r="S37" s="40"/>
      <c r="T37" s="41"/>
      <c r="U37" s="40"/>
      <c r="V37" s="41"/>
      <c r="W37" s="40"/>
      <c r="X37" s="40"/>
      <c r="Y37" s="51"/>
      <c r="Z37" s="51"/>
      <c r="AA37" s="40"/>
      <c r="AB37" s="40"/>
      <c r="AC37" s="40"/>
      <c r="AD37" s="40"/>
      <c r="AE37" s="41"/>
    </row>
    <row r="38" spans="1:31" ht="12.95" customHeight="1">
      <c r="A38" s="39"/>
      <c r="B38" s="40"/>
      <c r="C38" s="40"/>
      <c r="D38" s="40"/>
      <c r="E38" s="40"/>
      <c r="F38" s="40"/>
      <c r="G38" s="40"/>
      <c r="H38" s="40"/>
      <c r="I38" s="40"/>
      <c r="J38" s="40"/>
      <c r="K38" s="40"/>
      <c r="L38" s="54"/>
      <c r="M38" s="40" t="s">
        <v>52</v>
      </c>
      <c r="N38" s="43"/>
      <c r="O38" s="44"/>
      <c r="P38" s="44"/>
      <c r="Q38" s="40"/>
      <c r="R38" s="40"/>
      <c r="S38" s="40"/>
      <c r="T38" s="41"/>
      <c r="U38" s="40"/>
      <c r="V38" s="41"/>
      <c r="W38" s="40" t="s">
        <v>59</v>
      </c>
      <c r="X38" s="40"/>
      <c r="Y38" s="43"/>
      <c r="Z38" s="44"/>
      <c r="AA38" s="44"/>
      <c r="AB38" s="44"/>
      <c r="AC38" s="44"/>
      <c r="AD38" s="44"/>
      <c r="AE38" s="52"/>
    </row>
    <row r="39" spans="1:31">
      <c r="A39" s="39"/>
      <c r="B39" s="40"/>
      <c r="C39" s="40"/>
      <c r="D39" s="40"/>
      <c r="E39" s="40"/>
      <c r="F39" s="40"/>
      <c r="G39" s="40"/>
      <c r="H39" s="40"/>
      <c r="I39" s="40"/>
      <c r="J39" s="40"/>
      <c r="K39" s="40"/>
      <c r="L39" s="40"/>
      <c r="M39" s="40"/>
      <c r="N39" s="40"/>
      <c r="O39" s="40"/>
      <c r="P39" s="40"/>
      <c r="Q39" s="40"/>
      <c r="R39" s="40"/>
      <c r="S39" s="40"/>
      <c r="T39" s="41"/>
      <c r="U39" s="40"/>
      <c r="V39" s="41"/>
      <c r="W39" s="40" t="s">
        <v>60</v>
      </c>
      <c r="X39" s="40"/>
      <c r="Y39" s="43"/>
      <c r="Z39" s="44"/>
      <c r="AA39" s="44"/>
      <c r="AB39" s="44"/>
      <c r="AC39" s="44"/>
      <c r="AD39" s="44"/>
      <c r="AE39" s="52"/>
    </row>
    <row r="40" spans="1:31" ht="7.9" customHeight="1">
      <c r="A40" s="39"/>
      <c r="B40" s="40"/>
      <c r="C40" s="40"/>
      <c r="D40" s="40"/>
      <c r="E40" s="40"/>
      <c r="F40" s="40"/>
      <c r="G40" s="40"/>
      <c r="H40" s="40"/>
      <c r="I40" s="40"/>
      <c r="J40" s="40"/>
      <c r="K40" s="40"/>
      <c r="L40" s="40"/>
      <c r="M40" s="40"/>
      <c r="N40" s="40"/>
      <c r="O40" s="40"/>
      <c r="P40" s="40"/>
      <c r="Q40" s="40"/>
      <c r="R40" s="40"/>
      <c r="S40" s="40"/>
      <c r="T40" s="41"/>
      <c r="U40" s="40"/>
      <c r="V40" s="41"/>
      <c r="W40" s="40"/>
      <c r="X40" s="40"/>
      <c r="Y40" s="40"/>
      <c r="Z40" s="40"/>
      <c r="AA40" s="40"/>
      <c r="AB40" s="40"/>
      <c r="AC40" s="40"/>
      <c r="AD40" s="40"/>
      <c r="AE40" s="41"/>
    </row>
    <row r="41" spans="1:31" ht="10.9" customHeight="1">
      <c r="A41" s="39"/>
      <c r="B41" s="4"/>
      <c r="C41" s="40"/>
      <c r="D41" s="40"/>
      <c r="E41" s="40"/>
      <c r="F41" s="40"/>
      <c r="G41" s="40"/>
      <c r="H41" s="40"/>
      <c r="I41" s="40"/>
      <c r="J41" s="40"/>
      <c r="K41" s="40"/>
      <c r="L41" s="40"/>
      <c r="M41" s="40"/>
      <c r="N41" s="40"/>
      <c r="O41" s="40"/>
      <c r="P41" s="40"/>
      <c r="Q41" s="40"/>
      <c r="R41" s="40"/>
      <c r="S41" s="40"/>
      <c r="T41" s="41"/>
      <c r="U41" s="44"/>
      <c r="V41" s="52"/>
      <c r="W41" s="392" t="s">
        <v>61</v>
      </c>
      <c r="X41" s="40"/>
      <c r="Y41" s="386" t="s">
        <v>26</v>
      </c>
      <c r="Z41" s="50" t="s">
        <v>27</v>
      </c>
      <c r="AA41" s="43"/>
      <c r="AB41" s="44"/>
      <c r="AC41" s="449" t="s">
        <v>62</v>
      </c>
      <c r="AD41" s="386"/>
      <c r="AE41" s="58"/>
    </row>
    <row r="42" spans="1:31" ht="12" customHeight="1">
      <c r="A42" s="39"/>
      <c r="B42" s="40"/>
      <c r="C42" s="4"/>
      <c r="D42" s="4"/>
      <c r="E42" s="4"/>
      <c r="F42" s="4"/>
      <c r="G42" s="40"/>
      <c r="H42" s="40"/>
      <c r="I42" s="40"/>
      <c r="J42" s="40"/>
      <c r="K42" s="40"/>
      <c r="L42" s="40"/>
      <c r="M42" s="40"/>
      <c r="N42" s="40"/>
      <c r="O42" s="40"/>
      <c r="P42" s="40"/>
      <c r="Q42" s="40"/>
      <c r="R42" s="40"/>
      <c r="S42" s="40"/>
      <c r="T42" s="446"/>
      <c r="U42" s="41"/>
      <c r="V42" s="40"/>
      <c r="W42" s="453" t="s">
        <v>415</v>
      </c>
      <c r="X42" s="367"/>
      <c r="Y42" s="367"/>
      <c r="Z42" s="367"/>
      <c r="AA42" s="367"/>
      <c r="AB42" s="367"/>
      <c r="AC42" s="367"/>
      <c r="AD42" s="40"/>
      <c r="AE42" s="41"/>
    </row>
    <row r="43" spans="1:31" ht="12" customHeight="1">
      <c r="A43" s="39" t="s">
        <v>406</v>
      </c>
      <c r="B43" s="40"/>
      <c r="C43" s="40"/>
      <c r="D43" s="40"/>
      <c r="E43" s="40"/>
      <c r="F43" s="40"/>
      <c r="G43" s="40"/>
      <c r="H43" s="40"/>
      <c r="I43" s="40"/>
      <c r="J43" s="40"/>
      <c r="K43" s="40"/>
      <c r="L43" s="40"/>
      <c r="M43" s="40"/>
      <c r="N43" s="40"/>
      <c r="O43" s="40"/>
      <c r="P43" s="40"/>
      <c r="Q43" s="40"/>
      <c r="R43" s="40"/>
      <c r="S43" s="40"/>
      <c r="T43" s="446"/>
      <c r="U43" s="41"/>
      <c r="V43" s="40"/>
      <c r="W43" s="453" t="s">
        <v>416</v>
      </c>
      <c r="X43" s="367"/>
      <c r="Y43" s="367"/>
      <c r="Z43" s="367"/>
      <c r="AA43" s="367"/>
      <c r="AB43" s="367"/>
      <c r="AC43" s="367"/>
      <c r="AD43" s="40"/>
      <c r="AE43" s="41"/>
    </row>
    <row r="44" spans="1:31" ht="10.9" customHeight="1">
      <c r="A44" s="451" t="s">
        <v>405</v>
      </c>
      <c r="B44" s="40"/>
      <c r="C44" s="48"/>
      <c r="D44" s="43"/>
      <c r="E44" s="48"/>
      <c r="F44" s="48"/>
      <c r="G44" s="48"/>
      <c r="H44" s="48"/>
      <c r="I44" s="44"/>
      <c r="J44" s="40"/>
      <c r="K44" s="392" t="s">
        <v>25</v>
      </c>
      <c r="L44" s="40"/>
      <c r="M44" s="40"/>
      <c r="N44" s="449" t="s">
        <v>26</v>
      </c>
      <c r="O44" s="450" t="s">
        <v>27</v>
      </c>
      <c r="P44" s="449"/>
      <c r="Q44" s="449"/>
      <c r="R44" s="449"/>
      <c r="S44" s="449"/>
      <c r="T44" s="446"/>
      <c r="U44" s="41"/>
      <c r="V44" s="40"/>
      <c r="W44" s="453" t="s">
        <v>417</v>
      </c>
      <c r="X44" s="367"/>
      <c r="Y44" s="367"/>
      <c r="Z44" s="367"/>
      <c r="AA44" s="367"/>
      <c r="AB44" s="367"/>
      <c r="AC44" s="367"/>
      <c r="AD44" s="40"/>
      <c r="AE44" s="41"/>
    </row>
    <row r="45" spans="1:31" ht="14.1" customHeight="1">
      <c r="A45" s="39"/>
      <c r="B45" s="51"/>
      <c r="C45" s="51"/>
      <c r="D45" s="51"/>
      <c r="E45" s="51"/>
      <c r="F45" s="51"/>
      <c r="G45" s="51"/>
      <c r="H45" s="51"/>
      <c r="I45" s="51"/>
      <c r="J45" s="51"/>
      <c r="K45" s="392" t="s">
        <v>427</v>
      </c>
      <c r="L45" s="4"/>
      <c r="M45" s="4"/>
      <c r="N45" s="445"/>
      <c r="O45" s="44"/>
      <c r="P45" s="44"/>
      <c r="Q45" s="44"/>
      <c r="R45" s="44"/>
      <c r="S45" s="44"/>
      <c r="T45" s="44"/>
      <c r="U45" s="52"/>
      <c r="V45" s="40"/>
      <c r="W45" s="453" t="s">
        <v>418</v>
      </c>
      <c r="X45" s="367"/>
      <c r="Y45" s="367"/>
      <c r="Z45" s="367"/>
      <c r="AA45" s="367"/>
      <c r="AB45" s="367"/>
      <c r="AC45" s="453" t="s">
        <v>63</v>
      </c>
      <c r="AD45" s="40"/>
      <c r="AE45" s="41"/>
    </row>
    <row r="46" spans="1:31" ht="3" customHeight="1">
      <c r="A46" s="59"/>
      <c r="B46" s="48"/>
      <c r="C46" s="48"/>
      <c r="D46" s="48"/>
      <c r="E46" s="48"/>
      <c r="F46" s="48"/>
      <c r="G46" s="48"/>
      <c r="H46" s="48"/>
      <c r="I46" s="48"/>
      <c r="J46" s="48"/>
      <c r="K46" s="48"/>
      <c r="L46" s="48"/>
      <c r="M46" s="48"/>
      <c r="N46" s="48"/>
      <c r="O46" s="48"/>
      <c r="P46" s="48"/>
      <c r="Q46" s="48"/>
      <c r="R46" s="44"/>
      <c r="S46" s="44"/>
      <c r="T46" s="447"/>
      <c r="U46" s="448"/>
      <c r="V46" s="44"/>
      <c r="W46" s="44"/>
      <c r="X46" s="44"/>
      <c r="Y46" s="44"/>
      <c r="Z46" s="44"/>
      <c r="AA46" s="44"/>
      <c r="AB46" s="44"/>
      <c r="AC46" s="44"/>
      <c r="AD46" s="44"/>
      <c r="AE46" s="52"/>
    </row>
    <row r="47" spans="1:31">
      <c r="A47" s="11"/>
      <c r="B47" s="60"/>
      <c r="C47" s="60"/>
      <c r="D47" s="60"/>
      <c r="E47" s="60"/>
      <c r="F47" s="60"/>
      <c r="G47" s="60"/>
      <c r="H47" s="60"/>
      <c r="I47" s="60"/>
      <c r="J47" s="60"/>
      <c r="K47" s="60"/>
      <c r="L47" s="60"/>
      <c r="M47" s="60"/>
      <c r="N47" s="11"/>
      <c r="O47" s="11"/>
      <c r="P47" s="11"/>
      <c r="Q47" s="11"/>
      <c r="R47" s="11"/>
      <c r="S47" s="11"/>
      <c r="T47" s="11"/>
      <c r="U47" s="11"/>
      <c r="V47" s="11"/>
      <c r="W47" s="11"/>
      <c r="X47" s="11"/>
      <c r="Y47" s="11"/>
      <c r="Z47" s="11"/>
      <c r="AA47" s="60"/>
      <c r="AB47" s="60"/>
      <c r="AC47" s="60"/>
      <c r="AD47" s="60"/>
      <c r="AE47" s="60"/>
    </row>
    <row r="48" spans="1:31">
      <c r="A48" s="11"/>
      <c r="B48" s="60"/>
      <c r="C48" s="60"/>
      <c r="D48" s="60"/>
      <c r="E48" s="60"/>
      <c r="F48" s="60"/>
      <c r="G48" s="60"/>
      <c r="H48" s="60"/>
      <c r="I48" s="60"/>
      <c r="J48" s="60"/>
      <c r="K48" s="60"/>
      <c r="L48" s="60"/>
      <c r="M48" s="60"/>
      <c r="N48" s="11"/>
      <c r="O48" s="11"/>
      <c r="P48" s="11"/>
      <c r="Q48" s="11"/>
      <c r="R48" s="11"/>
      <c r="S48" s="11"/>
      <c r="T48" s="11"/>
      <c r="U48" s="11"/>
      <c r="V48" s="11"/>
      <c r="W48" s="11"/>
      <c r="X48" s="11"/>
      <c r="Y48" s="11"/>
      <c r="Z48" s="11"/>
      <c r="AA48" s="60"/>
      <c r="AB48" s="60"/>
      <c r="AC48" s="60"/>
      <c r="AD48" s="60"/>
      <c r="AE48" s="60"/>
    </row>
    <row r="49" spans="1:31">
      <c r="A49" s="11"/>
      <c r="B49" s="60"/>
      <c r="C49" s="60"/>
      <c r="D49" s="60"/>
      <c r="E49" s="60"/>
      <c r="F49" s="60"/>
      <c r="G49" s="60"/>
      <c r="H49" s="60"/>
      <c r="I49" s="60"/>
      <c r="J49" s="60"/>
      <c r="K49" s="60"/>
      <c r="L49" s="60"/>
      <c r="M49" s="60"/>
      <c r="N49" s="11"/>
      <c r="O49" s="11"/>
      <c r="P49" s="11"/>
      <c r="Q49" s="40"/>
      <c r="R49" s="11"/>
      <c r="S49" s="11"/>
      <c r="T49" s="11"/>
      <c r="U49" s="11"/>
      <c r="V49" s="11"/>
      <c r="W49" s="11"/>
      <c r="X49" s="11"/>
      <c r="Y49" s="11"/>
      <c r="Z49" s="11"/>
      <c r="AA49" s="60"/>
      <c r="AB49" s="60"/>
      <c r="AC49" s="60"/>
      <c r="AD49" s="60"/>
      <c r="AE49" s="60"/>
    </row>
    <row r="57" spans="1:3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1:3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1:3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1:3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1:3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1:3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1:3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1:3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1:3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1:3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1:3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1:3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1:3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1:3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1:3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1:3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1:3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1:3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1:3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1:3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1:3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1:3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1:3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1:3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1:3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1:3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1:3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sheetData>
  <phoneticPr fontId="0" type="noConversion"/>
  <pageMargins left="0.5" right="0.5" top="0.5" bottom="0.5" header="0" footer="0"/>
  <pageSetup paperSize="5" orientation="landscape" r:id="rId1"/>
  <headerFooter alignWithMargins="0">
    <oddFooter>&amp;L&amp;"Arial,Regular"HFS 3745A (N-4-99)&amp;R&amp;"Arial,Regular"IL478-2471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3">
    <pageSetUpPr fitToPage="1"/>
  </sheetPr>
  <dimension ref="A1:AC77"/>
  <sheetViews>
    <sheetView showZeros="0" defaultGridColor="0" colorId="22" zoomScale="85" zoomScaleNormal="85" workbookViewId="0">
      <selection activeCell="D16" sqref="D16"/>
    </sheetView>
  </sheetViews>
  <sheetFormatPr defaultColWidth="9.625" defaultRowHeight="15.75"/>
  <cols>
    <col min="1" max="1" width="4.625" customWidth="1"/>
    <col min="2" max="2" width="3.625" customWidth="1"/>
    <col min="3" max="3" width="4.625" customWidth="1"/>
    <col min="5" max="12" width="8.625" customWidth="1"/>
    <col min="13" max="13" width="1.625" customWidth="1"/>
    <col min="14" max="14" width="3.625" customWidth="1"/>
    <col min="15" max="16" width="2.625" customWidth="1"/>
    <col min="17" max="17" width="7.625" customWidth="1"/>
    <col min="18" max="18" width="3.625" customWidth="1"/>
    <col min="19" max="19" width="4.625" customWidth="1"/>
    <col min="20" max="20" width="6.625" customWidth="1"/>
    <col min="21" max="21" width="3.625" customWidth="1"/>
    <col min="22" max="23" width="4.625" customWidth="1"/>
    <col min="24" max="24" width="6.625" customWidth="1"/>
    <col min="25" max="27" width="3.625" customWidth="1"/>
    <col min="28" max="28" width="5.625" customWidth="1"/>
    <col min="29" max="29" width="4.625" customWidth="1"/>
  </cols>
  <sheetData>
    <row r="1" spans="1:29">
      <c r="A1" s="3"/>
    </row>
    <row r="3" spans="1:29" ht="14.45" customHeight="1">
      <c r="B3" s="61"/>
      <c r="C3" s="61"/>
      <c r="D3" s="61"/>
      <c r="E3" s="61"/>
      <c r="F3" s="61"/>
      <c r="G3" s="61"/>
      <c r="H3" s="61"/>
      <c r="I3" s="61"/>
      <c r="J3" s="61"/>
      <c r="K3" s="61"/>
      <c r="L3" s="61" t="s">
        <v>5</v>
      </c>
      <c r="M3" s="61"/>
      <c r="N3" s="61"/>
      <c r="O3" s="61"/>
      <c r="P3" s="61"/>
      <c r="Q3" s="61"/>
      <c r="R3" s="61"/>
      <c r="S3" s="61"/>
      <c r="T3" s="61"/>
      <c r="U3" s="61"/>
      <c r="V3" s="61"/>
      <c r="W3" s="61"/>
      <c r="X3" s="62"/>
      <c r="Y3" s="63" t="s">
        <v>64</v>
      </c>
      <c r="Z3" s="62"/>
      <c r="AB3" s="63"/>
    </row>
    <row r="4" spans="1:29" ht="14.45" customHeight="1">
      <c r="B4" s="42" t="s">
        <v>65</v>
      </c>
      <c r="C4" s="42"/>
      <c r="D4" s="42"/>
      <c r="E4" s="42"/>
      <c r="F4" s="651" t="str">
        <f>T('Pg1'!$E$15)</f>
        <v/>
      </c>
      <c r="G4" s="42"/>
      <c r="H4" s="42"/>
      <c r="I4" s="42"/>
      <c r="J4" s="42"/>
      <c r="K4" s="552" t="s">
        <v>436</v>
      </c>
      <c r="L4" s="652" t="str">
        <f>T('Pg1'!$J$13)</f>
        <v/>
      </c>
      <c r="M4" s="42"/>
      <c r="N4" s="65"/>
      <c r="O4" s="42" t="s">
        <v>67</v>
      </c>
      <c r="P4" s="42"/>
      <c r="Q4" s="65"/>
      <c r="R4" s="42"/>
      <c r="S4" s="42"/>
      <c r="T4" s="653" t="str">
        <f>T('Pg1'!$AB$17)</f>
        <v/>
      </c>
      <c r="U4" s="42"/>
      <c r="V4" s="42" t="s">
        <v>68</v>
      </c>
      <c r="W4" s="42"/>
      <c r="X4" s="654" t="str">
        <f>T('Pg1'!$AD$17)</f>
        <v/>
      </c>
      <c r="Y4" s="42"/>
      <c r="Z4" s="42"/>
      <c r="AA4" s="42"/>
      <c r="AB4" s="66"/>
    </row>
    <row r="5" spans="1:29" ht="14.45" customHeight="1">
      <c r="B5" s="61"/>
      <c r="C5" s="61"/>
      <c r="D5" s="51"/>
      <c r="E5" s="51"/>
      <c r="F5" s="51"/>
      <c r="G5" s="61"/>
      <c r="H5" s="61"/>
      <c r="I5" s="61"/>
      <c r="J5" s="61"/>
      <c r="K5" s="61"/>
      <c r="L5" s="61"/>
      <c r="M5" s="61"/>
      <c r="N5" s="61"/>
      <c r="O5" s="61"/>
      <c r="P5" s="42"/>
      <c r="Q5" s="42"/>
      <c r="R5" s="42"/>
      <c r="S5" s="42"/>
      <c r="T5" s="42"/>
      <c r="U5" s="42"/>
      <c r="V5" s="42"/>
      <c r="W5" s="42"/>
      <c r="X5" s="42"/>
      <c r="Y5" s="42"/>
      <c r="Z5" s="42"/>
      <c r="AA5" s="42"/>
      <c r="AB5" s="42"/>
      <c r="AC5" s="553"/>
    </row>
    <row r="6" spans="1:29" ht="14.45" customHeight="1">
      <c r="B6" s="68"/>
      <c r="C6" s="69" t="s">
        <v>69</v>
      </c>
      <c r="D6" s="69" t="s">
        <v>70</v>
      </c>
      <c r="E6" s="69"/>
      <c r="F6" s="69"/>
      <c r="G6" s="69"/>
      <c r="H6" s="69"/>
      <c r="I6" s="69"/>
      <c r="J6" s="69"/>
      <c r="K6" s="69"/>
      <c r="L6" s="69"/>
      <c r="M6" s="69"/>
      <c r="N6" s="69"/>
      <c r="O6" s="69"/>
      <c r="P6" s="61" t="s">
        <v>71</v>
      </c>
      <c r="Q6" s="61"/>
      <c r="R6" s="61"/>
      <c r="S6" s="61"/>
      <c r="T6" s="61"/>
      <c r="U6" s="61"/>
      <c r="V6" s="61"/>
      <c r="W6" s="61"/>
      <c r="X6" s="61"/>
      <c r="Y6" s="61"/>
      <c r="Z6" s="61"/>
      <c r="AA6" s="61"/>
      <c r="AB6" s="80"/>
      <c r="AC6" s="71"/>
    </row>
    <row r="7" spans="1:29" ht="14.45" customHeight="1">
      <c r="B7" s="71"/>
      <c r="C7" s="61"/>
      <c r="D7" s="61" t="s">
        <v>72</v>
      </c>
      <c r="E7" s="61"/>
      <c r="F7" s="61"/>
      <c r="G7" s="61"/>
      <c r="H7" s="61"/>
      <c r="I7" s="61"/>
      <c r="J7" s="61"/>
      <c r="K7" s="61"/>
      <c r="L7" s="61"/>
      <c r="M7" s="61"/>
      <c r="N7" s="61"/>
      <c r="O7" s="61"/>
      <c r="P7" s="61" t="s">
        <v>73</v>
      </c>
      <c r="Q7" s="61"/>
      <c r="R7" s="61"/>
      <c r="S7" s="61"/>
      <c r="T7" s="61"/>
      <c r="U7" s="61"/>
      <c r="V7" s="61"/>
      <c r="W7" s="61"/>
      <c r="X7" s="61"/>
      <c r="Y7" s="61"/>
      <c r="Z7" s="61"/>
      <c r="AA7" s="61"/>
      <c r="AB7" s="70"/>
      <c r="AC7" s="71"/>
    </row>
    <row r="8" spans="1:29" ht="14.45" customHeight="1">
      <c r="B8" s="71"/>
      <c r="C8" s="61"/>
      <c r="D8" s="61" t="s">
        <v>74</v>
      </c>
      <c r="E8" s="61"/>
      <c r="F8" s="61"/>
      <c r="G8" s="61"/>
      <c r="H8" s="61"/>
      <c r="I8" s="61"/>
      <c r="J8" s="61"/>
      <c r="K8" s="42"/>
      <c r="L8" s="414" t="s">
        <v>411</v>
      </c>
      <c r="M8" s="42"/>
      <c r="N8" s="61"/>
      <c r="O8" s="61"/>
      <c r="P8" s="72"/>
      <c r="Q8" s="67"/>
      <c r="R8" s="67"/>
      <c r="S8" s="67"/>
      <c r="T8" s="67"/>
      <c r="U8" s="67"/>
      <c r="V8" s="67"/>
      <c r="W8" s="67"/>
      <c r="X8" s="67"/>
      <c r="Y8" s="67"/>
      <c r="Z8" s="67"/>
      <c r="AA8" s="67"/>
      <c r="AB8" s="73"/>
      <c r="AC8" s="554"/>
    </row>
    <row r="9" spans="1:29" ht="14.45" customHeight="1">
      <c r="B9" s="71"/>
      <c r="C9" s="61"/>
      <c r="D9" s="61"/>
      <c r="E9" s="61"/>
      <c r="F9" s="61"/>
      <c r="G9" s="61"/>
      <c r="H9" s="61"/>
      <c r="I9" s="61"/>
      <c r="J9" s="61"/>
      <c r="K9" s="61"/>
      <c r="L9" s="61"/>
      <c r="M9" s="61"/>
      <c r="N9" s="61"/>
      <c r="O9" s="61"/>
      <c r="P9" s="43"/>
      <c r="Q9" s="42"/>
      <c r="R9" s="42"/>
      <c r="S9" s="42"/>
      <c r="T9" s="42"/>
      <c r="U9" s="42"/>
      <c r="V9" s="42"/>
      <c r="W9" s="42"/>
      <c r="X9" s="42"/>
      <c r="Y9" s="42"/>
      <c r="Z9" s="42"/>
      <c r="AA9" s="42"/>
      <c r="AB9" s="70"/>
      <c r="AC9" s="71"/>
    </row>
    <row r="10" spans="1:29" ht="14.45" customHeight="1">
      <c r="B10" s="74"/>
      <c r="C10" s="42"/>
      <c r="D10" s="42" t="s">
        <v>75</v>
      </c>
      <c r="E10" s="42"/>
      <c r="F10" s="42"/>
      <c r="G10" s="286" t="s">
        <v>76</v>
      </c>
      <c r="H10" s="42"/>
      <c r="I10" s="42"/>
      <c r="J10" s="114"/>
      <c r="K10" s="114" t="s">
        <v>77</v>
      </c>
      <c r="L10" s="114" t="s">
        <v>78</v>
      </c>
      <c r="M10" s="42"/>
      <c r="N10" s="42"/>
      <c r="O10" s="61"/>
      <c r="P10" s="61"/>
      <c r="Q10" s="61"/>
      <c r="R10" s="61"/>
      <c r="S10" s="61"/>
      <c r="T10" s="61"/>
      <c r="U10" s="61"/>
      <c r="V10" s="61"/>
      <c r="W10" s="61"/>
      <c r="X10" s="61"/>
      <c r="Y10" s="61"/>
      <c r="Z10" s="61"/>
      <c r="AA10" s="61"/>
      <c r="AB10" s="70"/>
      <c r="AC10" s="71"/>
    </row>
    <row r="11" spans="1:29" ht="14.45" customHeight="1">
      <c r="B11" s="75"/>
      <c r="C11" s="61"/>
      <c r="D11" s="70"/>
      <c r="E11" s="61"/>
      <c r="F11" s="61"/>
      <c r="G11" s="61"/>
      <c r="H11" s="61"/>
      <c r="I11" s="69"/>
      <c r="J11" s="80"/>
      <c r="K11" s="70"/>
      <c r="L11" s="393" t="s">
        <v>81</v>
      </c>
      <c r="M11" s="70"/>
      <c r="N11" s="70"/>
      <c r="O11" s="61"/>
      <c r="P11" s="61" t="s">
        <v>79</v>
      </c>
      <c r="Q11" s="61"/>
      <c r="R11" s="61"/>
      <c r="S11" s="61"/>
      <c r="T11" s="61"/>
      <c r="U11" s="61"/>
      <c r="V11" s="61"/>
      <c r="W11" s="61"/>
      <c r="X11" s="61"/>
      <c r="Y11" s="43"/>
      <c r="Z11" s="42"/>
      <c r="AA11" s="48"/>
      <c r="AB11" s="73"/>
      <c r="AC11" s="554"/>
    </row>
    <row r="12" spans="1:29" ht="14.45" customHeight="1">
      <c r="B12" s="75"/>
      <c r="C12" s="76" t="s">
        <v>80</v>
      </c>
      <c r="D12" s="77"/>
      <c r="E12" s="61"/>
      <c r="F12" s="61"/>
      <c r="G12" s="61"/>
      <c r="H12" s="61"/>
      <c r="I12" s="538"/>
      <c r="J12" s="70"/>
      <c r="K12" s="345" t="s">
        <v>80</v>
      </c>
      <c r="L12" s="393" t="s">
        <v>474</v>
      </c>
      <c r="M12" s="77"/>
      <c r="N12" s="70"/>
      <c r="O12" s="61"/>
      <c r="P12" s="61"/>
      <c r="Q12" s="61"/>
      <c r="R12" s="61"/>
      <c r="S12" s="61"/>
      <c r="T12" s="61"/>
      <c r="U12" s="61"/>
      <c r="V12" s="61"/>
      <c r="W12" s="61"/>
      <c r="X12" s="61"/>
      <c r="Y12" s="61"/>
      <c r="Z12" s="61"/>
      <c r="AA12" s="61"/>
      <c r="AB12" s="70"/>
      <c r="AC12" s="71"/>
    </row>
    <row r="13" spans="1:29" ht="14.45" customHeight="1">
      <c r="B13" s="75"/>
      <c r="C13" s="76" t="s">
        <v>82</v>
      </c>
      <c r="D13" s="77"/>
      <c r="E13" s="61"/>
      <c r="F13" s="61" t="s">
        <v>83</v>
      </c>
      <c r="G13" s="51"/>
      <c r="H13" s="61"/>
      <c r="I13" s="538"/>
      <c r="J13" s="70"/>
      <c r="K13" s="345" t="s">
        <v>478</v>
      </c>
      <c r="L13" s="393" t="s">
        <v>475</v>
      </c>
      <c r="M13" s="77"/>
      <c r="N13" s="70"/>
      <c r="O13" s="61"/>
      <c r="P13" s="61" t="s">
        <v>84</v>
      </c>
      <c r="Q13" s="61"/>
      <c r="R13" s="61"/>
      <c r="S13" s="61"/>
      <c r="T13" s="61"/>
      <c r="U13" s="61"/>
      <c r="V13" s="61"/>
      <c r="W13" s="61"/>
      <c r="X13" s="61"/>
      <c r="Y13" s="61"/>
      <c r="Z13" s="61"/>
      <c r="AA13" s="61"/>
      <c r="AB13" s="70"/>
      <c r="AC13" s="71"/>
    </row>
    <row r="14" spans="1:29" ht="14.45" customHeight="1">
      <c r="B14" s="75"/>
      <c r="C14" s="76" t="s">
        <v>85</v>
      </c>
      <c r="D14" s="77"/>
      <c r="E14" s="61"/>
      <c r="F14" s="61" t="s">
        <v>86</v>
      </c>
      <c r="G14" s="51"/>
      <c r="H14" s="61"/>
      <c r="I14" s="538"/>
      <c r="J14" s="70"/>
      <c r="K14" s="345" t="s">
        <v>476</v>
      </c>
      <c r="L14" s="393" t="s">
        <v>476</v>
      </c>
      <c r="M14" s="77"/>
      <c r="N14" s="70"/>
      <c r="O14" s="61"/>
      <c r="P14" s="61" t="s">
        <v>87</v>
      </c>
      <c r="Q14" s="61"/>
      <c r="R14" s="61"/>
      <c r="S14" s="61"/>
      <c r="T14" s="61"/>
      <c r="U14" s="61"/>
      <c r="V14" s="61"/>
      <c r="W14" s="61"/>
      <c r="X14" s="61"/>
      <c r="Y14" s="61"/>
      <c r="Z14" s="61"/>
      <c r="AA14" s="61"/>
      <c r="AB14" s="70"/>
      <c r="AC14" s="71"/>
    </row>
    <row r="15" spans="1:29" ht="14.45" customHeight="1">
      <c r="B15" s="75"/>
      <c r="C15" s="61"/>
      <c r="D15" s="70"/>
      <c r="E15" s="61"/>
      <c r="F15" s="61"/>
      <c r="G15" s="61"/>
      <c r="H15" s="61"/>
      <c r="I15" s="538"/>
      <c r="J15" s="70"/>
      <c r="K15" s="345" t="s">
        <v>176</v>
      </c>
      <c r="L15" s="393" t="s">
        <v>477</v>
      </c>
      <c r="M15" s="70"/>
      <c r="N15" s="70"/>
      <c r="O15" s="61"/>
      <c r="P15" s="61"/>
      <c r="Q15" s="61" t="s">
        <v>88</v>
      </c>
      <c r="R15" s="54"/>
      <c r="S15" s="61"/>
      <c r="T15" s="61" t="s">
        <v>89</v>
      </c>
      <c r="U15" s="54"/>
      <c r="V15" s="61"/>
      <c r="W15" s="61"/>
      <c r="X15" s="61"/>
      <c r="Y15" s="61"/>
      <c r="Z15" s="61"/>
      <c r="AA15" s="61"/>
      <c r="AB15" s="70"/>
      <c r="AC15" s="71"/>
    </row>
    <row r="16" spans="1:29" ht="14.45" customHeight="1">
      <c r="B16" s="83" t="s">
        <v>90</v>
      </c>
      <c r="C16" s="69"/>
      <c r="D16" s="79"/>
      <c r="E16" s="69" t="s">
        <v>461</v>
      </c>
      <c r="F16" s="69"/>
      <c r="G16" s="69"/>
      <c r="H16" s="69"/>
      <c r="I16" s="69"/>
      <c r="J16" s="550"/>
      <c r="K16" s="82"/>
      <c r="L16" s="81"/>
      <c r="M16" s="80"/>
      <c r="N16" s="351" t="s">
        <v>90</v>
      </c>
      <c r="O16" s="61"/>
      <c r="P16" s="61"/>
      <c r="Q16" s="61"/>
      <c r="R16" s="61"/>
      <c r="S16" s="61"/>
      <c r="T16" s="61"/>
      <c r="U16" s="61"/>
      <c r="V16" s="61"/>
      <c r="W16" s="61"/>
      <c r="X16" s="61"/>
      <c r="Y16" s="61"/>
      <c r="Z16" s="61"/>
      <c r="AA16" s="61"/>
      <c r="AB16" s="70"/>
      <c r="AC16" s="71"/>
    </row>
    <row r="17" spans="2:29" ht="14.45" customHeight="1">
      <c r="B17" s="83">
        <v>2</v>
      </c>
      <c r="C17" s="69"/>
      <c r="D17" s="79"/>
      <c r="E17" s="69" t="s">
        <v>462</v>
      </c>
      <c r="F17" s="69"/>
      <c r="G17" s="69"/>
      <c r="H17" s="69"/>
      <c r="I17" s="69"/>
      <c r="J17" s="550"/>
      <c r="K17" s="82"/>
      <c r="L17" s="81"/>
      <c r="M17" s="80"/>
      <c r="N17" s="83">
        <v>2</v>
      </c>
      <c r="O17" s="61"/>
      <c r="P17" s="61" t="s">
        <v>91</v>
      </c>
      <c r="Q17" s="61"/>
      <c r="R17" s="61"/>
      <c r="S17" s="61"/>
      <c r="T17" s="61"/>
      <c r="U17" s="61"/>
      <c r="V17" s="61"/>
      <c r="W17" s="61"/>
      <c r="X17" s="61"/>
      <c r="Y17" s="61"/>
      <c r="Z17" s="61"/>
      <c r="AA17" s="61"/>
      <c r="AB17" s="70"/>
      <c r="AC17" s="71"/>
    </row>
    <row r="18" spans="2:29" ht="14.45" customHeight="1">
      <c r="B18" s="83">
        <v>3</v>
      </c>
      <c r="C18" s="69"/>
      <c r="D18" s="79"/>
      <c r="E18" s="69" t="s">
        <v>463</v>
      </c>
      <c r="F18" s="69"/>
      <c r="G18" s="69"/>
      <c r="H18" s="69"/>
      <c r="I18" s="69"/>
      <c r="J18" s="550"/>
      <c r="K18" s="82"/>
      <c r="L18" s="81"/>
      <c r="M18" s="80"/>
      <c r="N18" s="83">
        <v>3</v>
      </c>
      <c r="O18" s="61"/>
      <c r="P18" s="61"/>
      <c r="Q18" s="61" t="s">
        <v>88</v>
      </c>
      <c r="R18" s="54"/>
      <c r="S18" s="61"/>
      <c r="T18" s="61" t="s">
        <v>89</v>
      </c>
      <c r="U18" s="54"/>
      <c r="V18" s="61"/>
      <c r="W18" s="61"/>
      <c r="X18" s="61"/>
      <c r="Y18" s="61"/>
      <c r="Z18" s="61"/>
      <c r="AA18" s="61"/>
      <c r="AB18" s="70"/>
      <c r="AC18" s="71"/>
    </row>
    <row r="19" spans="2:29" ht="14.45" customHeight="1">
      <c r="B19" s="83">
        <v>4</v>
      </c>
      <c r="C19" s="69"/>
      <c r="D19" s="79"/>
      <c r="E19" s="69" t="s">
        <v>464</v>
      </c>
      <c r="F19" s="69"/>
      <c r="G19" s="69"/>
      <c r="H19" s="69"/>
      <c r="I19" s="69"/>
      <c r="J19" s="550"/>
      <c r="K19" s="82"/>
      <c r="L19" s="81"/>
      <c r="M19" s="80"/>
      <c r="N19" s="83">
        <v>4</v>
      </c>
      <c r="O19" s="61"/>
      <c r="P19" s="61"/>
      <c r="Q19" s="61"/>
      <c r="R19" s="61"/>
      <c r="S19" s="61"/>
      <c r="T19" s="61"/>
      <c r="U19" s="61"/>
      <c r="V19" s="61"/>
      <c r="W19" s="61"/>
      <c r="X19" s="61"/>
      <c r="Y19" s="61"/>
      <c r="Z19" s="61"/>
      <c r="AA19" s="61"/>
      <c r="AB19" s="70"/>
      <c r="AC19" s="71"/>
    </row>
    <row r="20" spans="2:29" ht="14.45" customHeight="1">
      <c r="B20" s="83">
        <v>5</v>
      </c>
      <c r="C20" s="69"/>
      <c r="D20" s="79"/>
      <c r="E20" s="69" t="s">
        <v>465</v>
      </c>
      <c r="F20" s="69"/>
      <c r="G20" s="69"/>
      <c r="H20" s="69"/>
      <c r="I20" s="69"/>
      <c r="J20" s="550"/>
      <c r="K20" s="82"/>
      <c r="L20" s="81"/>
      <c r="M20" s="80"/>
      <c r="N20" s="83">
        <v>5</v>
      </c>
      <c r="O20" s="61"/>
      <c r="P20" s="61" t="s">
        <v>92</v>
      </c>
      <c r="Q20" s="61"/>
      <c r="R20" s="61"/>
      <c r="S20" s="61"/>
      <c r="T20" s="61"/>
      <c r="U20" s="61"/>
      <c r="V20" s="61"/>
      <c r="W20" s="61"/>
      <c r="X20" s="61"/>
      <c r="Y20" s="61"/>
      <c r="Z20" s="61"/>
      <c r="AA20" s="61"/>
      <c r="AB20" s="70"/>
      <c r="AC20" s="71"/>
    </row>
    <row r="21" spans="2:29" ht="14.45" customHeight="1">
      <c r="B21" s="83"/>
      <c r="C21" s="69"/>
      <c r="D21" s="84"/>
      <c r="E21" s="69"/>
      <c r="F21" s="69"/>
      <c r="G21" s="69"/>
      <c r="H21" s="69"/>
      <c r="I21" s="69"/>
      <c r="J21" s="80"/>
      <c r="K21" s="80"/>
      <c r="L21" s="85"/>
      <c r="M21" s="80"/>
      <c r="N21" s="83"/>
      <c r="O21" s="61"/>
      <c r="P21" s="61" t="s">
        <v>93</v>
      </c>
      <c r="Q21" s="61"/>
      <c r="R21" s="61"/>
      <c r="S21" s="48"/>
      <c r="T21" s="414" t="s">
        <v>411</v>
      </c>
      <c r="U21" s="48"/>
      <c r="V21" s="42"/>
      <c r="Z21" s="61"/>
      <c r="AA21" s="61"/>
      <c r="AB21" s="70"/>
      <c r="AC21" s="71"/>
    </row>
    <row r="22" spans="2:29" ht="14.45" customHeight="1">
      <c r="B22" s="86">
        <v>6</v>
      </c>
      <c r="C22" s="42"/>
      <c r="D22" s="412">
        <f>SUM(D16:D20)</f>
        <v>0</v>
      </c>
      <c r="E22" s="42" t="s">
        <v>466</v>
      </c>
      <c r="F22" s="42"/>
      <c r="G22" s="42"/>
      <c r="H22" s="42"/>
      <c r="I22" s="42"/>
      <c r="J22" s="87"/>
      <c r="K22" s="87" t="str">
        <f>IF(SUM(K16:K20)&gt;0,SUM(K16:K20),"")</f>
        <v/>
      </c>
      <c r="L22" s="88">
        <f>SUM(L16:L20)</f>
        <v>0</v>
      </c>
      <c r="M22" s="89"/>
      <c r="N22" s="86">
        <v>6</v>
      </c>
      <c r="O22" s="61"/>
      <c r="P22" s="61"/>
      <c r="Q22" s="61"/>
      <c r="R22" s="61"/>
      <c r="S22" s="61"/>
      <c r="T22" s="61"/>
      <c r="U22" s="61"/>
      <c r="V22" s="61"/>
      <c r="W22" s="61"/>
      <c r="X22" s="61"/>
      <c r="Y22" s="61"/>
      <c r="Z22" s="61"/>
      <c r="AA22" s="61"/>
      <c r="AB22" s="70"/>
      <c r="AC22" s="71"/>
    </row>
    <row r="23" spans="2:29" ht="14.45" customHeight="1">
      <c r="B23" s="71"/>
      <c r="C23" s="61"/>
      <c r="D23" s="61"/>
      <c r="E23" s="61"/>
      <c r="F23" s="51"/>
      <c r="G23" s="61"/>
      <c r="H23" s="61"/>
      <c r="I23" s="61"/>
      <c r="J23" s="61"/>
      <c r="K23" s="61"/>
      <c r="L23" s="61"/>
      <c r="M23" s="61"/>
      <c r="N23" s="61"/>
      <c r="O23" s="61"/>
      <c r="P23" s="61" t="s">
        <v>94</v>
      </c>
      <c r="Q23" s="61"/>
      <c r="R23" s="61"/>
      <c r="S23" s="61"/>
      <c r="T23" s="61"/>
      <c r="U23" s="61"/>
      <c r="V23" s="61"/>
      <c r="W23" s="61"/>
      <c r="X23" s="61"/>
      <c r="Y23" s="61"/>
      <c r="Z23" s="61"/>
      <c r="AA23" s="61"/>
      <c r="AB23" s="70"/>
      <c r="AC23" s="71"/>
    </row>
    <row r="24" spans="2:29" ht="14.45" customHeight="1">
      <c r="B24" s="71"/>
      <c r="C24" s="61"/>
      <c r="D24" s="61" t="s">
        <v>96</v>
      </c>
      <c r="E24" s="61"/>
      <c r="F24" s="51"/>
      <c r="G24" s="61"/>
      <c r="H24" s="61"/>
      <c r="I24" s="61"/>
      <c r="J24" s="61"/>
      <c r="K24" s="61"/>
      <c r="L24" s="61"/>
      <c r="M24" s="61"/>
      <c r="N24" s="61"/>
      <c r="O24" s="61"/>
      <c r="P24" s="61"/>
      <c r="Q24" s="61" t="s">
        <v>88</v>
      </c>
      <c r="R24" s="54"/>
      <c r="S24" s="61" t="s">
        <v>95</v>
      </c>
      <c r="T24" s="413" t="s">
        <v>412</v>
      </c>
      <c r="U24" s="42"/>
      <c r="V24" s="42"/>
      <c r="W24" s="62"/>
      <c r="X24" s="61" t="s">
        <v>89</v>
      </c>
      <c r="Y24" s="54"/>
      <c r="Z24" s="61"/>
      <c r="AA24" s="61"/>
      <c r="AB24" s="70"/>
      <c r="AC24" s="71"/>
    </row>
    <row r="25" spans="2:29" ht="14.45" customHeight="1">
      <c r="B25" s="71"/>
      <c r="C25" s="76" t="s">
        <v>90</v>
      </c>
      <c r="D25" s="76"/>
      <c r="E25" s="393">
        <v>2</v>
      </c>
      <c r="F25" s="393">
        <v>3</v>
      </c>
      <c r="G25" s="393">
        <v>4</v>
      </c>
      <c r="H25" s="393">
        <v>5</v>
      </c>
      <c r="I25" s="393">
        <v>6</v>
      </c>
      <c r="J25" s="393">
        <v>7</v>
      </c>
      <c r="K25" s="393">
        <v>8</v>
      </c>
      <c r="L25" s="393">
        <v>9</v>
      </c>
      <c r="M25" s="61"/>
      <c r="N25" s="61"/>
      <c r="O25" s="61"/>
      <c r="P25" s="61"/>
      <c r="Q25" s="61"/>
      <c r="R25" s="61"/>
      <c r="S25" s="61"/>
      <c r="T25" s="61"/>
      <c r="U25" s="61"/>
      <c r="V25" s="61"/>
      <c r="W25" s="61"/>
      <c r="X25" s="61"/>
      <c r="Y25" s="61"/>
      <c r="Z25" s="61"/>
      <c r="AA25" s="61"/>
      <c r="AB25" s="70"/>
      <c r="AC25" s="71"/>
    </row>
    <row r="26" spans="2:29" ht="14.45" customHeight="1">
      <c r="B26" s="78"/>
      <c r="C26" s="90"/>
      <c r="D26" s="91"/>
      <c r="E26" s="540" t="s">
        <v>100</v>
      </c>
      <c r="F26" s="90"/>
      <c r="G26" s="90"/>
      <c r="H26" s="90"/>
      <c r="I26" s="90"/>
      <c r="J26" s="535"/>
      <c r="K26" s="535"/>
      <c r="L26" s="536"/>
      <c r="M26" s="537"/>
      <c r="N26" s="80"/>
      <c r="O26" s="61"/>
      <c r="P26" s="61" t="s">
        <v>98</v>
      </c>
      <c r="Q26" s="61"/>
      <c r="R26" s="61"/>
      <c r="S26" s="61"/>
      <c r="T26" s="61"/>
      <c r="U26" s="61"/>
      <c r="V26" s="61"/>
      <c r="W26" s="61"/>
      <c r="X26" s="61"/>
      <c r="Y26" s="61"/>
      <c r="Z26" s="61"/>
      <c r="AA26" s="61"/>
      <c r="AB26" s="70"/>
      <c r="AC26" s="71"/>
    </row>
    <row r="27" spans="2:29" ht="14.45" customHeight="1">
      <c r="B27" s="75"/>
      <c r="C27" s="61" t="s">
        <v>99</v>
      </c>
      <c r="D27" s="70"/>
      <c r="E27" s="83" t="s">
        <v>457</v>
      </c>
      <c r="F27" s="83" t="s">
        <v>457</v>
      </c>
      <c r="G27" s="534" t="s">
        <v>467</v>
      </c>
      <c r="H27" s="537"/>
      <c r="I27" s="78"/>
      <c r="J27" s="83" t="s">
        <v>468</v>
      </c>
      <c r="K27" s="551"/>
      <c r="L27" s="548"/>
      <c r="M27" s="549"/>
      <c r="N27" s="70"/>
      <c r="O27" s="61"/>
      <c r="P27" s="61"/>
      <c r="Q27" s="61" t="s">
        <v>88</v>
      </c>
      <c r="R27" s="54"/>
      <c r="S27" s="61"/>
      <c r="T27" s="61" t="s">
        <v>89</v>
      </c>
      <c r="U27" s="54"/>
      <c r="V27" s="61"/>
      <c r="W27" s="61" t="s">
        <v>101</v>
      </c>
      <c r="X27" s="61"/>
      <c r="Y27" s="61"/>
      <c r="Z27" s="61"/>
      <c r="AA27" s="61"/>
      <c r="AB27" s="70"/>
      <c r="AC27" s="71"/>
    </row>
    <row r="28" spans="2:29" ht="14.45" customHeight="1">
      <c r="B28" s="75"/>
      <c r="C28" s="61"/>
      <c r="D28" s="70"/>
      <c r="E28" s="96" t="s">
        <v>458</v>
      </c>
      <c r="F28" s="96" t="s">
        <v>460</v>
      </c>
      <c r="G28" s="345" t="s">
        <v>457</v>
      </c>
      <c r="H28" s="96" t="s">
        <v>468</v>
      </c>
      <c r="I28" s="96" t="s">
        <v>470</v>
      </c>
      <c r="J28" s="345" t="s">
        <v>472</v>
      </c>
      <c r="K28" s="70"/>
      <c r="L28" s="539"/>
      <c r="M28" s="70"/>
      <c r="N28" s="70"/>
      <c r="O28" s="61"/>
      <c r="P28" s="61" t="s">
        <v>506</v>
      </c>
      <c r="Q28" s="61"/>
      <c r="R28" s="61"/>
      <c r="S28" s="61"/>
      <c r="T28" s="43"/>
      <c r="U28" s="69"/>
      <c r="V28" s="61"/>
      <c r="W28" s="61"/>
      <c r="X28" s="61"/>
      <c r="Y28" s="61"/>
      <c r="Z28" s="61"/>
      <c r="AA28" s="61"/>
      <c r="AB28" s="70"/>
      <c r="AC28" s="555"/>
    </row>
    <row r="29" spans="2:29" ht="14.45" customHeight="1">
      <c r="B29" s="93"/>
      <c r="C29" s="42"/>
      <c r="D29" s="87"/>
      <c r="E29" s="86" t="s">
        <v>459</v>
      </c>
      <c r="F29" s="86"/>
      <c r="G29" s="340" t="s">
        <v>469</v>
      </c>
      <c r="H29" s="340" t="s">
        <v>469</v>
      </c>
      <c r="I29" s="86" t="s">
        <v>471</v>
      </c>
      <c r="J29" s="86" t="s">
        <v>473</v>
      </c>
      <c r="K29" s="86" t="s">
        <v>52</v>
      </c>
      <c r="L29" s="114" t="s">
        <v>102</v>
      </c>
      <c r="M29" s="87"/>
      <c r="N29" s="87"/>
      <c r="O29" s="61"/>
      <c r="P29" s="61"/>
      <c r="Q29" s="61"/>
      <c r="R29" s="61"/>
      <c r="S29" s="61"/>
      <c r="T29" s="61"/>
      <c r="U29" s="61"/>
      <c r="V29" s="61"/>
      <c r="W29" s="61"/>
      <c r="X29" s="61"/>
      <c r="Y29" s="61"/>
      <c r="Z29" s="61"/>
      <c r="AA29" s="61"/>
      <c r="AB29" s="70"/>
      <c r="AC29" s="71"/>
    </row>
    <row r="30" spans="2:29" ht="14.45" customHeight="1">
      <c r="B30" s="86">
        <v>7</v>
      </c>
      <c r="C30" s="42" t="s">
        <v>103</v>
      </c>
      <c r="D30" s="87"/>
      <c r="E30" s="541"/>
      <c r="F30" s="543"/>
      <c r="G30" s="543"/>
      <c r="H30" s="543"/>
      <c r="I30" s="543"/>
      <c r="J30" s="544"/>
      <c r="K30" s="95"/>
      <c r="L30" s="94" t="str">
        <f>IF(SUM(E30:K30)&gt;0,SUM(E30:K30),"")</f>
        <v/>
      </c>
      <c r="M30" s="87"/>
      <c r="N30" s="86">
        <v>7</v>
      </c>
      <c r="O30" s="61"/>
      <c r="P30" s="61" t="s">
        <v>409</v>
      </c>
      <c r="R30" s="61"/>
      <c r="S30" s="61"/>
      <c r="T30" s="64"/>
      <c r="U30" s="42"/>
      <c r="V30" s="42"/>
      <c r="W30" s="42"/>
      <c r="X30" s="42"/>
      <c r="Y30" s="42"/>
      <c r="Z30" s="42"/>
      <c r="AA30" s="42"/>
      <c r="AB30" s="70"/>
      <c r="AC30" s="71"/>
    </row>
    <row r="31" spans="2:29" ht="14.45" customHeight="1">
      <c r="B31" s="96">
        <v>8</v>
      </c>
      <c r="C31" s="61" t="s">
        <v>105</v>
      </c>
      <c r="D31" s="70"/>
      <c r="E31" s="541"/>
      <c r="F31" s="541"/>
      <c r="G31" s="541"/>
      <c r="H31" s="541"/>
      <c r="I31" s="541"/>
      <c r="J31" s="541"/>
      <c r="K31" s="97"/>
      <c r="L31" s="94" t="str">
        <f t="shared" ref="L31:L34" si="0">IF(SUM(E31:K31)&gt;0,SUM(E31:K31),"")</f>
        <v/>
      </c>
      <c r="M31" s="70"/>
      <c r="N31" s="96">
        <v>8</v>
      </c>
      <c r="O31" s="61"/>
      <c r="AB31" s="73"/>
      <c r="AC31" s="71"/>
    </row>
    <row r="32" spans="2:29" ht="14.45" customHeight="1">
      <c r="B32" s="83">
        <v>9</v>
      </c>
      <c r="C32" s="69" t="s">
        <v>107</v>
      </c>
      <c r="D32" s="80"/>
      <c r="E32" s="541"/>
      <c r="F32" s="543"/>
      <c r="G32" s="543"/>
      <c r="H32" s="543"/>
      <c r="I32" s="543"/>
      <c r="J32" s="543"/>
      <c r="K32" s="84"/>
      <c r="L32" s="94" t="str">
        <f t="shared" si="0"/>
        <v/>
      </c>
      <c r="M32" s="80"/>
      <c r="N32" s="83">
        <v>9</v>
      </c>
      <c r="O32" s="61"/>
      <c r="P32" s="61" t="s">
        <v>104</v>
      </c>
      <c r="Q32" s="61"/>
      <c r="R32" s="61"/>
      <c r="S32" s="61"/>
      <c r="T32" s="61"/>
      <c r="U32" s="61"/>
      <c r="V32" s="61"/>
      <c r="W32" s="61"/>
      <c r="X32" s="61"/>
      <c r="Y32" s="61"/>
      <c r="Z32" s="61"/>
      <c r="AA32" s="61"/>
      <c r="AB32" s="70"/>
      <c r="AC32" s="71"/>
    </row>
    <row r="33" spans="2:29" ht="14.45" customHeight="1">
      <c r="B33" s="83">
        <v>10</v>
      </c>
      <c r="C33" s="98" t="s">
        <v>110</v>
      </c>
      <c r="D33" s="99"/>
      <c r="E33" s="541"/>
      <c r="F33" s="544"/>
      <c r="G33" s="544"/>
      <c r="H33" s="544"/>
      <c r="I33" s="544"/>
      <c r="J33" s="544"/>
      <c r="K33" s="101"/>
      <c r="L33" s="94" t="str">
        <f t="shared" si="0"/>
        <v/>
      </c>
      <c r="M33" s="99"/>
      <c r="N33" s="83">
        <v>10</v>
      </c>
      <c r="O33" s="61"/>
      <c r="P33" s="61"/>
      <c r="Q33" s="61"/>
      <c r="R33" s="61"/>
      <c r="S33" s="61"/>
      <c r="T33" s="61"/>
      <c r="U33" s="61" t="s">
        <v>106</v>
      </c>
      <c r="V33" s="61"/>
      <c r="W33" s="61"/>
      <c r="X33" s="61"/>
      <c r="Y33" s="61"/>
      <c r="Z33" s="61"/>
      <c r="AA33" s="61"/>
      <c r="AB33" s="70"/>
      <c r="AC33" s="71"/>
    </row>
    <row r="34" spans="2:29" ht="14.45" customHeight="1">
      <c r="B34" s="102">
        <v>11</v>
      </c>
      <c r="C34" s="74" t="s">
        <v>111</v>
      </c>
      <c r="D34" s="87"/>
      <c r="E34" s="541"/>
      <c r="F34" s="541"/>
      <c r="G34" s="541"/>
      <c r="H34" s="541"/>
      <c r="I34" s="541"/>
      <c r="J34" s="541"/>
      <c r="K34" s="95"/>
      <c r="L34" s="94" t="str">
        <f t="shared" si="0"/>
        <v/>
      </c>
      <c r="M34" s="87"/>
      <c r="N34" s="102">
        <v>11</v>
      </c>
      <c r="O34" s="61"/>
      <c r="P34" s="61" t="s">
        <v>108</v>
      </c>
      <c r="Q34" s="61"/>
      <c r="S34" s="54"/>
      <c r="T34" s="61"/>
      <c r="U34" s="61" t="s">
        <v>109</v>
      </c>
      <c r="V34" s="61"/>
      <c r="W34" s="54"/>
      <c r="X34" s="61"/>
      <c r="Y34" s="61" t="s">
        <v>109</v>
      </c>
      <c r="Z34" s="61"/>
      <c r="AA34" s="54"/>
      <c r="AB34" s="70"/>
      <c r="AC34" s="71"/>
    </row>
    <row r="35" spans="2:29" ht="14.45" customHeight="1">
      <c r="B35" s="103"/>
      <c r="C35" s="71"/>
      <c r="D35" s="70"/>
      <c r="E35" s="78"/>
      <c r="F35" s="545"/>
      <c r="G35" s="546"/>
      <c r="H35" s="547"/>
      <c r="I35" s="547"/>
      <c r="J35" s="547"/>
      <c r="K35" s="97"/>
      <c r="L35" s="104"/>
      <c r="M35" s="70"/>
      <c r="N35" s="96"/>
      <c r="O35" s="61"/>
      <c r="Q35" s="61"/>
      <c r="R35" s="61"/>
      <c r="S35" s="61"/>
      <c r="T35" s="61"/>
      <c r="U35" s="61"/>
      <c r="V35" s="61"/>
      <c r="W35" s="61"/>
      <c r="X35" s="61"/>
      <c r="Y35" s="61"/>
      <c r="Z35" s="61"/>
      <c r="AA35" s="61"/>
      <c r="AB35" s="70"/>
      <c r="AC35" s="71"/>
    </row>
    <row r="36" spans="2:29" ht="14.45" customHeight="1">
      <c r="B36" s="86">
        <v>12</v>
      </c>
      <c r="C36" s="74" t="s">
        <v>112</v>
      </c>
      <c r="D36" s="87"/>
      <c r="E36" s="542" t="str">
        <f t="shared" ref="E36:K36" si="1">IF(SUM(E30:E34)&gt;0,SUM(E30:E34),"")</f>
        <v/>
      </c>
      <c r="F36" s="542" t="str">
        <f t="shared" si="1"/>
        <v/>
      </c>
      <c r="G36" s="542" t="str">
        <f t="shared" si="1"/>
        <v/>
      </c>
      <c r="H36" s="542" t="str">
        <f t="shared" si="1"/>
        <v/>
      </c>
      <c r="I36" s="542" t="str">
        <f t="shared" si="1"/>
        <v/>
      </c>
      <c r="J36" s="542" t="str">
        <f t="shared" si="1"/>
        <v/>
      </c>
      <c r="K36" s="95" t="str">
        <f t="shared" si="1"/>
        <v/>
      </c>
      <c r="L36" s="88">
        <f>SUM(L30:L34)</f>
        <v>0</v>
      </c>
      <c r="M36" s="87"/>
      <c r="N36" s="86">
        <v>12</v>
      </c>
      <c r="O36" s="61"/>
      <c r="P36" s="61" t="s">
        <v>408</v>
      </c>
      <c r="Q36" s="61"/>
      <c r="R36" s="61"/>
      <c r="S36" s="61"/>
      <c r="T36" s="61"/>
      <c r="U36" s="61"/>
      <c r="X36" s="393" t="s">
        <v>88</v>
      </c>
      <c r="Y36" s="54"/>
      <c r="Z36" s="61" t="s">
        <v>89</v>
      </c>
      <c r="AA36" s="54"/>
      <c r="AB36" s="70"/>
      <c r="AC36" s="71"/>
    </row>
    <row r="37" spans="2:29" ht="14.45" customHeight="1">
      <c r="B37" s="71"/>
      <c r="C37" s="61"/>
      <c r="D37" s="61"/>
      <c r="E37" s="61"/>
      <c r="F37" s="51"/>
      <c r="G37" s="61"/>
      <c r="H37" s="61"/>
      <c r="I37" s="61"/>
      <c r="J37" s="61"/>
      <c r="K37" s="61"/>
      <c r="L37" s="61"/>
      <c r="M37" s="61"/>
      <c r="N37" s="61"/>
      <c r="O37" s="61"/>
      <c r="P37" s="61"/>
      <c r="Q37" s="61"/>
      <c r="R37" s="61"/>
      <c r="S37" s="61"/>
      <c r="T37" s="61"/>
      <c r="U37" s="61"/>
      <c r="V37" s="61"/>
      <c r="W37" s="61"/>
      <c r="X37" s="61"/>
      <c r="Y37" s="61"/>
      <c r="Z37" s="61"/>
      <c r="AA37" s="61"/>
      <c r="AB37" s="70"/>
      <c r="AC37" s="71"/>
    </row>
    <row r="38" spans="2:29" ht="14.45" customHeight="1">
      <c r="B38" s="71"/>
      <c r="C38" s="61"/>
      <c r="D38" s="61" t="s">
        <v>479</v>
      </c>
      <c r="E38" s="61"/>
      <c r="F38" s="51"/>
      <c r="G38" s="61"/>
      <c r="H38" s="61"/>
      <c r="I38" s="61"/>
      <c r="J38" s="61"/>
      <c r="K38" s="61"/>
      <c r="L38" s="61"/>
      <c r="M38" s="61"/>
      <c r="N38" s="61"/>
      <c r="O38" s="61"/>
      <c r="P38" s="61" t="s">
        <v>113</v>
      </c>
      <c r="Q38" s="61"/>
      <c r="R38" s="61"/>
      <c r="S38" s="415"/>
      <c r="T38" s="416"/>
      <c r="U38" s="61" t="s">
        <v>114</v>
      </c>
      <c r="V38" s="61"/>
      <c r="W38" s="61"/>
      <c r="X38" s="417"/>
      <c r="Y38" s="418"/>
      <c r="Z38" s="42"/>
      <c r="AA38" s="61"/>
      <c r="AB38" s="70"/>
      <c r="AC38" s="71"/>
    </row>
    <row r="39" spans="2:29" ht="14.45" customHeight="1">
      <c r="B39" s="71"/>
      <c r="C39" s="61"/>
      <c r="D39" s="61" t="s">
        <v>116</v>
      </c>
      <c r="E39" s="61"/>
      <c r="F39" s="51"/>
      <c r="G39" s="61"/>
      <c r="H39" s="105" t="str">
        <f>IF(ISERR(L36/L22),"",L36/L22)</f>
        <v/>
      </c>
      <c r="I39" s="538"/>
      <c r="J39" s="106"/>
      <c r="K39" s="61"/>
      <c r="L39" s="61"/>
      <c r="M39" s="61"/>
      <c r="N39" s="61"/>
      <c r="O39" s="61"/>
      <c r="P39" s="61" t="s">
        <v>115</v>
      </c>
      <c r="Q39" s="61"/>
      <c r="R39" s="61"/>
      <c r="S39" s="61"/>
      <c r="T39" s="61"/>
      <c r="U39" s="61"/>
      <c r="V39" s="61"/>
      <c r="W39" s="61"/>
      <c r="X39" s="61"/>
      <c r="Y39" s="61"/>
      <c r="Z39" s="61"/>
      <c r="AA39" s="61"/>
      <c r="AB39" s="70"/>
      <c r="AC39" s="556"/>
    </row>
    <row r="40" spans="2:29" ht="5.0999999999999996" customHeight="1">
      <c r="B40" s="74"/>
      <c r="C40" s="42"/>
      <c r="D40" s="42"/>
      <c r="E40" s="42"/>
      <c r="F40" s="48"/>
      <c r="G40" s="42"/>
      <c r="H40" s="42"/>
      <c r="I40" s="42"/>
      <c r="J40" s="42"/>
      <c r="K40" s="42"/>
      <c r="L40" s="42"/>
      <c r="M40" s="42"/>
      <c r="N40" s="42"/>
      <c r="O40" s="42"/>
      <c r="P40" s="42"/>
      <c r="Q40" s="42"/>
      <c r="R40" s="42"/>
      <c r="S40" s="42"/>
      <c r="T40" s="42"/>
      <c r="U40" s="42"/>
      <c r="V40" s="48"/>
      <c r="W40" s="48"/>
      <c r="X40" s="48"/>
      <c r="Y40" s="48"/>
      <c r="Z40" s="48"/>
      <c r="AA40" s="48"/>
      <c r="AB40" s="89"/>
      <c r="AC40" s="556"/>
    </row>
    <row r="41" spans="2:29">
      <c r="O41" s="61"/>
    </row>
    <row r="43" spans="2:29">
      <c r="C43" s="557" t="s">
        <v>480</v>
      </c>
      <c r="D43" s="558"/>
      <c r="E43" s="558"/>
      <c r="F43" s="558"/>
      <c r="G43" s="558"/>
      <c r="H43" s="558"/>
      <c r="I43" s="558"/>
      <c r="J43" s="558"/>
    </row>
    <row r="44" spans="2:29">
      <c r="B44" s="573" t="s">
        <v>481</v>
      </c>
    </row>
    <row r="45" spans="2:29">
      <c r="B45" s="559">
        <v>2</v>
      </c>
      <c r="C45" t="s">
        <v>482</v>
      </c>
      <c r="J45" s="3"/>
      <c r="K45" s="3"/>
      <c r="L45" s="3"/>
      <c r="M45" s="3"/>
      <c r="N45" s="3"/>
      <c r="P45" s="3"/>
      <c r="Q45" s="3"/>
      <c r="R45" s="3"/>
      <c r="S45" s="3"/>
      <c r="T45" s="3"/>
      <c r="U45" s="3"/>
      <c r="V45" s="3"/>
      <c r="W45" s="3"/>
      <c r="X45" s="3"/>
      <c r="Y45" s="3"/>
      <c r="Z45" s="3"/>
      <c r="AA45" s="3"/>
      <c r="AB45" s="3"/>
    </row>
    <row r="46" spans="2:29">
      <c r="B46" s="559"/>
      <c r="C46" s="444" t="s">
        <v>483</v>
      </c>
      <c r="J46" s="3"/>
      <c r="K46" s="3"/>
      <c r="L46" s="3"/>
      <c r="M46" s="3"/>
      <c r="N46" s="3"/>
      <c r="P46" s="3"/>
      <c r="Q46" s="3"/>
      <c r="R46" s="3"/>
      <c r="S46" s="3"/>
      <c r="T46" s="3"/>
      <c r="U46" s="3"/>
      <c r="V46" s="3"/>
      <c r="W46" s="3"/>
      <c r="X46" s="3"/>
      <c r="Y46" s="3"/>
      <c r="Z46" s="3"/>
      <c r="AA46" s="3"/>
      <c r="AB46" s="3"/>
    </row>
    <row r="47" spans="2:29">
      <c r="B47" s="559">
        <v>3</v>
      </c>
      <c r="C47" t="s">
        <v>484</v>
      </c>
      <c r="J47" s="3"/>
      <c r="K47" s="3"/>
      <c r="L47" s="3"/>
      <c r="M47" s="3"/>
      <c r="N47" s="3"/>
      <c r="O47" s="3"/>
      <c r="P47" s="3"/>
      <c r="Q47" s="3"/>
      <c r="R47" s="3"/>
      <c r="S47" s="3"/>
      <c r="T47" s="3"/>
      <c r="U47" s="3"/>
      <c r="V47" s="3"/>
      <c r="W47" s="3"/>
      <c r="X47" s="3"/>
      <c r="Y47" s="3"/>
      <c r="Z47" s="3"/>
      <c r="AA47" s="3"/>
      <c r="AB47" s="3"/>
    </row>
    <row r="48" spans="2:29">
      <c r="B48" s="560" t="s">
        <v>485</v>
      </c>
      <c r="C48" t="s">
        <v>486</v>
      </c>
      <c r="J48" s="3"/>
      <c r="K48" s="3"/>
      <c r="L48" s="3"/>
      <c r="M48" s="3"/>
      <c r="N48" s="3"/>
      <c r="O48" s="3"/>
      <c r="P48" s="3"/>
      <c r="Q48" s="3"/>
      <c r="R48" s="3"/>
      <c r="S48" s="3"/>
      <c r="T48" s="3"/>
      <c r="U48" s="3"/>
      <c r="V48" s="3"/>
      <c r="W48" s="3"/>
      <c r="X48" s="3"/>
      <c r="Y48" s="3"/>
      <c r="Z48" s="3"/>
      <c r="AA48" s="3"/>
      <c r="AB48" s="3"/>
    </row>
    <row r="49" spans="2:28">
      <c r="C49" t="s">
        <v>487</v>
      </c>
      <c r="J49" s="3"/>
      <c r="K49" s="3"/>
      <c r="L49" s="3"/>
      <c r="M49" s="3"/>
      <c r="N49" s="3"/>
      <c r="O49" s="3"/>
      <c r="P49" s="3"/>
      <c r="Q49" s="3"/>
      <c r="R49" s="3"/>
      <c r="S49" s="3"/>
      <c r="T49" s="3"/>
      <c r="U49" s="3"/>
      <c r="V49" s="3"/>
      <c r="W49" s="3"/>
      <c r="X49" s="3"/>
      <c r="Y49" s="3"/>
      <c r="Z49" s="3"/>
      <c r="AA49" s="3"/>
      <c r="AB49" s="3"/>
    </row>
    <row r="50" spans="2:28">
      <c r="B50" s="559">
        <v>4</v>
      </c>
      <c r="C50" s="561" t="s">
        <v>488</v>
      </c>
      <c r="J50" s="3"/>
      <c r="K50" s="3"/>
      <c r="L50" s="3"/>
      <c r="M50" s="3"/>
      <c r="N50" s="3"/>
      <c r="O50" s="3"/>
      <c r="P50" s="3"/>
      <c r="Q50" s="3"/>
      <c r="R50" s="3"/>
      <c r="S50" s="3"/>
      <c r="T50" s="3"/>
      <c r="U50" s="3"/>
      <c r="V50" s="3"/>
      <c r="W50" s="3"/>
      <c r="X50" s="3"/>
      <c r="Y50" s="3"/>
      <c r="Z50" s="3"/>
      <c r="AA50" s="3"/>
      <c r="AB50" s="3"/>
    </row>
    <row r="51" spans="2:28">
      <c r="B51" s="559">
        <v>5</v>
      </c>
      <c r="C51" s="561" t="s">
        <v>489</v>
      </c>
      <c r="J51" s="3"/>
      <c r="K51" s="3"/>
      <c r="L51" s="3"/>
      <c r="M51" s="3"/>
      <c r="N51" s="3"/>
      <c r="O51" s="3"/>
      <c r="P51" s="3"/>
      <c r="Q51" s="3"/>
      <c r="R51" s="3"/>
      <c r="S51" s="3"/>
      <c r="T51" s="3"/>
      <c r="U51" s="3"/>
      <c r="V51" s="3"/>
      <c r="W51" s="3"/>
      <c r="X51" s="3"/>
      <c r="Y51" s="3"/>
      <c r="Z51" s="3"/>
      <c r="AA51" s="3"/>
      <c r="AB51" s="3"/>
    </row>
    <row r="52" spans="2:28">
      <c r="B52" s="559">
        <v>6</v>
      </c>
      <c r="C52" t="s">
        <v>490</v>
      </c>
      <c r="J52" s="3"/>
      <c r="K52" s="3"/>
      <c r="L52" s="3"/>
      <c r="M52" s="3"/>
      <c r="N52" s="3"/>
      <c r="O52" s="3"/>
      <c r="P52" s="3"/>
      <c r="Q52" s="3"/>
      <c r="R52" s="3"/>
      <c r="S52" s="3"/>
      <c r="T52" s="3"/>
      <c r="U52" s="3"/>
      <c r="V52" s="3"/>
      <c r="W52" s="3"/>
      <c r="X52" s="3"/>
      <c r="Y52" s="3"/>
      <c r="Z52" s="3"/>
      <c r="AA52" s="3"/>
      <c r="AB52" s="3"/>
    </row>
    <row r="53" spans="2:28">
      <c r="B53" s="559">
        <v>7</v>
      </c>
      <c r="C53" s="561" t="s">
        <v>491</v>
      </c>
      <c r="J53" s="3"/>
      <c r="K53" s="3"/>
      <c r="L53" s="3"/>
      <c r="M53" s="3"/>
      <c r="N53" s="3"/>
      <c r="O53" s="3"/>
      <c r="P53" s="3"/>
      <c r="Q53" s="3"/>
      <c r="R53" s="3"/>
      <c r="S53" s="3"/>
      <c r="T53" s="3"/>
      <c r="U53" s="3"/>
      <c r="V53" s="3"/>
      <c r="W53" s="3"/>
      <c r="X53" s="3"/>
      <c r="Y53" s="3"/>
      <c r="Z53" s="3"/>
      <c r="AA53" s="3"/>
      <c r="AB53" s="3"/>
    </row>
    <row r="54" spans="2:28">
      <c r="B54" s="559">
        <v>8</v>
      </c>
      <c r="C54" t="s">
        <v>492</v>
      </c>
      <c r="J54" s="3"/>
      <c r="K54" s="3"/>
      <c r="L54" s="3"/>
      <c r="M54" s="3"/>
      <c r="N54" s="3"/>
      <c r="O54" s="3"/>
      <c r="P54" s="3"/>
      <c r="Q54" s="3"/>
      <c r="R54" s="3"/>
      <c r="S54" s="3"/>
      <c r="T54" s="3"/>
      <c r="U54" s="3"/>
      <c r="V54" s="3"/>
      <c r="W54" s="3"/>
      <c r="X54" s="3"/>
      <c r="Y54" s="3"/>
      <c r="Z54" s="3"/>
      <c r="AA54" s="3"/>
      <c r="AB54" s="3"/>
    </row>
    <row r="55" spans="2:28">
      <c r="B55" s="3"/>
      <c r="C55" s="3"/>
      <c r="D55" s="3"/>
      <c r="E55" s="3"/>
      <c r="F55" s="3"/>
      <c r="G55" s="3"/>
      <c r="H55" s="3"/>
      <c r="I55" s="3"/>
      <c r="J55" s="3"/>
      <c r="K55" s="3"/>
      <c r="L55" s="3"/>
      <c r="M55" s="3"/>
      <c r="N55" s="3"/>
      <c r="O55" s="3"/>
      <c r="P55" s="3"/>
      <c r="Q55" s="3"/>
      <c r="R55" s="3"/>
      <c r="S55" s="3"/>
      <c r="T55" s="3"/>
      <c r="U55" s="3"/>
      <c r="V55" s="3"/>
      <c r="W55" s="3"/>
      <c r="X55" s="3"/>
      <c r="Y55" s="3"/>
      <c r="Z55" s="3"/>
      <c r="AA55" s="3"/>
      <c r="AB55" s="3"/>
    </row>
    <row r="56" spans="2:28">
      <c r="B56" s="3"/>
      <c r="C56" s="3"/>
      <c r="D56" s="3"/>
      <c r="E56" s="3"/>
      <c r="F56" s="3"/>
      <c r="G56" s="3"/>
      <c r="H56" s="3"/>
      <c r="I56" s="3"/>
      <c r="J56" s="3"/>
      <c r="K56" s="3"/>
      <c r="L56" s="3"/>
      <c r="M56" s="3"/>
      <c r="N56" s="3"/>
      <c r="O56" s="3"/>
      <c r="P56" s="3"/>
      <c r="Q56" s="3"/>
      <c r="R56" s="3"/>
      <c r="S56" s="3"/>
      <c r="T56" s="3"/>
      <c r="U56" s="3"/>
      <c r="V56" s="3"/>
      <c r="W56" s="3"/>
      <c r="X56" s="3"/>
      <c r="Y56" s="3"/>
      <c r="Z56" s="3"/>
      <c r="AA56" s="3"/>
      <c r="AB56" s="3"/>
    </row>
    <row r="57" spans="2:28">
      <c r="B57" s="3"/>
      <c r="C57" s="3"/>
      <c r="D57" s="3"/>
      <c r="E57" s="3"/>
      <c r="F57" s="3"/>
      <c r="G57" s="3"/>
      <c r="H57" s="3"/>
      <c r="I57" s="3"/>
      <c r="J57" s="3"/>
      <c r="K57" s="3"/>
      <c r="L57" s="3"/>
      <c r="M57" s="3"/>
      <c r="N57" s="3"/>
      <c r="O57" s="3"/>
      <c r="P57" s="3"/>
      <c r="Q57" s="3"/>
      <c r="R57" s="3"/>
      <c r="S57" s="3"/>
      <c r="T57" s="3"/>
      <c r="U57" s="3"/>
      <c r="V57" s="3"/>
      <c r="W57" s="3"/>
      <c r="X57" s="3"/>
      <c r="Y57" s="3"/>
      <c r="Z57" s="3"/>
      <c r="AA57" s="3"/>
      <c r="AB57" s="3"/>
    </row>
    <row r="58" spans="2:28">
      <c r="B58" s="3"/>
      <c r="C58" s="3"/>
      <c r="D58" s="3"/>
      <c r="E58" s="3"/>
      <c r="F58" s="3"/>
      <c r="G58" s="3"/>
      <c r="H58" s="3"/>
      <c r="I58" s="3"/>
      <c r="J58" s="3"/>
      <c r="K58" s="3"/>
      <c r="L58" s="3"/>
      <c r="M58" s="3"/>
      <c r="N58" s="3"/>
      <c r="O58" s="3"/>
      <c r="P58" s="3"/>
      <c r="Q58" s="3"/>
      <c r="R58" s="3"/>
      <c r="S58" s="3"/>
      <c r="T58" s="3"/>
      <c r="U58" s="3"/>
      <c r="V58" s="3"/>
      <c r="W58" s="3"/>
      <c r="X58" s="3"/>
      <c r="Y58" s="3"/>
      <c r="Z58" s="3"/>
      <c r="AA58" s="3"/>
      <c r="AB58" s="3"/>
    </row>
    <row r="59" spans="2:28">
      <c r="B59" s="3"/>
      <c r="C59" s="3"/>
      <c r="D59" s="3"/>
      <c r="E59" s="3"/>
      <c r="F59" s="3"/>
      <c r="G59" s="3"/>
      <c r="H59" s="3"/>
      <c r="I59" s="3"/>
      <c r="J59" s="3"/>
      <c r="K59" s="3"/>
      <c r="L59" s="3"/>
      <c r="M59" s="3"/>
      <c r="N59" s="3"/>
      <c r="O59" s="3"/>
      <c r="P59" s="3"/>
      <c r="Q59" s="3"/>
      <c r="R59" s="3"/>
      <c r="S59" s="3"/>
      <c r="T59" s="3"/>
      <c r="U59" s="3"/>
      <c r="V59" s="3"/>
      <c r="W59" s="3"/>
      <c r="X59" s="3"/>
      <c r="Y59" s="3"/>
      <c r="Z59" s="3"/>
      <c r="AA59" s="3"/>
      <c r="AB59" s="3"/>
    </row>
    <row r="60" spans="2:28">
      <c r="B60" s="3"/>
      <c r="C60" s="3"/>
      <c r="D60" s="3"/>
      <c r="E60" s="3"/>
      <c r="F60" s="3"/>
      <c r="G60" s="3"/>
      <c r="H60" s="3"/>
      <c r="I60" s="3"/>
      <c r="J60" s="3"/>
      <c r="K60" s="3"/>
      <c r="L60" s="3"/>
      <c r="M60" s="3"/>
      <c r="N60" s="3"/>
      <c r="O60" s="3"/>
      <c r="P60" s="3"/>
      <c r="Q60" s="3"/>
      <c r="R60" s="3"/>
      <c r="S60" s="3"/>
      <c r="T60" s="3"/>
      <c r="U60" s="3"/>
      <c r="V60" s="3"/>
      <c r="W60" s="3"/>
      <c r="X60" s="3"/>
      <c r="Y60" s="3"/>
      <c r="Z60" s="3"/>
      <c r="AA60" s="3"/>
      <c r="AB60" s="3"/>
    </row>
    <row r="61" spans="2:28">
      <c r="B61" s="3"/>
      <c r="C61" s="3"/>
      <c r="D61" s="3"/>
      <c r="E61" s="3"/>
      <c r="F61" s="3"/>
      <c r="G61" s="3"/>
      <c r="H61" s="3"/>
      <c r="I61" s="3"/>
      <c r="J61" s="3"/>
      <c r="K61" s="3"/>
      <c r="L61" s="3"/>
      <c r="M61" s="3"/>
      <c r="N61" s="3"/>
      <c r="O61" s="3"/>
      <c r="P61" s="3"/>
      <c r="Q61" s="3"/>
      <c r="R61" s="3"/>
      <c r="S61" s="3"/>
      <c r="T61" s="3"/>
      <c r="U61" s="3"/>
      <c r="V61" s="3"/>
      <c r="W61" s="3"/>
      <c r="X61" s="3"/>
      <c r="Y61" s="3"/>
      <c r="Z61" s="3"/>
      <c r="AA61" s="3"/>
      <c r="AB61" s="3"/>
    </row>
    <row r="62" spans="2:28">
      <c r="B62" s="3"/>
      <c r="C62" s="3"/>
      <c r="D62" s="3"/>
      <c r="E62" s="3"/>
      <c r="F62" s="3"/>
      <c r="G62" s="3"/>
      <c r="H62" s="3"/>
      <c r="I62" s="3"/>
      <c r="J62" s="3"/>
      <c r="K62" s="3"/>
      <c r="L62" s="3"/>
      <c r="M62" s="3"/>
      <c r="N62" s="3"/>
      <c r="O62" s="3"/>
      <c r="P62" s="3"/>
      <c r="Q62" s="3"/>
      <c r="R62" s="3"/>
      <c r="S62" s="3"/>
      <c r="T62" s="3"/>
      <c r="U62" s="3"/>
      <c r="V62" s="3"/>
      <c r="W62" s="3"/>
      <c r="X62" s="3"/>
      <c r="Y62" s="3"/>
      <c r="Z62" s="3"/>
      <c r="AA62" s="3"/>
      <c r="AB62" s="3"/>
    </row>
    <row r="63" spans="2:28">
      <c r="B63" s="3"/>
      <c r="C63" s="3"/>
      <c r="D63" s="3"/>
      <c r="E63" s="3"/>
      <c r="F63" s="3"/>
      <c r="G63" s="3"/>
      <c r="H63" s="3"/>
      <c r="I63" s="3"/>
      <c r="J63" s="3"/>
      <c r="K63" s="3"/>
      <c r="L63" s="3"/>
      <c r="M63" s="3"/>
      <c r="N63" s="3"/>
      <c r="O63" s="3"/>
      <c r="P63" s="3"/>
      <c r="Q63" s="3"/>
      <c r="R63" s="3"/>
      <c r="S63" s="3"/>
      <c r="T63" s="3"/>
      <c r="U63" s="3"/>
      <c r="V63" s="3"/>
      <c r="W63" s="3"/>
      <c r="X63" s="3"/>
      <c r="Y63" s="3"/>
      <c r="Z63" s="3"/>
      <c r="AA63" s="3"/>
      <c r="AB63" s="3"/>
    </row>
    <row r="64" spans="2:28">
      <c r="B64" s="3"/>
      <c r="C64" s="3"/>
      <c r="D64" s="3"/>
      <c r="E64" s="3"/>
      <c r="F64" s="3"/>
      <c r="G64" s="3"/>
      <c r="H64" s="3"/>
      <c r="I64" s="3"/>
      <c r="J64" s="3"/>
      <c r="K64" s="3"/>
      <c r="L64" s="3"/>
      <c r="M64" s="3"/>
      <c r="N64" s="3"/>
      <c r="O64" s="3"/>
      <c r="P64" s="3"/>
      <c r="Q64" s="3"/>
      <c r="R64" s="3"/>
      <c r="S64" s="3"/>
      <c r="T64" s="3"/>
      <c r="U64" s="3"/>
      <c r="V64" s="3"/>
      <c r="W64" s="3"/>
      <c r="X64" s="3"/>
      <c r="Y64" s="3"/>
      <c r="Z64" s="3"/>
      <c r="AA64" s="3"/>
      <c r="AB64" s="3"/>
    </row>
    <row r="65" spans="2:28">
      <c r="B65" s="3"/>
      <c r="C65" s="3"/>
      <c r="D65" s="3"/>
      <c r="E65" s="3"/>
      <c r="F65" s="3"/>
      <c r="G65" s="3"/>
      <c r="H65" s="3"/>
      <c r="I65" s="3"/>
      <c r="J65" s="3"/>
      <c r="K65" s="3"/>
      <c r="L65" s="3"/>
      <c r="M65" s="3"/>
      <c r="N65" s="3"/>
      <c r="O65" s="3"/>
      <c r="P65" s="3"/>
      <c r="Q65" s="3"/>
      <c r="R65" s="3"/>
      <c r="S65" s="3"/>
      <c r="T65" s="3"/>
      <c r="U65" s="3"/>
      <c r="V65" s="3"/>
      <c r="W65" s="3"/>
      <c r="X65" s="3"/>
      <c r="Y65" s="3"/>
      <c r="Z65" s="3"/>
      <c r="AA65" s="3"/>
      <c r="AB65" s="3"/>
    </row>
    <row r="66" spans="2:28">
      <c r="B66" s="3"/>
      <c r="C66" s="3"/>
      <c r="D66" s="3"/>
      <c r="E66" s="3"/>
      <c r="F66" s="3"/>
      <c r="G66" s="3"/>
      <c r="H66" s="3"/>
      <c r="I66" s="3"/>
      <c r="J66" s="3"/>
      <c r="K66" s="3"/>
      <c r="L66" s="3"/>
      <c r="M66" s="3"/>
      <c r="N66" s="3"/>
      <c r="O66" s="3"/>
      <c r="P66" s="3"/>
      <c r="Q66" s="3"/>
      <c r="R66" s="3"/>
      <c r="S66" s="3"/>
      <c r="T66" s="3"/>
      <c r="U66" s="3"/>
      <c r="V66" s="3"/>
      <c r="W66" s="3"/>
      <c r="X66" s="3"/>
      <c r="Y66" s="3"/>
      <c r="Z66" s="3"/>
      <c r="AA66" s="3"/>
      <c r="AB66" s="3"/>
    </row>
    <row r="67" spans="2:28">
      <c r="B67" s="3"/>
      <c r="C67" s="3"/>
      <c r="D67" s="3"/>
      <c r="E67" s="3"/>
      <c r="F67" s="3"/>
      <c r="G67" s="3"/>
      <c r="H67" s="3"/>
      <c r="I67" s="3"/>
      <c r="J67" s="3"/>
      <c r="K67" s="3"/>
      <c r="L67" s="3"/>
      <c r="M67" s="3"/>
      <c r="N67" s="3"/>
      <c r="O67" s="3"/>
      <c r="P67" s="3"/>
      <c r="Q67" s="3"/>
      <c r="R67" s="3"/>
      <c r="S67" s="3"/>
      <c r="T67" s="3"/>
      <c r="U67" s="3"/>
      <c r="V67" s="3"/>
      <c r="W67" s="3"/>
      <c r="X67" s="3"/>
      <c r="Y67" s="3"/>
      <c r="Z67" s="3"/>
      <c r="AA67" s="3"/>
      <c r="AB67" s="3"/>
    </row>
    <row r="68" spans="2:28">
      <c r="B68" s="3"/>
      <c r="C68" s="3"/>
      <c r="D68" s="3"/>
      <c r="E68" s="3"/>
      <c r="F68" s="3"/>
      <c r="G68" s="3"/>
      <c r="H68" s="3"/>
      <c r="I68" s="3"/>
      <c r="J68" s="3"/>
      <c r="K68" s="3"/>
      <c r="L68" s="3"/>
      <c r="M68" s="3"/>
      <c r="N68" s="3"/>
      <c r="O68" s="3"/>
      <c r="P68" s="3"/>
      <c r="Q68" s="3"/>
      <c r="R68" s="3"/>
      <c r="S68" s="3"/>
      <c r="T68" s="3"/>
      <c r="U68" s="3"/>
      <c r="V68" s="3"/>
      <c r="W68" s="3"/>
      <c r="X68" s="3"/>
      <c r="Y68" s="3"/>
      <c r="Z68" s="3"/>
      <c r="AA68" s="3"/>
      <c r="AB68" s="3"/>
    </row>
    <row r="69" spans="2:28">
      <c r="B69" s="3"/>
      <c r="C69" s="3"/>
      <c r="D69" s="3"/>
      <c r="E69" s="3"/>
      <c r="F69" s="3"/>
      <c r="G69" s="3"/>
      <c r="H69" s="3"/>
      <c r="I69" s="3"/>
      <c r="J69" s="3"/>
      <c r="K69" s="3"/>
      <c r="L69" s="3"/>
      <c r="M69" s="3"/>
      <c r="N69" s="3"/>
      <c r="O69" s="3"/>
      <c r="P69" s="3"/>
      <c r="Q69" s="3"/>
      <c r="R69" s="3"/>
      <c r="S69" s="3"/>
      <c r="T69" s="3"/>
      <c r="U69" s="3"/>
      <c r="V69" s="3"/>
      <c r="W69" s="3"/>
      <c r="X69" s="3"/>
      <c r="Y69" s="3"/>
      <c r="Z69" s="3"/>
      <c r="AA69" s="3"/>
      <c r="AB69" s="3"/>
    </row>
    <row r="70" spans="2:28">
      <c r="B70" s="3"/>
      <c r="C70" s="3"/>
      <c r="D70" s="3"/>
      <c r="E70" s="3"/>
      <c r="F70" s="3"/>
      <c r="G70" s="3"/>
      <c r="H70" s="3"/>
      <c r="I70" s="3"/>
      <c r="J70" s="3"/>
      <c r="K70" s="3"/>
      <c r="L70" s="3"/>
      <c r="M70" s="3"/>
      <c r="N70" s="3"/>
      <c r="O70" s="3"/>
      <c r="P70" s="3"/>
      <c r="Q70" s="3"/>
      <c r="R70" s="3"/>
      <c r="S70" s="3"/>
      <c r="T70" s="3"/>
      <c r="U70" s="3"/>
      <c r="V70" s="3"/>
      <c r="W70" s="3"/>
      <c r="X70" s="3"/>
      <c r="Y70" s="3"/>
      <c r="Z70" s="3"/>
      <c r="AA70" s="3"/>
      <c r="AB70" s="3"/>
    </row>
    <row r="71" spans="2:28">
      <c r="B71" s="3"/>
      <c r="C71" s="3"/>
      <c r="D71" s="3"/>
      <c r="E71" s="3"/>
      <c r="F71" s="3"/>
      <c r="G71" s="3"/>
      <c r="H71" s="3"/>
      <c r="I71" s="3"/>
      <c r="J71" s="3"/>
      <c r="K71" s="3"/>
      <c r="L71" s="3"/>
      <c r="M71" s="3"/>
      <c r="N71" s="3"/>
      <c r="O71" s="3"/>
      <c r="P71" s="3"/>
      <c r="Q71" s="3"/>
      <c r="R71" s="3"/>
      <c r="S71" s="3"/>
      <c r="T71" s="3"/>
      <c r="U71" s="3"/>
      <c r="V71" s="3"/>
      <c r="W71" s="3"/>
      <c r="X71" s="3"/>
      <c r="Y71" s="3"/>
      <c r="Z71" s="3"/>
      <c r="AA71" s="3"/>
      <c r="AB71" s="3"/>
    </row>
    <row r="72" spans="2:28">
      <c r="B72" s="3"/>
      <c r="C72" s="3"/>
      <c r="D72" s="3"/>
      <c r="E72" s="3"/>
      <c r="F72" s="3"/>
      <c r="G72" s="3"/>
      <c r="H72" s="3"/>
      <c r="I72" s="3"/>
      <c r="J72" s="3"/>
      <c r="K72" s="3"/>
      <c r="L72" s="3"/>
      <c r="M72" s="3"/>
      <c r="N72" s="3"/>
      <c r="O72" s="3"/>
      <c r="P72" s="3"/>
      <c r="Q72" s="3"/>
      <c r="R72" s="3"/>
      <c r="S72" s="3"/>
      <c r="T72" s="3"/>
      <c r="U72" s="3"/>
      <c r="V72" s="3"/>
      <c r="W72" s="3"/>
      <c r="X72" s="3"/>
      <c r="Y72" s="3"/>
      <c r="Z72" s="3"/>
      <c r="AA72" s="3"/>
      <c r="AB72" s="3"/>
    </row>
    <row r="73" spans="2:28">
      <c r="B73" s="3"/>
      <c r="C73" s="3"/>
      <c r="D73" s="3"/>
      <c r="E73" s="3"/>
      <c r="F73" s="3"/>
      <c r="G73" s="3"/>
      <c r="H73" s="3"/>
      <c r="I73" s="3"/>
      <c r="J73" s="3"/>
      <c r="K73" s="3"/>
      <c r="L73" s="3"/>
      <c r="M73" s="3"/>
      <c r="N73" s="3"/>
      <c r="O73" s="3"/>
      <c r="P73" s="3"/>
      <c r="Q73" s="3"/>
      <c r="R73" s="3"/>
      <c r="S73" s="3"/>
      <c r="T73" s="3"/>
      <c r="U73" s="3"/>
      <c r="V73" s="3"/>
      <c r="W73" s="3"/>
      <c r="X73" s="3"/>
      <c r="Y73" s="3"/>
      <c r="Z73" s="3"/>
      <c r="AA73" s="3"/>
      <c r="AB73" s="3"/>
    </row>
    <row r="74" spans="2:28">
      <c r="B74" s="3"/>
      <c r="C74" s="3"/>
      <c r="D74" s="3"/>
      <c r="E74" s="3"/>
      <c r="F74" s="3"/>
      <c r="G74" s="3"/>
      <c r="H74" s="3"/>
      <c r="I74" s="3"/>
      <c r="J74" s="3"/>
      <c r="K74" s="3"/>
      <c r="L74" s="3"/>
      <c r="M74" s="3"/>
      <c r="N74" s="3"/>
      <c r="O74" s="3"/>
      <c r="P74" s="3"/>
      <c r="Q74" s="3"/>
      <c r="R74" s="3"/>
      <c r="S74" s="3"/>
      <c r="T74" s="3"/>
      <c r="U74" s="3"/>
      <c r="V74" s="3"/>
      <c r="W74" s="3"/>
      <c r="X74" s="3"/>
      <c r="Y74" s="3"/>
      <c r="Z74" s="3"/>
      <c r="AA74" s="3"/>
      <c r="AB74" s="3"/>
    </row>
    <row r="75" spans="2:28">
      <c r="B75" s="3"/>
      <c r="C75" s="3"/>
      <c r="D75" s="3"/>
      <c r="E75" s="3"/>
      <c r="F75" s="3"/>
      <c r="G75" s="3"/>
      <c r="H75" s="3"/>
      <c r="I75" s="3"/>
      <c r="J75" s="3"/>
      <c r="K75" s="3"/>
      <c r="L75" s="3"/>
      <c r="M75" s="3"/>
      <c r="N75" s="3"/>
      <c r="O75" s="3"/>
      <c r="P75" s="3"/>
      <c r="Q75" s="3"/>
      <c r="R75" s="3"/>
      <c r="S75" s="3"/>
      <c r="T75" s="3"/>
      <c r="U75" s="3"/>
      <c r="V75" s="3"/>
      <c r="W75" s="3"/>
      <c r="X75" s="3"/>
      <c r="Y75" s="3"/>
      <c r="Z75" s="3"/>
      <c r="AA75" s="3"/>
      <c r="AB75" s="3"/>
    </row>
    <row r="76" spans="2:28">
      <c r="O76" s="3"/>
    </row>
    <row r="77" spans="2:28">
      <c r="O77" s="3"/>
    </row>
  </sheetData>
  <phoneticPr fontId="0" type="noConversion"/>
  <pageMargins left="0.5" right="0.5" top="0.5" bottom="0.5" header="0" footer="0"/>
  <pageSetup paperSize="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4"/>
  <dimension ref="A1:V66"/>
  <sheetViews>
    <sheetView showZeros="0" defaultGridColor="0" colorId="22" zoomScale="80" zoomScaleNormal="80" workbookViewId="0">
      <selection activeCell="F11" sqref="F11"/>
    </sheetView>
  </sheetViews>
  <sheetFormatPr defaultColWidth="9.625" defaultRowHeight="15.75"/>
  <cols>
    <col min="2" max="2" width="4.625" customWidth="1"/>
    <col min="3" max="3" width="7.625" customWidth="1"/>
    <col min="4" max="4" width="4.625" customWidth="1"/>
    <col min="5" max="5" width="31.5" customWidth="1"/>
    <col min="6" max="9" width="12.625" customWidth="1"/>
    <col min="10" max="10" width="14.625" customWidth="1"/>
    <col min="11" max="11" width="12.625" customWidth="1"/>
    <col min="12" max="13" width="4.625" customWidth="1"/>
    <col min="15" max="15" width="10.625" customWidth="1"/>
    <col min="16" max="16" width="3.625" customWidth="1"/>
  </cols>
  <sheetData>
    <row r="1" spans="1:22">
      <c r="A1" s="3"/>
    </row>
    <row r="3" spans="1:22" ht="12.95" customHeight="1">
      <c r="B3" s="107"/>
      <c r="C3" s="107"/>
      <c r="D3" s="107"/>
      <c r="E3" s="107"/>
      <c r="F3" s="107"/>
      <c r="G3" s="108"/>
      <c r="H3" s="107"/>
      <c r="I3" s="107"/>
      <c r="J3" s="108"/>
      <c r="K3" s="107"/>
      <c r="L3" s="107"/>
      <c r="N3" s="107"/>
      <c r="O3" s="107"/>
      <c r="P3" s="107"/>
      <c r="Q3" s="107"/>
      <c r="R3" s="107"/>
      <c r="S3" s="107"/>
      <c r="T3" s="107"/>
    </row>
    <row r="4" spans="1:22">
      <c r="B4" s="76" t="s">
        <v>5</v>
      </c>
      <c r="C4" s="109"/>
      <c r="D4" s="109"/>
      <c r="E4" s="109"/>
      <c r="F4" s="109"/>
      <c r="G4" s="109"/>
      <c r="H4" s="109"/>
      <c r="I4" s="110"/>
      <c r="J4" s="110"/>
      <c r="K4" s="109"/>
      <c r="L4" s="109"/>
      <c r="M4" s="109"/>
      <c r="N4" s="111" t="s">
        <v>117</v>
      </c>
      <c r="O4" s="107"/>
      <c r="P4" s="107"/>
      <c r="Q4" s="107"/>
      <c r="R4" s="107"/>
      <c r="S4" s="107"/>
      <c r="T4" s="107"/>
    </row>
    <row r="5" spans="1:22" ht="12.95" customHeight="1">
      <c r="B5" s="65" t="s">
        <v>12</v>
      </c>
      <c r="C5" s="112"/>
      <c r="D5" s="653" t="str">
        <f>T('Pg1'!$E$15)</f>
        <v/>
      </c>
      <c r="E5" s="65"/>
      <c r="F5" s="65"/>
      <c r="G5" s="325" t="s">
        <v>66</v>
      </c>
      <c r="H5" s="653" t="str">
        <f>T('Pg1'!$J$13)</f>
        <v/>
      </c>
      <c r="I5" s="113" t="s">
        <v>67</v>
      </c>
      <c r="J5" s="42"/>
      <c r="K5" s="654" t="str">
        <f>T('Pg1'!$AB$17)</f>
        <v/>
      </c>
      <c r="L5" s="42" t="s">
        <v>118</v>
      </c>
      <c r="M5" s="114"/>
      <c r="N5" s="654" t="str">
        <f>T('Pg1'!$AD$17)</f>
        <v/>
      </c>
    </row>
    <row r="6" spans="1:22" ht="6" customHeight="1">
      <c r="B6" s="107"/>
      <c r="C6" s="107"/>
      <c r="D6" s="107"/>
      <c r="E6" s="107"/>
      <c r="F6" s="107"/>
      <c r="G6" s="107"/>
      <c r="H6" s="115"/>
      <c r="I6" s="115"/>
      <c r="J6" s="115"/>
      <c r="K6" s="115"/>
      <c r="L6" s="115"/>
      <c r="M6" s="115"/>
      <c r="N6" s="115"/>
    </row>
    <row r="7" spans="1:22" ht="12.95" customHeight="1">
      <c r="B7" s="108" t="s">
        <v>119</v>
      </c>
      <c r="C7" s="107"/>
      <c r="D7" s="107"/>
      <c r="E7" s="107"/>
      <c r="F7" s="107"/>
      <c r="G7" s="107"/>
      <c r="H7" s="107"/>
      <c r="I7" s="107"/>
      <c r="J7" s="107"/>
      <c r="K7" s="107"/>
      <c r="L7" s="107"/>
      <c r="M7" s="107"/>
      <c r="N7" s="107"/>
      <c r="O7" s="107"/>
      <c r="P7" s="107"/>
      <c r="Q7" s="107"/>
      <c r="R7" s="107"/>
      <c r="S7" s="107"/>
      <c r="T7" s="107"/>
    </row>
    <row r="8" spans="1:22" ht="13.9" customHeight="1">
      <c r="B8" s="116"/>
      <c r="C8" s="117"/>
      <c r="D8" s="117"/>
      <c r="E8" s="118"/>
      <c r="F8" s="119"/>
      <c r="G8" s="119" t="s">
        <v>120</v>
      </c>
      <c r="H8" s="119"/>
      <c r="I8" s="120"/>
      <c r="J8" s="121" t="s">
        <v>121</v>
      </c>
      <c r="K8" s="121" t="s">
        <v>122</v>
      </c>
      <c r="L8" s="118"/>
      <c r="N8" s="107"/>
      <c r="O8" s="107"/>
      <c r="P8" s="107"/>
      <c r="Q8" s="107"/>
      <c r="R8" s="107"/>
      <c r="S8" s="107"/>
      <c r="T8" s="107"/>
      <c r="U8" s="107"/>
      <c r="V8" s="107"/>
    </row>
    <row r="9" spans="1:22" ht="13.9" customHeight="1">
      <c r="B9" s="122"/>
      <c r="C9" s="123" t="s">
        <v>123</v>
      </c>
      <c r="D9" s="123"/>
      <c r="E9" s="124"/>
      <c r="F9" s="121" t="s">
        <v>124</v>
      </c>
      <c r="G9" s="121" t="s">
        <v>125</v>
      </c>
      <c r="H9" s="121" t="s">
        <v>52</v>
      </c>
      <c r="I9" s="121" t="s">
        <v>102</v>
      </c>
      <c r="J9" s="125" t="s">
        <v>126</v>
      </c>
      <c r="K9" s="125" t="s">
        <v>102</v>
      </c>
      <c r="L9" s="126"/>
      <c r="N9" s="107"/>
      <c r="O9" s="107"/>
      <c r="P9" s="107"/>
      <c r="Q9" s="107"/>
      <c r="R9" s="107"/>
      <c r="S9" s="107"/>
      <c r="T9" s="107"/>
      <c r="U9" s="107"/>
      <c r="V9" s="107"/>
    </row>
    <row r="10" spans="1:22" ht="13.9" customHeight="1">
      <c r="B10" s="127"/>
      <c r="C10" s="123" t="s">
        <v>127</v>
      </c>
      <c r="D10" s="123"/>
      <c r="E10" s="128"/>
      <c r="F10" s="130" t="s">
        <v>90</v>
      </c>
      <c r="G10" s="130" t="s">
        <v>76</v>
      </c>
      <c r="H10" s="130" t="s">
        <v>77</v>
      </c>
      <c r="I10" s="130" t="s">
        <v>78</v>
      </c>
      <c r="J10" s="130">
        <v>5</v>
      </c>
      <c r="K10" s="130">
        <v>6</v>
      </c>
      <c r="L10" s="131"/>
      <c r="N10" s="107"/>
      <c r="O10" s="107"/>
      <c r="P10" s="107"/>
      <c r="Q10" s="107"/>
      <c r="R10" s="107"/>
      <c r="S10" s="107"/>
      <c r="T10" s="107"/>
      <c r="U10" s="107"/>
      <c r="V10" s="107"/>
    </row>
    <row r="11" spans="1:22" ht="15" customHeight="1">
      <c r="B11" s="132">
        <v>1</v>
      </c>
      <c r="C11" s="133" t="s">
        <v>128</v>
      </c>
      <c r="D11" s="133"/>
      <c r="E11" s="131"/>
      <c r="F11" s="134"/>
      <c r="G11" s="134"/>
      <c r="H11" s="134"/>
      <c r="I11" s="134">
        <f>SUM(F11:H11)</f>
        <v>0</v>
      </c>
      <c r="J11" s="134"/>
      <c r="K11" s="134">
        <f>SUM(I11:J11)</f>
        <v>0</v>
      </c>
      <c r="L11" s="130">
        <v>1</v>
      </c>
      <c r="N11" s="107"/>
      <c r="O11" s="107"/>
      <c r="P11" s="107"/>
      <c r="Q11" s="107"/>
      <c r="R11" s="107"/>
      <c r="S11" s="107"/>
      <c r="T11" s="107"/>
      <c r="U11" s="107"/>
      <c r="V11" s="107"/>
    </row>
    <row r="12" spans="1:22" ht="15" customHeight="1">
      <c r="B12" s="132">
        <v>2</v>
      </c>
      <c r="C12" s="133" t="s">
        <v>129</v>
      </c>
      <c r="D12" s="133"/>
      <c r="E12" s="131"/>
      <c r="F12" s="134"/>
      <c r="G12" s="134"/>
      <c r="H12" s="134"/>
      <c r="I12" s="134">
        <f>SUM(F12:H12)</f>
        <v>0</v>
      </c>
      <c r="J12" s="134"/>
      <c r="K12" s="134">
        <f>SUM(I12:J12)</f>
        <v>0</v>
      </c>
      <c r="L12" s="130">
        <v>2</v>
      </c>
      <c r="N12" s="107"/>
      <c r="O12" s="107"/>
      <c r="P12" s="107"/>
      <c r="Q12" s="107"/>
      <c r="R12" s="107"/>
      <c r="S12" s="107"/>
      <c r="T12" s="107"/>
      <c r="U12" s="107"/>
      <c r="V12" s="107"/>
    </row>
    <row r="13" spans="1:22" ht="15" customHeight="1">
      <c r="B13" s="132">
        <v>3</v>
      </c>
      <c r="C13" s="133" t="s">
        <v>130</v>
      </c>
      <c r="D13" s="133"/>
      <c r="E13" s="131"/>
      <c r="F13" s="135"/>
      <c r="G13" s="136"/>
      <c r="H13" s="134"/>
      <c r="I13" s="134">
        <f>SUM(F13:H13)</f>
        <v>0</v>
      </c>
      <c r="J13" s="134"/>
      <c r="K13" s="134">
        <f>SUM(I13:J13)</f>
        <v>0</v>
      </c>
      <c r="L13" s="130">
        <v>3</v>
      </c>
      <c r="N13" s="107"/>
      <c r="O13" s="107"/>
      <c r="P13" s="107"/>
      <c r="Q13" s="107"/>
      <c r="R13" s="107"/>
      <c r="S13" s="107"/>
      <c r="T13" s="107"/>
      <c r="U13" s="107"/>
      <c r="V13" s="107"/>
    </row>
    <row r="14" spans="1:22" ht="15" customHeight="1">
      <c r="B14" s="132">
        <v>4</v>
      </c>
      <c r="C14" s="133" t="s">
        <v>131</v>
      </c>
      <c r="D14" s="133"/>
      <c r="E14" s="131"/>
      <c r="F14" s="134"/>
      <c r="G14" s="134"/>
      <c r="H14" s="134"/>
      <c r="I14" s="134">
        <f>SUM(F14:H14)</f>
        <v>0</v>
      </c>
      <c r="J14" s="134"/>
      <c r="K14" s="134">
        <f>SUM(I14:J14)</f>
        <v>0</v>
      </c>
      <c r="L14" s="130">
        <v>4</v>
      </c>
      <c r="N14" s="107"/>
      <c r="O14" s="107"/>
      <c r="P14" s="107"/>
      <c r="Q14" s="107"/>
      <c r="R14" s="107"/>
      <c r="S14" s="107"/>
      <c r="T14" s="107"/>
      <c r="U14" s="107"/>
      <c r="V14" s="107"/>
    </row>
    <row r="15" spans="1:22" ht="21" customHeight="1">
      <c r="B15" s="132">
        <v>5</v>
      </c>
      <c r="C15" s="123" t="s">
        <v>132</v>
      </c>
      <c r="D15" s="123"/>
      <c r="E15" s="129"/>
      <c r="F15" s="134">
        <f t="shared" ref="F15:K15" si="0">SUM(F11:F14)</f>
        <v>0</v>
      </c>
      <c r="G15" s="134">
        <f t="shared" si="0"/>
        <v>0</v>
      </c>
      <c r="H15" s="134">
        <f t="shared" si="0"/>
        <v>0</v>
      </c>
      <c r="I15" s="134">
        <f t="shared" si="0"/>
        <v>0</v>
      </c>
      <c r="J15" s="134">
        <f t="shared" si="0"/>
        <v>0</v>
      </c>
      <c r="K15" s="134">
        <f t="shared" si="0"/>
        <v>0</v>
      </c>
      <c r="L15" s="130">
        <v>5</v>
      </c>
      <c r="N15" s="107"/>
      <c r="O15" s="107"/>
      <c r="P15" s="107"/>
      <c r="Q15" s="107"/>
      <c r="R15" s="107"/>
      <c r="S15" s="107"/>
      <c r="T15" s="107"/>
      <c r="U15" s="107"/>
      <c r="V15" s="107"/>
    </row>
    <row r="16" spans="1:22">
      <c r="B16" s="137"/>
      <c r="C16" s="123" t="s">
        <v>133</v>
      </c>
      <c r="D16" s="123"/>
      <c r="E16" s="129"/>
      <c r="F16" s="135"/>
      <c r="G16" s="138"/>
      <c r="H16" s="138"/>
      <c r="I16" s="138"/>
      <c r="J16" s="138"/>
      <c r="K16" s="138"/>
      <c r="L16" s="139"/>
      <c r="N16" s="107"/>
      <c r="O16" s="107"/>
      <c r="P16" s="107"/>
      <c r="Q16" s="107"/>
      <c r="R16" s="107"/>
      <c r="S16" s="107"/>
      <c r="T16" s="107"/>
      <c r="U16" s="107"/>
      <c r="V16" s="107"/>
    </row>
    <row r="17" spans="2:22" ht="15" customHeight="1">
      <c r="B17" s="132">
        <v>6</v>
      </c>
      <c r="C17" s="133" t="s">
        <v>134</v>
      </c>
      <c r="D17" s="133"/>
      <c r="E17" s="131"/>
      <c r="F17" s="134"/>
      <c r="G17" s="134"/>
      <c r="H17" s="134"/>
      <c r="I17" s="134">
        <f>SUM(F17:H17)</f>
        <v>0</v>
      </c>
      <c r="J17" s="134"/>
      <c r="K17" s="134">
        <f>SUM(I17:J17)</f>
        <v>0</v>
      </c>
      <c r="L17" s="130">
        <v>6</v>
      </c>
      <c r="N17" s="107"/>
      <c r="O17" s="107"/>
      <c r="P17" s="107"/>
      <c r="Q17" s="107"/>
      <c r="R17" s="107"/>
      <c r="S17" s="107"/>
      <c r="T17" s="107"/>
      <c r="U17" s="107"/>
      <c r="V17" s="107"/>
    </row>
    <row r="18" spans="2:22" ht="15" customHeight="1">
      <c r="B18" s="132">
        <v>7</v>
      </c>
      <c r="C18" s="133" t="s">
        <v>135</v>
      </c>
      <c r="D18" s="133"/>
      <c r="E18" s="131"/>
      <c r="F18" s="134"/>
      <c r="G18" s="134"/>
      <c r="H18" s="134"/>
      <c r="I18" s="134">
        <f>SUM(F18:H18)</f>
        <v>0</v>
      </c>
      <c r="J18" s="134"/>
      <c r="K18" s="134">
        <f>SUM(I18:J18)</f>
        <v>0</v>
      </c>
      <c r="L18" s="130">
        <v>7</v>
      </c>
      <c r="N18" s="107"/>
      <c r="O18" s="107"/>
      <c r="P18" s="107"/>
      <c r="Q18" s="107"/>
      <c r="R18" s="107"/>
      <c r="S18" s="107"/>
      <c r="T18" s="107"/>
      <c r="U18" s="107"/>
      <c r="V18" s="107"/>
    </row>
    <row r="19" spans="2:22" ht="15" customHeight="1">
      <c r="B19" s="132">
        <v>8</v>
      </c>
      <c r="C19" s="133" t="s">
        <v>131</v>
      </c>
      <c r="D19" s="133"/>
      <c r="E19" s="131"/>
      <c r="F19" s="134"/>
      <c r="G19" s="134"/>
      <c r="H19" s="134"/>
      <c r="I19" s="134">
        <f>SUM(F19:H19)</f>
        <v>0</v>
      </c>
      <c r="J19" s="134"/>
      <c r="K19" s="134">
        <f>SUM(I19:J19)</f>
        <v>0</v>
      </c>
      <c r="L19" s="130">
        <v>8</v>
      </c>
      <c r="N19" s="107"/>
      <c r="O19" s="107"/>
      <c r="P19" s="107"/>
      <c r="Q19" s="107"/>
      <c r="R19" s="107"/>
      <c r="S19" s="107"/>
      <c r="T19" s="107"/>
      <c r="U19" s="107"/>
      <c r="V19" s="107"/>
    </row>
    <row r="20" spans="2:22" ht="21" customHeight="1">
      <c r="B20" s="140">
        <v>9</v>
      </c>
      <c r="C20" s="123" t="s">
        <v>136</v>
      </c>
      <c r="D20" s="123"/>
      <c r="E20" s="124"/>
      <c r="F20" s="141">
        <f t="shared" ref="F20:K20" si="1">SUM(F17:F19)</f>
        <v>0</v>
      </c>
      <c r="G20" s="141">
        <f t="shared" si="1"/>
        <v>0</v>
      </c>
      <c r="H20" s="141">
        <f t="shared" si="1"/>
        <v>0</v>
      </c>
      <c r="I20" s="141">
        <f t="shared" si="1"/>
        <v>0</v>
      </c>
      <c r="J20" s="141">
        <f t="shared" si="1"/>
        <v>0</v>
      </c>
      <c r="K20" s="141">
        <f t="shared" si="1"/>
        <v>0</v>
      </c>
      <c r="L20" s="142">
        <v>9</v>
      </c>
      <c r="N20" s="107"/>
      <c r="O20" s="107"/>
      <c r="P20" s="107"/>
      <c r="Q20" s="107"/>
      <c r="R20" s="107"/>
      <c r="S20" s="107"/>
      <c r="T20" s="107"/>
      <c r="U20" s="107"/>
      <c r="V20" s="107"/>
    </row>
    <row r="21" spans="2:22" ht="13.9" customHeight="1">
      <c r="B21" s="143"/>
      <c r="C21" s="123" t="s">
        <v>137</v>
      </c>
      <c r="D21" s="123"/>
      <c r="E21" s="128"/>
      <c r="F21" s="135"/>
      <c r="G21" s="138"/>
      <c r="H21" s="138"/>
      <c r="I21" s="138"/>
      <c r="J21" s="138"/>
      <c r="K21" s="138"/>
      <c r="L21" s="139"/>
      <c r="N21" s="107"/>
      <c r="O21" s="107"/>
      <c r="P21" s="107"/>
      <c r="Q21" s="107"/>
      <c r="R21" s="107"/>
      <c r="S21" s="107"/>
      <c r="T21" s="107"/>
      <c r="U21" s="107"/>
      <c r="V21" s="107"/>
    </row>
    <row r="22" spans="2:22" ht="15" customHeight="1">
      <c r="B22" s="132">
        <v>10</v>
      </c>
      <c r="C22" s="133" t="s">
        <v>138</v>
      </c>
      <c r="D22" s="133"/>
      <c r="E22" s="131"/>
      <c r="F22" s="134"/>
      <c r="G22" s="134"/>
      <c r="H22" s="134"/>
      <c r="I22" s="134">
        <f>SUM(F22:H22)</f>
        <v>0</v>
      </c>
      <c r="J22" s="134"/>
      <c r="K22" s="134">
        <f>SUM(I22:J22)</f>
        <v>0</v>
      </c>
      <c r="L22" s="130">
        <v>10</v>
      </c>
      <c r="N22" s="107"/>
      <c r="O22" s="107"/>
      <c r="P22" s="107"/>
      <c r="Q22" s="107"/>
      <c r="R22" s="107"/>
      <c r="S22" s="107"/>
      <c r="T22" s="107"/>
      <c r="U22" s="107"/>
      <c r="V22" s="107"/>
    </row>
    <row r="23" spans="2:22" ht="15" customHeight="1">
      <c r="B23" s="132">
        <v>11</v>
      </c>
      <c r="C23" s="133" t="s">
        <v>139</v>
      </c>
      <c r="D23" s="133"/>
      <c r="E23" s="131"/>
      <c r="F23" s="134"/>
      <c r="G23" s="134"/>
      <c r="H23" s="134"/>
      <c r="I23" s="134">
        <f>SUM(F23:H23)</f>
        <v>0</v>
      </c>
      <c r="J23" s="134"/>
      <c r="K23" s="134">
        <f>SUM(I23:J23)</f>
        <v>0</v>
      </c>
      <c r="L23" s="130">
        <v>11</v>
      </c>
      <c r="N23" s="107"/>
      <c r="O23" s="107"/>
      <c r="P23" s="107"/>
      <c r="Q23" s="107"/>
      <c r="R23" s="107"/>
      <c r="S23" s="107"/>
      <c r="T23" s="107"/>
      <c r="U23" s="107"/>
      <c r="V23" s="107"/>
    </row>
    <row r="24" spans="2:22" ht="15" customHeight="1">
      <c r="B24" s="132">
        <v>12</v>
      </c>
      <c r="C24" s="133" t="s">
        <v>140</v>
      </c>
      <c r="D24" s="133"/>
      <c r="E24" s="131"/>
      <c r="F24" s="134"/>
      <c r="G24" s="134"/>
      <c r="H24" s="134"/>
      <c r="I24" s="134">
        <f>SUM(F24:H24)</f>
        <v>0</v>
      </c>
      <c r="J24" s="134"/>
      <c r="K24" s="134">
        <f>SUM(I24:J24)</f>
        <v>0</v>
      </c>
      <c r="L24" s="130">
        <v>12</v>
      </c>
      <c r="N24" s="107"/>
      <c r="O24" s="107"/>
      <c r="P24" s="107"/>
      <c r="Q24" s="107"/>
      <c r="R24" s="107"/>
      <c r="S24" s="107"/>
      <c r="T24" s="107"/>
      <c r="U24" s="107"/>
      <c r="V24" s="107"/>
    </row>
    <row r="25" spans="2:22" ht="15" customHeight="1">
      <c r="B25" s="132">
        <v>13</v>
      </c>
      <c r="C25" s="133" t="s">
        <v>131</v>
      </c>
      <c r="D25" s="133"/>
      <c r="E25" s="131"/>
      <c r="F25" s="134"/>
      <c r="G25" s="134"/>
      <c r="H25" s="134"/>
      <c r="I25" s="134">
        <f>SUM(F25:H25)</f>
        <v>0</v>
      </c>
      <c r="J25" s="134"/>
      <c r="K25" s="134">
        <f>SUM(I25:J25)</f>
        <v>0</v>
      </c>
      <c r="L25" s="130">
        <v>13</v>
      </c>
      <c r="N25" s="107"/>
      <c r="O25" s="107"/>
      <c r="P25" s="107"/>
      <c r="Q25" s="107"/>
      <c r="R25" s="107"/>
      <c r="S25" s="107"/>
      <c r="T25" s="107"/>
      <c r="U25" s="107"/>
      <c r="V25" s="107"/>
    </row>
    <row r="26" spans="2:22" ht="21" customHeight="1">
      <c r="B26" s="132">
        <v>14</v>
      </c>
      <c r="C26" s="123" t="s">
        <v>141</v>
      </c>
      <c r="D26" s="123"/>
      <c r="E26" s="129"/>
      <c r="F26" s="134">
        <f t="shared" ref="F26:K26" si="2">SUM(F22:F25)</f>
        <v>0</v>
      </c>
      <c r="G26" s="134">
        <f t="shared" si="2"/>
        <v>0</v>
      </c>
      <c r="H26" s="134">
        <f t="shared" si="2"/>
        <v>0</v>
      </c>
      <c r="I26" s="134">
        <f t="shared" si="2"/>
        <v>0</v>
      </c>
      <c r="J26" s="134">
        <f t="shared" si="2"/>
        <v>0</v>
      </c>
      <c r="K26" s="134">
        <f t="shared" si="2"/>
        <v>0</v>
      </c>
      <c r="L26" s="130">
        <v>14</v>
      </c>
      <c r="N26" s="107"/>
      <c r="O26" s="107"/>
      <c r="P26" s="107"/>
      <c r="Q26" s="107"/>
      <c r="R26" s="107"/>
      <c r="S26" s="107"/>
      <c r="T26" s="107"/>
      <c r="U26" s="107"/>
      <c r="V26" s="107"/>
    </row>
    <row r="27" spans="2:22" ht="21.95" customHeight="1">
      <c r="B27" s="132">
        <v>15</v>
      </c>
      <c r="C27" s="123" t="s">
        <v>419</v>
      </c>
      <c r="D27" s="123"/>
      <c r="E27" s="129"/>
      <c r="F27" s="134">
        <f t="shared" ref="F27:K27" si="3">F15+F20+F26</f>
        <v>0</v>
      </c>
      <c r="G27" s="134">
        <f t="shared" si="3"/>
        <v>0</v>
      </c>
      <c r="H27" s="134">
        <f t="shared" si="3"/>
        <v>0</v>
      </c>
      <c r="I27" s="134">
        <f t="shared" si="3"/>
        <v>0</v>
      </c>
      <c r="J27" s="134">
        <f t="shared" si="3"/>
        <v>0</v>
      </c>
      <c r="K27" s="134">
        <f t="shared" si="3"/>
        <v>0</v>
      </c>
      <c r="L27" s="130">
        <v>15</v>
      </c>
      <c r="N27" s="107"/>
      <c r="O27" s="107"/>
      <c r="P27" s="107"/>
      <c r="Q27" s="107"/>
      <c r="R27" s="107"/>
      <c r="S27" s="107"/>
      <c r="T27" s="107"/>
      <c r="U27" s="107"/>
      <c r="V27" s="107"/>
    </row>
    <row r="28" spans="2:22" ht="6.95" customHeight="1">
      <c r="B28" s="144"/>
      <c r="C28" s="145"/>
      <c r="D28" s="145"/>
      <c r="E28" s="124"/>
      <c r="F28" s="146"/>
      <c r="G28" s="147"/>
      <c r="H28" s="147"/>
      <c r="I28" s="147"/>
      <c r="J28" s="147"/>
      <c r="K28" s="147"/>
      <c r="L28" s="148"/>
      <c r="N28" s="107"/>
      <c r="O28" s="107"/>
      <c r="P28" s="107"/>
      <c r="Q28" s="107"/>
      <c r="R28" s="107"/>
      <c r="S28" s="107"/>
      <c r="T28" s="107"/>
      <c r="U28" s="107"/>
      <c r="V28" s="107"/>
    </row>
    <row r="29" spans="2:22">
      <c r="B29" s="144"/>
      <c r="C29" s="123" t="s">
        <v>142</v>
      </c>
      <c r="D29" s="123"/>
      <c r="E29" s="124"/>
      <c r="F29" s="149"/>
      <c r="G29" s="150"/>
      <c r="H29" s="150"/>
      <c r="I29" s="150"/>
      <c r="J29" s="150"/>
      <c r="K29" s="150"/>
      <c r="L29" s="151"/>
      <c r="N29" s="107"/>
      <c r="O29" s="107"/>
      <c r="P29" s="107"/>
      <c r="Q29" s="107"/>
      <c r="R29" s="107"/>
      <c r="S29" s="107"/>
      <c r="T29" s="107"/>
      <c r="U29" s="107"/>
      <c r="V29" s="107"/>
    </row>
    <row r="30" spans="2:22" ht="13.9" customHeight="1">
      <c r="B30" s="143"/>
      <c r="C30" s="123" t="s">
        <v>143</v>
      </c>
      <c r="D30" s="123"/>
      <c r="E30" s="128"/>
      <c r="F30" s="150"/>
      <c r="G30" s="150"/>
      <c r="H30" s="152"/>
      <c r="I30" s="152"/>
      <c r="J30" s="152"/>
      <c r="K30" s="152"/>
      <c r="L30" s="153"/>
      <c r="N30" s="107"/>
      <c r="O30" s="107"/>
      <c r="P30" s="107"/>
      <c r="Q30" s="107"/>
      <c r="R30" s="107"/>
      <c r="S30" s="107"/>
      <c r="T30" s="107"/>
      <c r="U30" s="107"/>
      <c r="V30" s="107"/>
    </row>
    <row r="31" spans="2:22" ht="15" customHeight="1">
      <c r="B31" s="154">
        <v>16</v>
      </c>
      <c r="C31" s="133" t="s">
        <v>144</v>
      </c>
      <c r="D31" s="133"/>
      <c r="E31" s="155"/>
      <c r="F31" s="150"/>
      <c r="G31" s="156"/>
      <c r="H31" s="134"/>
      <c r="I31" s="134">
        <f>H31</f>
        <v>0</v>
      </c>
      <c r="J31" s="134"/>
      <c r="K31" s="134">
        <f t="shared" ref="K31:K36" si="4">SUM(I31:J31)</f>
        <v>0</v>
      </c>
      <c r="L31" s="130">
        <v>16</v>
      </c>
      <c r="N31" s="107"/>
      <c r="O31" s="107"/>
      <c r="P31" s="107"/>
      <c r="Q31" s="107"/>
      <c r="R31" s="107"/>
      <c r="S31" s="107"/>
      <c r="T31" s="107"/>
      <c r="U31" s="107"/>
      <c r="V31" s="107"/>
    </row>
    <row r="32" spans="2:22" ht="15" customHeight="1">
      <c r="B32" s="154">
        <v>17</v>
      </c>
      <c r="C32" s="133" t="s">
        <v>145</v>
      </c>
      <c r="D32" s="133"/>
      <c r="E32" s="131"/>
      <c r="F32" s="150"/>
      <c r="G32" s="156"/>
      <c r="H32" s="134"/>
      <c r="I32" s="134">
        <f>H32</f>
        <v>0</v>
      </c>
      <c r="J32" s="134"/>
      <c r="K32" s="134">
        <f t="shared" si="4"/>
        <v>0</v>
      </c>
      <c r="L32" s="130">
        <v>17</v>
      </c>
      <c r="N32" s="107"/>
      <c r="O32" s="107"/>
      <c r="P32" s="107"/>
      <c r="Q32" s="107"/>
      <c r="R32" s="107"/>
      <c r="S32" s="107"/>
      <c r="T32" s="107"/>
      <c r="U32" s="107"/>
      <c r="V32" s="107"/>
    </row>
    <row r="33" spans="2:22" ht="15" customHeight="1">
      <c r="B33" s="132">
        <v>18</v>
      </c>
      <c r="C33" s="133" t="s">
        <v>146</v>
      </c>
      <c r="D33" s="133"/>
      <c r="E33" s="131"/>
      <c r="F33" s="150"/>
      <c r="G33" s="156"/>
      <c r="H33" s="134"/>
      <c r="I33" s="134">
        <f>H33</f>
        <v>0</v>
      </c>
      <c r="J33" s="134"/>
      <c r="K33" s="134">
        <f t="shared" si="4"/>
        <v>0</v>
      </c>
      <c r="L33" s="130">
        <v>18</v>
      </c>
      <c r="N33" s="107"/>
      <c r="O33" s="107"/>
      <c r="P33" s="107"/>
      <c r="Q33" s="107"/>
      <c r="R33" s="107"/>
      <c r="S33" s="107"/>
      <c r="T33" s="107"/>
      <c r="U33" s="107"/>
      <c r="V33" s="107"/>
    </row>
    <row r="34" spans="2:22" ht="15" customHeight="1">
      <c r="B34" s="132">
        <v>19</v>
      </c>
      <c r="C34" s="133" t="s">
        <v>147</v>
      </c>
      <c r="D34" s="133"/>
      <c r="E34" s="131"/>
      <c r="F34" s="150"/>
      <c r="G34" s="156"/>
      <c r="H34" s="134"/>
      <c r="I34" s="134">
        <f>H34</f>
        <v>0</v>
      </c>
      <c r="J34" s="134"/>
      <c r="K34" s="134">
        <f t="shared" si="4"/>
        <v>0</v>
      </c>
      <c r="L34" s="130">
        <v>19</v>
      </c>
      <c r="N34" s="107"/>
      <c r="O34" s="107"/>
      <c r="P34" s="107"/>
      <c r="Q34" s="107"/>
      <c r="R34" s="107"/>
      <c r="S34" s="107"/>
      <c r="T34" s="107"/>
      <c r="U34" s="107"/>
      <c r="V34" s="107"/>
    </row>
    <row r="35" spans="2:22" ht="15" customHeight="1">
      <c r="B35" s="132">
        <v>20</v>
      </c>
      <c r="C35" s="133" t="s">
        <v>148</v>
      </c>
      <c r="D35" s="133"/>
      <c r="E35" s="131"/>
      <c r="F35" s="152"/>
      <c r="G35" s="157"/>
      <c r="H35" s="134"/>
      <c r="I35" s="134">
        <f>H35</f>
        <v>0</v>
      </c>
      <c r="J35" s="134"/>
      <c r="K35" s="134">
        <f t="shared" si="4"/>
        <v>0</v>
      </c>
      <c r="L35" s="130">
        <v>20</v>
      </c>
      <c r="N35" s="107"/>
      <c r="O35" s="107"/>
      <c r="P35" s="107"/>
      <c r="Q35" s="107"/>
      <c r="R35" s="107"/>
      <c r="S35" s="107"/>
      <c r="T35" s="107"/>
      <c r="U35" s="107"/>
      <c r="V35" s="107"/>
    </row>
    <row r="36" spans="2:22" ht="15" customHeight="1">
      <c r="B36" s="132">
        <v>21</v>
      </c>
      <c r="C36" s="133" t="s">
        <v>131</v>
      </c>
      <c r="D36" s="133"/>
      <c r="E36" s="131"/>
      <c r="F36" s="134"/>
      <c r="G36" s="134"/>
      <c r="H36" s="134"/>
      <c r="I36" s="134">
        <f>SUM(F36:H36)</f>
        <v>0</v>
      </c>
      <c r="J36" s="134"/>
      <c r="K36" s="134">
        <f t="shared" si="4"/>
        <v>0</v>
      </c>
      <c r="L36" s="130">
        <v>21</v>
      </c>
      <c r="N36" s="107"/>
      <c r="O36" s="107"/>
      <c r="P36" s="107"/>
      <c r="Q36" s="107"/>
      <c r="R36" s="107"/>
      <c r="S36" s="107"/>
      <c r="T36" s="107"/>
      <c r="U36" s="107"/>
      <c r="V36" s="107"/>
    </row>
    <row r="37" spans="2:22" ht="21" customHeight="1" thickBot="1">
      <c r="B37" s="158">
        <v>22</v>
      </c>
      <c r="C37" s="159" t="s">
        <v>149</v>
      </c>
      <c r="D37" s="159"/>
      <c r="E37" s="160"/>
      <c r="F37" s="161">
        <f t="shared" ref="F37:K37" si="5">SUM(F31:F36)</f>
        <v>0</v>
      </c>
      <c r="G37" s="161">
        <f t="shared" si="5"/>
        <v>0</v>
      </c>
      <c r="H37" s="161">
        <f t="shared" si="5"/>
        <v>0</v>
      </c>
      <c r="I37" s="161">
        <f t="shared" si="5"/>
        <v>0</v>
      </c>
      <c r="J37" s="161">
        <f t="shared" si="5"/>
        <v>0</v>
      </c>
      <c r="K37" s="161">
        <f t="shared" si="5"/>
        <v>0</v>
      </c>
      <c r="L37" s="158">
        <v>22</v>
      </c>
      <c r="N37" s="107"/>
      <c r="O37" s="107"/>
      <c r="P37" s="107"/>
      <c r="Q37" s="107"/>
      <c r="R37" s="107"/>
      <c r="S37" s="107"/>
      <c r="T37" s="107"/>
      <c r="U37" s="107"/>
      <c r="V37" s="107"/>
    </row>
    <row r="38" spans="2:22" ht="21.95" customHeight="1" thickTop="1">
      <c r="B38" s="132">
        <v>23</v>
      </c>
      <c r="C38" s="123" t="s">
        <v>150</v>
      </c>
      <c r="D38" s="123"/>
      <c r="E38" s="65"/>
      <c r="F38" s="162">
        <f t="shared" ref="F38:K38" si="6">F27+F37</f>
        <v>0</v>
      </c>
      <c r="G38" s="162">
        <f t="shared" si="6"/>
        <v>0</v>
      </c>
      <c r="H38" s="162">
        <f t="shared" si="6"/>
        <v>0</v>
      </c>
      <c r="I38" s="162">
        <f t="shared" si="6"/>
        <v>0</v>
      </c>
      <c r="J38" s="162">
        <f t="shared" si="6"/>
        <v>0</v>
      </c>
      <c r="K38" s="162">
        <f t="shared" si="6"/>
        <v>0</v>
      </c>
      <c r="L38" s="132">
        <v>23</v>
      </c>
      <c r="N38" s="107"/>
      <c r="O38" s="107"/>
      <c r="P38" s="107"/>
      <c r="Q38" s="107"/>
      <c r="R38" s="107"/>
      <c r="S38" s="107"/>
      <c r="T38" s="107"/>
      <c r="U38" s="107"/>
      <c r="V38" s="107"/>
    </row>
    <row r="39" spans="2:22">
      <c r="B39" s="107"/>
      <c r="C39" s="107"/>
      <c r="D39" s="107"/>
      <c r="E39" s="107"/>
      <c r="F39" s="107"/>
      <c r="G39" s="107"/>
      <c r="H39" s="107"/>
      <c r="I39" s="107"/>
      <c r="J39" s="107"/>
      <c r="K39" s="107"/>
      <c r="L39" s="107"/>
      <c r="M39" s="107"/>
      <c r="N39" s="107"/>
      <c r="O39" s="107"/>
      <c r="P39" s="107"/>
      <c r="Q39" s="107"/>
      <c r="R39" s="107"/>
      <c r="S39" s="107"/>
      <c r="T39" s="107"/>
    </row>
    <row r="40" spans="2:22">
      <c r="B40" s="163"/>
      <c r="C40" s="163"/>
      <c r="D40" s="163"/>
      <c r="E40" s="163"/>
      <c r="F40" s="163"/>
      <c r="G40" s="163"/>
      <c r="H40" s="163"/>
      <c r="I40" s="163"/>
      <c r="J40" s="163"/>
      <c r="K40" s="163"/>
      <c r="L40" s="163"/>
      <c r="M40" s="163"/>
      <c r="N40" s="163"/>
      <c r="O40" s="163"/>
      <c r="P40" s="163"/>
      <c r="Q40" s="107"/>
      <c r="R40" s="107"/>
      <c r="S40" s="107"/>
      <c r="T40" s="107"/>
    </row>
    <row r="41" spans="2:22">
      <c r="B41" s="163"/>
      <c r="C41" s="163"/>
      <c r="D41" s="163"/>
      <c r="E41" s="163"/>
      <c r="F41" s="163"/>
      <c r="G41" s="163"/>
      <c r="H41" s="163"/>
      <c r="I41" s="163"/>
      <c r="J41" s="163"/>
      <c r="K41" s="163"/>
      <c r="L41" s="163"/>
      <c r="M41" s="163"/>
      <c r="N41" s="163"/>
      <c r="O41" s="163"/>
      <c r="P41" s="163"/>
      <c r="Q41" s="107"/>
      <c r="R41" s="107"/>
      <c r="S41" s="107"/>
      <c r="T41" s="107"/>
    </row>
    <row r="42" spans="2:22">
      <c r="B42" s="163"/>
      <c r="C42" s="163"/>
      <c r="D42" s="163"/>
      <c r="E42" s="163"/>
      <c r="F42" s="163"/>
      <c r="G42" s="163"/>
      <c r="H42" s="163"/>
      <c r="I42" s="163"/>
      <c r="J42" s="163"/>
      <c r="K42" s="163"/>
      <c r="L42" s="163"/>
      <c r="M42" s="163"/>
      <c r="N42" s="163"/>
      <c r="O42" s="163"/>
      <c r="P42" s="163"/>
      <c r="Q42" s="107"/>
      <c r="R42" s="107"/>
      <c r="S42" s="107"/>
      <c r="T42" s="107"/>
    </row>
    <row r="43" spans="2:22">
      <c r="B43" s="3"/>
      <c r="C43" s="3"/>
      <c r="D43" s="3"/>
      <c r="E43" s="3"/>
      <c r="F43" s="3"/>
      <c r="G43" s="3"/>
      <c r="H43" s="3"/>
      <c r="I43" s="3"/>
      <c r="J43" s="3"/>
      <c r="K43" s="3"/>
      <c r="L43" s="3"/>
      <c r="M43" s="3"/>
      <c r="N43" s="3"/>
      <c r="O43" s="3"/>
      <c r="P43" s="3"/>
    </row>
    <row r="44" spans="2:22">
      <c r="B44" s="3"/>
      <c r="C44" s="3"/>
      <c r="D44" s="3"/>
      <c r="E44" s="3"/>
      <c r="F44" s="3"/>
      <c r="G44" s="3"/>
      <c r="H44" s="3"/>
      <c r="I44" s="3"/>
      <c r="J44" s="3"/>
      <c r="K44" s="3"/>
      <c r="L44" s="3"/>
      <c r="M44" s="3"/>
      <c r="N44" s="3"/>
      <c r="O44" s="3"/>
      <c r="P44" s="3"/>
    </row>
    <row r="45" spans="2:22">
      <c r="B45" s="3"/>
      <c r="C45" s="3"/>
      <c r="D45" s="3"/>
      <c r="E45" s="3"/>
      <c r="F45" s="3"/>
      <c r="G45" s="3"/>
      <c r="H45" s="3"/>
      <c r="I45" s="3"/>
      <c r="J45" s="3"/>
      <c r="K45" s="3"/>
      <c r="L45" s="3"/>
      <c r="M45" s="3"/>
      <c r="N45" s="3"/>
      <c r="O45" s="3"/>
      <c r="P45" s="3"/>
    </row>
    <row r="46" spans="2:22">
      <c r="B46" s="3"/>
      <c r="C46" s="3"/>
      <c r="D46" s="3"/>
      <c r="E46" s="3"/>
      <c r="F46" s="3"/>
      <c r="G46" s="3"/>
      <c r="H46" s="3"/>
      <c r="I46" s="3"/>
      <c r="J46" s="3"/>
      <c r="K46" s="3"/>
      <c r="L46" s="3"/>
      <c r="M46" s="3"/>
      <c r="N46" s="3"/>
      <c r="O46" s="3"/>
      <c r="P46" s="3"/>
    </row>
    <row r="47" spans="2:22">
      <c r="B47" s="3"/>
      <c r="C47" s="3"/>
      <c r="D47" s="3"/>
      <c r="E47" s="3"/>
      <c r="F47" s="3"/>
      <c r="G47" s="3"/>
      <c r="H47" s="3"/>
      <c r="I47" s="3"/>
      <c r="J47" s="3"/>
      <c r="K47" s="3"/>
      <c r="L47" s="3"/>
      <c r="M47" s="3"/>
      <c r="N47" s="3"/>
      <c r="O47" s="3"/>
      <c r="P47" s="3"/>
    </row>
    <row r="48" spans="2:22">
      <c r="B48" s="3"/>
      <c r="C48" s="3"/>
      <c r="D48" s="3"/>
      <c r="E48" s="3"/>
      <c r="F48" s="3"/>
      <c r="G48" s="3"/>
      <c r="H48" s="3"/>
      <c r="I48" s="3"/>
      <c r="J48" s="3"/>
      <c r="K48" s="3"/>
      <c r="L48" s="3"/>
      <c r="M48" s="3"/>
      <c r="N48" s="3"/>
      <c r="O48" s="3"/>
      <c r="P48" s="3"/>
    </row>
    <row r="49" spans="2:16">
      <c r="B49" s="3"/>
      <c r="C49" s="3"/>
      <c r="D49" s="3"/>
      <c r="E49" s="3"/>
      <c r="F49" s="3"/>
      <c r="G49" s="3"/>
      <c r="H49" s="3"/>
      <c r="I49" s="3"/>
      <c r="J49" s="3"/>
      <c r="K49" s="3"/>
      <c r="L49" s="3"/>
      <c r="M49" s="3"/>
      <c r="N49" s="3"/>
      <c r="O49" s="3"/>
      <c r="P49" s="3"/>
    </row>
    <row r="50" spans="2:16">
      <c r="B50" s="3"/>
      <c r="C50" s="3"/>
      <c r="D50" s="3"/>
      <c r="E50" s="3"/>
      <c r="F50" s="3"/>
      <c r="G50" s="3"/>
      <c r="H50" s="3"/>
      <c r="I50" s="3"/>
      <c r="J50" s="3"/>
      <c r="K50" s="3"/>
      <c r="L50" s="3"/>
      <c r="M50" s="3"/>
      <c r="N50" s="3"/>
      <c r="O50" s="3"/>
      <c r="P50" s="3"/>
    </row>
    <row r="51" spans="2:16">
      <c r="B51" s="3"/>
      <c r="C51" s="3"/>
      <c r="D51" s="3"/>
      <c r="E51" s="3"/>
      <c r="F51" s="3"/>
      <c r="G51" s="3"/>
      <c r="H51" s="3"/>
      <c r="I51" s="3"/>
      <c r="J51" s="3"/>
      <c r="K51" s="3"/>
      <c r="L51" s="3"/>
      <c r="M51" s="3"/>
      <c r="N51" s="3"/>
      <c r="O51" s="3"/>
      <c r="P51" s="3"/>
    </row>
    <row r="52" spans="2:16">
      <c r="B52" s="3"/>
      <c r="C52" s="3"/>
      <c r="D52" s="3"/>
      <c r="E52" s="3"/>
      <c r="F52" s="3"/>
      <c r="G52" s="3"/>
      <c r="H52" s="3"/>
      <c r="I52" s="3"/>
      <c r="J52" s="3"/>
      <c r="K52" s="3"/>
      <c r="L52" s="3"/>
      <c r="M52" s="3"/>
      <c r="N52" s="3"/>
      <c r="O52" s="3"/>
      <c r="P52" s="3"/>
    </row>
    <row r="53" spans="2:16">
      <c r="B53" s="3"/>
      <c r="C53" s="3"/>
      <c r="D53" s="3"/>
      <c r="E53" s="3"/>
      <c r="F53" s="3"/>
      <c r="G53" s="3"/>
      <c r="H53" s="3"/>
      <c r="I53" s="3"/>
      <c r="J53" s="3"/>
      <c r="K53" s="3"/>
      <c r="L53" s="3"/>
      <c r="M53" s="3"/>
      <c r="N53" s="3"/>
      <c r="O53" s="3"/>
      <c r="P53" s="3"/>
    </row>
    <row r="54" spans="2:16">
      <c r="B54" s="3"/>
      <c r="C54" s="3"/>
      <c r="D54" s="3"/>
      <c r="E54" s="3"/>
      <c r="F54" s="3"/>
      <c r="G54" s="3"/>
      <c r="H54" s="3"/>
      <c r="I54" s="3"/>
      <c r="J54" s="3"/>
      <c r="K54" s="3"/>
      <c r="L54" s="3"/>
      <c r="M54" s="3"/>
      <c r="N54" s="3"/>
      <c r="O54" s="3"/>
      <c r="P54" s="3"/>
    </row>
    <row r="55" spans="2:16">
      <c r="B55" s="3"/>
      <c r="C55" s="3"/>
      <c r="D55" s="3"/>
      <c r="E55" s="3"/>
      <c r="F55" s="3"/>
      <c r="G55" s="3"/>
      <c r="H55" s="3"/>
      <c r="I55" s="3"/>
      <c r="J55" s="3"/>
      <c r="K55" s="3"/>
      <c r="L55" s="3"/>
      <c r="M55" s="3"/>
      <c r="N55" s="3"/>
      <c r="O55" s="3"/>
      <c r="P55" s="3"/>
    </row>
    <row r="56" spans="2:16">
      <c r="B56" s="3"/>
      <c r="C56" s="3"/>
      <c r="D56" s="3"/>
      <c r="E56" s="3"/>
      <c r="F56" s="3"/>
      <c r="G56" s="3"/>
      <c r="H56" s="3"/>
      <c r="I56" s="3"/>
      <c r="J56" s="3"/>
      <c r="K56" s="3"/>
      <c r="L56" s="3"/>
      <c r="M56" s="3"/>
      <c r="N56" s="3"/>
      <c r="O56" s="3"/>
      <c r="P56" s="3"/>
    </row>
    <row r="57" spans="2:16">
      <c r="B57" s="3"/>
      <c r="C57" s="3"/>
      <c r="D57" s="3"/>
      <c r="E57" s="3"/>
      <c r="F57" s="3"/>
      <c r="G57" s="3"/>
      <c r="H57" s="3"/>
      <c r="I57" s="3"/>
      <c r="J57" s="3"/>
      <c r="K57" s="3"/>
      <c r="L57" s="3"/>
      <c r="M57" s="3"/>
      <c r="N57" s="3"/>
      <c r="O57" s="3"/>
      <c r="P57" s="3"/>
    </row>
    <row r="58" spans="2:16">
      <c r="B58" s="3"/>
      <c r="C58" s="3"/>
      <c r="D58" s="3"/>
      <c r="E58" s="3"/>
      <c r="F58" s="3"/>
      <c r="G58" s="3"/>
      <c r="H58" s="3"/>
      <c r="I58" s="3"/>
      <c r="J58" s="3"/>
      <c r="K58" s="3"/>
      <c r="L58" s="3"/>
      <c r="M58" s="3"/>
      <c r="N58" s="3"/>
      <c r="O58" s="3"/>
      <c r="P58" s="3"/>
    </row>
    <row r="59" spans="2:16">
      <c r="B59" s="3"/>
      <c r="C59" s="3"/>
      <c r="D59" s="3"/>
      <c r="E59" s="3"/>
      <c r="F59" s="3"/>
      <c r="G59" s="3"/>
      <c r="H59" s="3"/>
      <c r="I59" s="3"/>
      <c r="J59" s="3"/>
      <c r="K59" s="3"/>
      <c r="L59" s="3"/>
      <c r="M59" s="3"/>
      <c r="N59" s="3"/>
      <c r="O59" s="3"/>
      <c r="P59" s="3"/>
    </row>
    <row r="60" spans="2:16">
      <c r="B60" s="3"/>
      <c r="C60" s="3"/>
      <c r="D60" s="3"/>
      <c r="E60" s="3"/>
      <c r="F60" s="3"/>
      <c r="G60" s="3"/>
      <c r="H60" s="3"/>
      <c r="I60" s="3"/>
      <c r="J60" s="3"/>
      <c r="K60" s="3"/>
      <c r="L60" s="3"/>
      <c r="M60" s="3"/>
      <c r="N60" s="3"/>
      <c r="O60" s="3"/>
      <c r="P60" s="3"/>
    </row>
    <row r="61" spans="2:16">
      <c r="B61" s="3"/>
      <c r="C61" s="3"/>
      <c r="D61" s="3"/>
      <c r="E61" s="3"/>
      <c r="F61" s="3"/>
      <c r="G61" s="3"/>
      <c r="H61" s="3"/>
      <c r="I61" s="3"/>
      <c r="J61" s="3"/>
      <c r="K61" s="3"/>
      <c r="L61" s="3"/>
      <c r="M61" s="3"/>
      <c r="N61" s="3"/>
      <c r="O61" s="3"/>
      <c r="P61" s="3"/>
    </row>
    <row r="62" spans="2:16">
      <c r="B62" s="3"/>
      <c r="C62" s="3"/>
      <c r="D62" s="3"/>
      <c r="E62" s="3"/>
      <c r="F62" s="3"/>
      <c r="G62" s="3"/>
      <c r="H62" s="3"/>
      <c r="I62" s="3"/>
      <c r="J62" s="3"/>
      <c r="K62" s="3"/>
      <c r="L62" s="3"/>
      <c r="M62" s="3"/>
      <c r="N62" s="3"/>
      <c r="O62" s="3"/>
      <c r="P62" s="3"/>
    </row>
    <row r="63" spans="2:16">
      <c r="B63" s="3"/>
      <c r="C63" s="3"/>
      <c r="D63" s="3"/>
      <c r="E63" s="3"/>
      <c r="F63" s="3"/>
      <c r="G63" s="3"/>
      <c r="H63" s="3"/>
      <c r="I63" s="3"/>
      <c r="J63" s="3"/>
      <c r="K63" s="3"/>
      <c r="L63" s="3"/>
      <c r="M63" s="3"/>
      <c r="N63" s="3"/>
      <c r="O63" s="3"/>
      <c r="P63" s="3"/>
    </row>
    <row r="64" spans="2:16">
      <c r="B64" s="3"/>
      <c r="C64" s="3"/>
      <c r="D64" s="3"/>
      <c r="E64" s="3"/>
      <c r="F64" s="3"/>
      <c r="G64" s="3"/>
      <c r="H64" s="3"/>
      <c r="I64" s="3"/>
      <c r="J64" s="3"/>
      <c r="K64" s="3"/>
      <c r="L64" s="3"/>
      <c r="M64" s="3"/>
      <c r="N64" s="3"/>
      <c r="O64" s="3"/>
      <c r="P64" s="3"/>
    </row>
    <row r="65" spans="2:16">
      <c r="B65" s="3"/>
      <c r="C65" s="3"/>
      <c r="D65" s="3"/>
      <c r="E65" s="3"/>
      <c r="F65" s="3"/>
      <c r="G65" s="3"/>
      <c r="H65" s="3"/>
      <c r="I65" s="3"/>
      <c r="J65" s="3"/>
      <c r="K65" s="3"/>
      <c r="L65" s="3"/>
      <c r="M65" s="3"/>
      <c r="N65" s="3"/>
      <c r="O65" s="3"/>
      <c r="P65" s="3"/>
    </row>
    <row r="66" spans="2:16">
      <c r="B66" s="3"/>
      <c r="C66" s="3"/>
      <c r="D66" s="3"/>
      <c r="E66" s="3"/>
      <c r="F66" s="3"/>
      <c r="G66" s="3"/>
      <c r="H66" s="3"/>
      <c r="I66" s="3"/>
      <c r="J66" s="3"/>
      <c r="K66" s="3"/>
      <c r="L66" s="3"/>
      <c r="M66" s="3"/>
      <c r="N66" s="3"/>
      <c r="O66" s="3"/>
      <c r="P66" s="3"/>
    </row>
  </sheetData>
  <phoneticPr fontId="0" type="noConversion"/>
  <pageMargins left="0.5" right="0.5" top="0.5" bottom="0.5" header="0" footer="0"/>
  <pageSetup paperSize="5" orientation="landscape" r:id="rId1"/>
  <headerFooter alignWithMargins="0"/>
  <ignoredErrors>
    <ignoredError sqref="J1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Sheet5"/>
  <dimension ref="A1:V64"/>
  <sheetViews>
    <sheetView showZeros="0" defaultGridColor="0" colorId="22" zoomScale="80" zoomScaleNormal="80" workbookViewId="0">
      <selection activeCell="G9" sqref="G9"/>
    </sheetView>
  </sheetViews>
  <sheetFormatPr defaultColWidth="9.625" defaultRowHeight="15.75"/>
  <cols>
    <col min="2" max="2" width="3.625" customWidth="1"/>
    <col min="3" max="3" width="8.625" customWidth="1"/>
    <col min="4" max="4" width="12.625" customWidth="1"/>
    <col min="5" max="5" width="8.625" customWidth="1"/>
    <col min="6" max="6" width="4.625" customWidth="1"/>
    <col min="7" max="7" width="9.625" customWidth="1"/>
    <col min="8" max="8" width="2.625" customWidth="1"/>
    <col min="9" max="9" width="7.625" customWidth="1"/>
    <col min="10" max="10" width="3.625" customWidth="1"/>
    <col min="11" max="11" width="5.625" customWidth="1"/>
    <col min="12" max="12" width="3.625" customWidth="1"/>
    <col min="13" max="13" width="12.25" customWidth="1"/>
    <col min="14" max="14" width="10.625" customWidth="1"/>
    <col min="15" max="15" width="3.625" customWidth="1"/>
    <col min="16" max="16" width="6.625" customWidth="1"/>
    <col min="17" max="17" width="3.625" customWidth="1"/>
    <col min="18" max="18" width="10.625" customWidth="1"/>
    <col min="19" max="19" width="9.375" customWidth="1"/>
    <col min="20" max="20" width="2.625" customWidth="1"/>
    <col min="21" max="21" width="12.625" customWidth="1"/>
    <col min="22" max="22" width="3.625" customWidth="1"/>
  </cols>
  <sheetData>
    <row r="1" spans="1:22">
      <c r="A1" s="164"/>
    </row>
    <row r="3" spans="1:22">
      <c r="A3" s="4"/>
      <c r="B3" s="165"/>
      <c r="C3" s="165"/>
      <c r="D3" s="165"/>
      <c r="E3" s="165"/>
      <c r="F3" s="165"/>
      <c r="G3" s="165"/>
      <c r="H3" s="165"/>
      <c r="I3" s="165"/>
      <c r="J3" s="165"/>
      <c r="K3" s="165"/>
      <c r="L3" s="165" t="s">
        <v>5</v>
      </c>
      <c r="M3" s="165"/>
      <c r="N3" s="165"/>
      <c r="O3" s="165"/>
      <c r="P3" s="165"/>
      <c r="Q3" s="165"/>
      <c r="R3" s="165"/>
      <c r="S3" s="165"/>
      <c r="T3" s="165"/>
      <c r="U3" s="214" t="s">
        <v>151</v>
      </c>
      <c r="V3" s="165"/>
    </row>
    <row r="4" spans="1:22">
      <c r="A4" s="365"/>
      <c r="B4" s="166" t="s">
        <v>12</v>
      </c>
      <c r="C4" s="166"/>
      <c r="D4" s="655" t="str">
        <f>T('Pg1'!$E$15)</f>
        <v/>
      </c>
      <c r="E4" s="166"/>
      <c r="F4" s="166"/>
      <c r="G4" s="166"/>
      <c r="H4" s="166"/>
      <c r="I4" s="167"/>
      <c r="J4" s="166"/>
      <c r="K4" s="166"/>
      <c r="L4" s="359" t="s">
        <v>152</v>
      </c>
      <c r="M4" s="166" t="str">
        <f>T('Pg1'!$J$13)</f>
        <v/>
      </c>
      <c r="N4" s="44" t="s">
        <v>67</v>
      </c>
      <c r="O4" s="166"/>
      <c r="P4" s="44"/>
      <c r="Q4" s="44"/>
      <c r="R4" s="654" t="str">
        <f>T('Pg1'!$AB$17)</f>
        <v/>
      </c>
      <c r="S4" s="216" t="s">
        <v>68</v>
      </c>
      <c r="T4" s="44"/>
      <c r="U4" s="654" t="str">
        <f>T('Pg1'!$AD$17)</f>
        <v/>
      </c>
      <c r="V4" s="44"/>
    </row>
    <row r="5" spans="1:22">
      <c r="A5" s="365"/>
      <c r="B5" s="165" t="s">
        <v>153</v>
      </c>
      <c r="C5" s="165"/>
      <c r="D5" s="165"/>
      <c r="E5" s="165"/>
      <c r="F5" s="165"/>
      <c r="G5" s="165"/>
      <c r="H5" s="165"/>
      <c r="I5" s="165"/>
      <c r="J5" s="165"/>
      <c r="K5" s="165"/>
      <c r="L5" s="165" t="s">
        <v>154</v>
      </c>
      <c r="M5" s="165" t="s">
        <v>155</v>
      </c>
      <c r="N5" s="165"/>
      <c r="O5" s="165"/>
      <c r="P5" s="165"/>
      <c r="Q5" s="165"/>
      <c r="R5" s="165"/>
      <c r="S5" s="165"/>
      <c r="T5" s="165"/>
      <c r="U5" s="165"/>
      <c r="V5" s="165"/>
    </row>
    <row r="6" spans="1:22">
      <c r="A6" s="171"/>
      <c r="B6" s="168"/>
      <c r="C6" s="168"/>
      <c r="D6" s="169"/>
      <c r="E6" s="170"/>
      <c r="F6" s="168"/>
      <c r="G6" s="169"/>
      <c r="H6" s="168"/>
      <c r="I6" s="181" t="s">
        <v>156</v>
      </c>
      <c r="J6" s="170"/>
      <c r="K6" s="165"/>
      <c r="L6" s="165"/>
      <c r="M6" s="165" t="s">
        <v>157</v>
      </c>
      <c r="N6" s="165"/>
      <c r="O6" s="165"/>
      <c r="P6" s="165"/>
      <c r="Q6" s="165"/>
      <c r="R6" s="165"/>
      <c r="S6" s="165"/>
      <c r="T6" s="165"/>
      <c r="U6" s="165"/>
      <c r="V6" s="165"/>
    </row>
    <row r="7" spans="1:22">
      <c r="A7" s="4"/>
      <c r="B7" s="171"/>
      <c r="C7" s="171" t="s">
        <v>158</v>
      </c>
      <c r="D7" s="165"/>
      <c r="E7" s="172"/>
      <c r="F7" s="173" t="s">
        <v>159</v>
      </c>
      <c r="G7" s="173"/>
      <c r="H7" s="171"/>
      <c r="I7" s="360" t="s">
        <v>160</v>
      </c>
      <c r="J7" s="172"/>
      <c r="K7" s="165"/>
      <c r="L7" s="168"/>
      <c r="M7" s="168"/>
      <c r="N7" s="169"/>
      <c r="O7" s="168"/>
      <c r="P7" s="169"/>
      <c r="Q7" s="169"/>
      <c r="R7" s="174" t="s">
        <v>161</v>
      </c>
      <c r="S7" s="175"/>
      <c r="T7" s="174" t="s">
        <v>162</v>
      </c>
      <c r="U7" s="175"/>
      <c r="V7" s="176"/>
    </row>
    <row r="8" spans="1:22">
      <c r="A8" s="4"/>
      <c r="B8" s="171"/>
      <c r="C8" s="171"/>
      <c r="D8" s="165"/>
      <c r="E8" s="172"/>
      <c r="F8" s="173" t="s">
        <v>163</v>
      </c>
      <c r="G8" s="173"/>
      <c r="H8" s="171"/>
      <c r="I8" s="360" t="s">
        <v>164</v>
      </c>
      <c r="J8" s="172"/>
      <c r="K8" s="165"/>
      <c r="L8" s="171"/>
      <c r="M8" s="171"/>
      <c r="N8" s="165"/>
      <c r="O8" s="171"/>
      <c r="P8" s="165"/>
      <c r="Q8" s="165"/>
      <c r="R8" s="177" t="s">
        <v>165</v>
      </c>
      <c r="S8" s="173"/>
      <c r="T8" s="177" t="s">
        <v>166</v>
      </c>
      <c r="U8" s="173"/>
      <c r="V8" s="178"/>
    </row>
    <row r="9" spans="1:22" ht="12.95" customHeight="1">
      <c r="A9" s="4"/>
      <c r="B9" s="179">
        <v>1</v>
      </c>
      <c r="C9" s="368" t="s">
        <v>167</v>
      </c>
      <c r="D9" s="169"/>
      <c r="E9" s="169"/>
      <c r="F9" s="168"/>
      <c r="G9" s="390"/>
      <c r="H9" s="168" t="s">
        <v>168</v>
      </c>
      <c r="I9" s="180"/>
      <c r="J9" s="181">
        <v>1</v>
      </c>
      <c r="K9" s="165"/>
      <c r="L9" s="171"/>
      <c r="M9" s="171"/>
      <c r="N9" s="164"/>
      <c r="O9" s="171"/>
      <c r="P9" s="182" t="s">
        <v>169</v>
      </c>
      <c r="Q9" s="165"/>
      <c r="R9" s="177" t="s">
        <v>170</v>
      </c>
      <c r="S9" s="173"/>
      <c r="T9" s="177" t="s">
        <v>171</v>
      </c>
      <c r="U9" s="173"/>
      <c r="V9" s="178"/>
    </row>
    <row r="10" spans="1:22" ht="12.95" customHeight="1">
      <c r="A10" s="4"/>
      <c r="B10" s="179">
        <v>2</v>
      </c>
      <c r="C10" s="368" t="s">
        <v>172</v>
      </c>
      <c r="D10" s="169"/>
      <c r="E10" s="169"/>
      <c r="F10" s="168"/>
      <c r="G10" s="390"/>
      <c r="H10" s="168"/>
      <c r="I10" s="180"/>
      <c r="J10" s="181">
        <v>2</v>
      </c>
      <c r="K10" s="165"/>
      <c r="L10" s="171"/>
      <c r="M10" s="171" t="s">
        <v>173</v>
      </c>
      <c r="N10" s="164"/>
      <c r="O10" s="171"/>
      <c r="P10" s="182" t="s">
        <v>174</v>
      </c>
      <c r="Q10" s="165"/>
      <c r="R10" s="177" t="s">
        <v>175</v>
      </c>
      <c r="S10" s="173"/>
      <c r="T10" s="177" t="s">
        <v>176</v>
      </c>
      <c r="U10" s="173"/>
      <c r="V10" s="183"/>
    </row>
    <row r="11" spans="1:22" ht="12.95" customHeight="1">
      <c r="A11" s="4"/>
      <c r="B11" s="179">
        <v>3</v>
      </c>
      <c r="C11" s="368" t="s">
        <v>420</v>
      </c>
      <c r="D11" s="169"/>
      <c r="E11" s="169"/>
      <c r="F11" s="168"/>
      <c r="G11" s="390"/>
      <c r="H11" s="168"/>
      <c r="I11" s="180"/>
      <c r="J11" s="181">
        <v>3</v>
      </c>
      <c r="K11" s="165"/>
      <c r="L11" s="179"/>
      <c r="M11" s="168"/>
      <c r="N11" s="169"/>
      <c r="O11" s="168"/>
      <c r="P11" s="169"/>
      <c r="Q11" s="169"/>
      <c r="R11" s="168"/>
      <c r="S11" s="169"/>
      <c r="T11" s="168"/>
      <c r="U11" s="169"/>
      <c r="V11" s="184"/>
    </row>
    <row r="12" spans="1:22" ht="12.95" customHeight="1">
      <c r="A12" s="4"/>
      <c r="B12" s="179">
        <v>4</v>
      </c>
      <c r="C12" s="368" t="s">
        <v>177</v>
      </c>
      <c r="D12" s="169"/>
      <c r="E12" s="169"/>
      <c r="F12" s="168"/>
      <c r="G12" s="390"/>
      <c r="H12" s="168"/>
      <c r="I12" s="180"/>
      <c r="J12" s="181">
        <v>4</v>
      </c>
      <c r="K12" s="165"/>
      <c r="L12" s="185">
        <v>1</v>
      </c>
      <c r="M12" s="171"/>
      <c r="N12" s="165"/>
      <c r="O12" s="171"/>
      <c r="P12" s="165"/>
      <c r="Q12" s="165"/>
      <c r="R12" s="171"/>
      <c r="S12" s="165"/>
      <c r="T12" s="171" t="s">
        <v>168</v>
      </c>
      <c r="U12" s="165"/>
      <c r="V12" s="183">
        <v>1</v>
      </c>
    </row>
    <row r="13" spans="1:22" ht="12.95" customHeight="1">
      <c r="A13" s="4"/>
      <c r="B13" s="179">
        <v>5</v>
      </c>
      <c r="C13" s="368" t="s">
        <v>178</v>
      </c>
      <c r="D13" s="169"/>
      <c r="E13" s="169"/>
      <c r="F13" s="168"/>
      <c r="G13" s="390"/>
      <c r="H13" s="168"/>
      <c r="I13" s="180"/>
      <c r="J13" s="181">
        <v>5</v>
      </c>
      <c r="K13" s="165"/>
      <c r="L13" s="179"/>
      <c r="M13" s="168"/>
      <c r="N13" s="169"/>
      <c r="O13" s="168"/>
      <c r="P13" s="169"/>
      <c r="Q13" s="169"/>
      <c r="R13" s="168"/>
      <c r="S13" s="169"/>
      <c r="T13" s="168"/>
      <c r="U13" s="169"/>
      <c r="V13" s="184"/>
    </row>
    <row r="14" spans="1:22" ht="12.95" customHeight="1">
      <c r="A14" s="4"/>
      <c r="B14" s="184">
        <v>6</v>
      </c>
      <c r="C14" s="368" t="s">
        <v>179</v>
      </c>
      <c r="D14" s="169"/>
      <c r="E14" s="169"/>
      <c r="F14" s="168"/>
      <c r="G14" s="390"/>
      <c r="H14" s="168"/>
      <c r="I14" s="180"/>
      <c r="J14" s="181">
        <v>6</v>
      </c>
      <c r="K14" s="165"/>
      <c r="L14" s="185">
        <v>2</v>
      </c>
      <c r="M14" s="171"/>
      <c r="N14" s="165"/>
      <c r="O14" s="171"/>
      <c r="P14" s="165"/>
      <c r="Q14" s="165"/>
      <c r="R14" s="171"/>
      <c r="S14" s="165"/>
      <c r="T14" s="171"/>
      <c r="U14" s="165"/>
      <c r="V14" s="183">
        <v>2</v>
      </c>
    </row>
    <row r="15" spans="1:22" ht="12.95" customHeight="1">
      <c r="A15" s="4"/>
      <c r="B15" s="184">
        <v>7</v>
      </c>
      <c r="C15" s="368" t="s">
        <v>180</v>
      </c>
      <c r="D15" s="169"/>
      <c r="E15" s="169"/>
      <c r="F15" s="168"/>
      <c r="G15" s="390"/>
      <c r="H15" s="168"/>
      <c r="I15" s="180"/>
      <c r="J15" s="181">
        <v>7</v>
      </c>
      <c r="K15" s="165"/>
      <c r="L15" s="179"/>
      <c r="M15" s="168"/>
      <c r="N15" s="169"/>
      <c r="O15" s="168"/>
      <c r="P15" s="169"/>
      <c r="Q15" s="169"/>
      <c r="R15" s="168"/>
      <c r="S15" s="169"/>
      <c r="T15" s="168"/>
      <c r="U15" s="169"/>
      <c r="V15" s="184"/>
    </row>
    <row r="16" spans="1:22" ht="12.95" customHeight="1">
      <c r="A16" s="4"/>
      <c r="B16" s="184">
        <v>8</v>
      </c>
      <c r="C16" s="368" t="s">
        <v>181</v>
      </c>
      <c r="D16" s="169"/>
      <c r="E16" s="169"/>
      <c r="F16" s="168"/>
      <c r="G16" s="390"/>
      <c r="H16" s="168"/>
      <c r="I16" s="180"/>
      <c r="J16" s="181">
        <v>8</v>
      </c>
      <c r="K16" s="165"/>
      <c r="L16" s="185">
        <v>3</v>
      </c>
      <c r="M16" s="171"/>
      <c r="N16" s="165"/>
      <c r="O16" s="171"/>
      <c r="P16" s="165"/>
      <c r="Q16" s="165"/>
      <c r="R16" s="171"/>
      <c r="S16" s="165"/>
      <c r="T16" s="171"/>
      <c r="U16" s="165"/>
      <c r="V16" s="183">
        <v>3</v>
      </c>
    </row>
    <row r="17" spans="1:22" ht="12.95" customHeight="1">
      <c r="A17" s="4"/>
      <c r="B17" s="184">
        <v>9</v>
      </c>
      <c r="C17" s="368" t="s">
        <v>182</v>
      </c>
      <c r="D17" s="169"/>
      <c r="E17" s="169"/>
      <c r="F17" s="168"/>
      <c r="G17" s="390"/>
      <c r="H17" s="168"/>
      <c r="I17" s="180"/>
      <c r="J17" s="181">
        <v>9</v>
      </c>
      <c r="K17" s="165"/>
      <c r="L17" s="179"/>
      <c r="M17" s="168"/>
      <c r="N17" s="169"/>
      <c r="O17" s="168"/>
      <c r="P17" s="169"/>
      <c r="Q17" s="169"/>
      <c r="R17" s="168"/>
      <c r="S17" s="169"/>
      <c r="T17" s="168"/>
      <c r="U17" s="169"/>
      <c r="V17" s="184"/>
    </row>
    <row r="18" spans="1:22" ht="12.95" customHeight="1">
      <c r="A18" s="4"/>
      <c r="B18" s="184">
        <v>10</v>
      </c>
      <c r="C18" s="368" t="s">
        <v>183</v>
      </c>
      <c r="D18" s="169"/>
      <c r="E18" s="169"/>
      <c r="F18" s="168"/>
      <c r="G18" s="390"/>
      <c r="H18" s="168"/>
      <c r="I18" s="180"/>
      <c r="J18" s="181">
        <v>10</v>
      </c>
      <c r="K18" s="165"/>
      <c r="L18" s="185">
        <v>4</v>
      </c>
      <c r="M18" s="171"/>
      <c r="N18" s="165"/>
      <c r="O18" s="171"/>
      <c r="P18" s="165"/>
      <c r="Q18" s="165"/>
      <c r="R18" s="171"/>
      <c r="S18" s="165"/>
      <c r="T18" s="171"/>
      <c r="U18" s="165"/>
      <c r="V18" s="183">
        <v>4</v>
      </c>
    </row>
    <row r="19" spans="1:22" ht="12.95" customHeight="1">
      <c r="A19" s="4"/>
      <c r="B19" s="184">
        <v>11</v>
      </c>
      <c r="C19" s="368" t="s">
        <v>184</v>
      </c>
      <c r="D19" s="169"/>
      <c r="E19" s="169"/>
      <c r="F19" s="168"/>
      <c r="G19" s="390"/>
      <c r="H19" s="168"/>
      <c r="I19" s="180"/>
      <c r="J19" s="181">
        <v>11</v>
      </c>
      <c r="K19" s="165"/>
      <c r="L19" s="179"/>
      <c r="M19" s="168"/>
      <c r="N19" s="169"/>
      <c r="O19" s="168"/>
      <c r="P19" s="169"/>
      <c r="Q19" s="169"/>
      <c r="R19" s="168"/>
      <c r="S19" s="169"/>
      <c r="T19" s="168"/>
      <c r="U19" s="169"/>
      <c r="V19" s="184"/>
    </row>
    <row r="20" spans="1:22" ht="12.95" customHeight="1">
      <c r="A20" s="4"/>
      <c r="B20" s="184">
        <v>12</v>
      </c>
      <c r="C20" s="368" t="s">
        <v>185</v>
      </c>
      <c r="D20" s="169"/>
      <c r="E20" s="169"/>
      <c r="F20" s="168"/>
      <c r="G20" s="390"/>
      <c r="H20" s="168"/>
      <c r="I20" s="180"/>
      <c r="J20" s="181">
        <v>12</v>
      </c>
      <c r="K20" s="165"/>
      <c r="L20" s="185">
        <v>5</v>
      </c>
      <c r="M20" s="171"/>
      <c r="N20" s="165"/>
      <c r="O20" s="171"/>
      <c r="P20" s="165"/>
      <c r="Q20" s="165"/>
      <c r="R20" s="171"/>
      <c r="S20" s="165"/>
      <c r="T20" s="171"/>
      <c r="U20" s="165"/>
      <c r="V20" s="183">
        <v>5</v>
      </c>
    </row>
    <row r="21" spans="1:22" ht="12.95" customHeight="1">
      <c r="A21" s="4"/>
      <c r="B21" s="184">
        <v>13</v>
      </c>
      <c r="C21" s="368" t="s">
        <v>186</v>
      </c>
      <c r="D21" s="169"/>
      <c r="E21" s="169"/>
      <c r="F21" s="168"/>
      <c r="G21" s="390"/>
      <c r="H21" s="168"/>
      <c r="I21" s="180"/>
      <c r="J21" s="181">
        <v>13</v>
      </c>
      <c r="K21" s="165"/>
      <c r="L21" s="179"/>
      <c r="M21" s="186"/>
      <c r="N21" s="187"/>
      <c r="O21" s="187"/>
      <c r="P21" s="187"/>
      <c r="Q21" s="187"/>
      <c r="R21" s="187"/>
      <c r="S21" s="188"/>
      <c r="T21" s="168"/>
      <c r="U21" s="169"/>
      <c r="V21" s="184"/>
    </row>
    <row r="22" spans="1:22" ht="12.95" customHeight="1" thickBot="1">
      <c r="A22" s="4"/>
      <c r="B22" s="184">
        <v>14</v>
      </c>
      <c r="C22" s="368" t="s">
        <v>187</v>
      </c>
      <c r="D22" s="169"/>
      <c r="E22" s="169"/>
      <c r="F22" s="168"/>
      <c r="G22" s="390"/>
      <c r="H22" s="168"/>
      <c r="I22" s="180"/>
      <c r="J22" s="181">
        <v>14</v>
      </c>
      <c r="K22" s="165"/>
      <c r="L22" s="189">
        <v>6</v>
      </c>
      <c r="M22" s="190"/>
      <c r="N22" s="191"/>
      <c r="O22" s="191"/>
      <c r="P22" s="191"/>
      <c r="Q22" s="191"/>
      <c r="R22" s="191"/>
      <c r="S22" s="192"/>
      <c r="T22" s="193" t="s">
        <v>168</v>
      </c>
      <c r="U22" s="194">
        <f>SUM(U11:U20)</f>
        <v>0</v>
      </c>
      <c r="V22" s="195">
        <v>6</v>
      </c>
    </row>
    <row r="23" spans="1:22" ht="12.95" customHeight="1" thickTop="1">
      <c r="A23" s="4"/>
      <c r="B23" s="184">
        <v>15</v>
      </c>
      <c r="C23" s="368" t="s">
        <v>188</v>
      </c>
      <c r="D23" s="169"/>
      <c r="E23" s="169"/>
      <c r="F23" s="168"/>
      <c r="G23" s="390"/>
      <c r="H23" s="168"/>
      <c r="I23" s="180"/>
      <c r="J23" s="181">
        <v>15</v>
      </c>
      <c r="K23" s="165"/>
      <c r="L23" s="165"/>
      <c r="M23" s="165"/>
      <c r="N23" s="165"/>
      <c r="O23" s="165"/>
      <c r="P23" s="165"/>
      <c r="Q23" s="165"/>
      <c r="R23" s="165"/>
      <c r="S23" s="165"/>
      <c r="T23" s="165"/>
      <c r="U23" s="165"/>
      <c r="V23" s="165"/>
    </row>
    <row r="24" spans="1:22" ht="12.95" customHeight="1">
      <c r="A24" s="4"/>
      <c r="B24" s="184">
        <v>16</v>
      </c>
      <c r="C24" s="368" t="s">
        <v>189</v>
      </c>
      <c r="D24" s="169"/>
      <c r="E24" s="169"/>
      <c r="F24" s="168"/>
      <c r="G24" s="390"/>
      <c r="H24" s="168"/>
      <c r="I24" s="180"/>
      <c r="J24" s="181">
        <v>16</v>
      </c>
      <c r="K24" s="165"/>
      <c r="L24" s="165" t="s">
        <v>190</v>
      </c>
      <c r="M24" s="165"/>
      <c r="N24" s="165"/>
      <c r="O24" s="165"/>
      <c r="P24" s="165"/>
      <c r="Q24" s="165"/>
      <c r="R24" s="165"/>
      <c r="S24" s="165"/>
      <c r="T24" s="165"/>
      <c r="U24" s="165"/>
      <c r="V24" s="165"/>
    </row>
    <row r="25" spans="1:22" ht="18" customHeight="1" thickBot="1">
      <c r="A25" s="4"/>
      <c r="B25" s="196">
        <v>17</v>
      </c>
      <c r="C25" s="197" t="s">
        <v>191</v>
      </c>
      <c r="D25" s="198"/>
      <c r="E25" s="198"/>
      <c r="F25" s="197"/>
      <c r="G25" s="391">
        <f>SUM(G9:G24)</f>
        <v>0</v>
      </c>
      <c r="H25" s="197" t="s">
        <v>168</v>
      </c>
      <c r="I25" s="199"/>
      <c r="J25" s="200">
        <v>17</v>
      </c>
      <c r="K25" s="165"/>
      <c r="L25" s="201" t="s">
        <v>192</v>
      </c>
      <c r="M25" s="165"/>
      <c r="N25" s="165"/>
      <c r="O25" s="165"/>
      <c r="P25" s="165"/>
      <c r="Q25" s="165"/>
      <c r="R25" s="165"/>
      <c r="S25" s="165"/>
      <c r="T25" s="165"/>
      <c r="U25" s="165"/>
      <c r="V25" s="165"/>
    </row>
    <row r="26" spans="1:22" ht="16.5" thickTop="1">
      <c r="A26" s="4"/>
      <c r="B26" s="165"/>
      <c r="C26" s="165"/>
      <c r="D26" s="165"/>
      <c r="E26" s="165"/>
      <c r="F26" s="165"/>
      <c r="G26" s="165"/>
      <c r="H26" s="165"/>
      <c r="I26" s="165"/>
      <c r="J26" s="165"/>
      <c r="K26" s="165"/>
      <c r="L26" s="202" t="s">
        <v>193</v>
      </c>
      <c r="M26" s="165"/>
      <c r="N26" s="165"/>
      <c r="O26" s="165"/>
      <c r="P26" s="165"/>
      <c r="Q26" s="165"/>
      <c r="R26" s="165"/>
      <c r="S26" s="165"/>
      <c r="T26" s="165"/>
      <c r="U26" s="165"/>
      <c r="V26" s="165"/>
    </row>
    <row r="27" spans="1:22" ht="14.1" customHeight="1">
      <c r="A27" s="4"/>
      <c r="B27" s="165" t="s">
        <v>194</v>
      </c>
      <c r="C27" s="165"/>
      <c r="D27" s="165"/>
      <c r="E27" s="165"/>
      <c r="F27" s="165"/>
      <c r="G27" s="165"/>
      <c r="H27" s="165"/>
      <c r="I27" s="165"/>
      <c r="J27" s="165"/>
      <c r="K27" s="165"/>
      <c r="L27" s="165"/>
      <c r="M27" s="165"/>
      <c r="N27" s="165"/>
      <c r="O27" s="165"/>
      <c r="P27" s="165"/>
      <c r="Q27" s="165"/>
      <c r="R27" s="165"/>
      <c r="S27" s="165"/>
      <c r="T27" s="165"/>
      <c r="U27" s="165"/>
      <c r="V27" s="165"/>
    </row>
    <row r="28" spans="1:22">
      <c r="A28" s="4"/>
      <c r="B28" s="165"/>
      <c r="C28" s="165" t="s">
        <v>195</v>
      </c>
      <c r="D28" s="165"/>
      <c r="E28" s="165"/>
      <c r="F28" s="165"/>
      <c r="G28" s="165"/>
      <c r="H28" s="165"/>
      <c r="I28" s="165"/>
      <c r="J28" s="165"/>
      <c r="K28" s="165"/>
      <c r="L28" s="165"/>
      <c r="M28" s="165"/>
      <c r="N28" s="165"/>
      <c r="O28" s="165"/>
      <c r="P28" s="165"/>
      <c r="Q28" s="165"/>
      <c r="R28" s="165"/>
      <c r="S28" s="165"/>
      <c r="T28" s="165"/>
      <c r="U28" s="165"/>
      <c r="V28" s="165"/>
    </row>
    <row r="29" spans="1:22">
      <c r="A29" s="4"/>
      <c r="B29" s="165"/>
      <c r="C29" s="203" t="s">
        <v>196</v>
      </c>
      <c r="D29" s="204"/>
      <c r="E29" s="204"/>
      <c r="F29" s="204"/>
      <c r="G29" s="204"/>
      <c r="H29" s="204"/>
      <c r="I29" s="203"/>
      <c r="J29" s="203"/>
      <c r="K29" s="165"/>
      <c r="L29" s="203" t="s">
        <v>197</v>
      </c>
      <c r="M29" s="203"/>
      <c r="N29" s="205"/>
      <c r="O29" s="204"/>
      <c r="P29" s="204"/>
      <c r="Q29" s="204"/>
      <c r="R29" s="203"/>
      <c r="S29" s="203"/>
      <c r="T29" s="203"/>
      <c r="U29" s="203"/>
      <c r="V29" s="203"/>
    </row>
    <row r="30" spans="1:22" ht="13.9" customHeight="1">
      <c r="A30" s="4"/>
      <c r="B30" s="165"/>
      <c r="C30" s="207" t="s">
        <v>198</v>
      </c>
      <c r="D30" s="207">
        <v>1</v>
      </c>
      <c r="E30" s="206"/>
      <c r="F30" s="206"/>
      <c r="G30" s="207" t="s">
        <v>18</v>
      </c>
      <c r="H30" s="206"/>
      <c r="I30" s="207">
        <v>2</v>
      </c>
      <c r="J30" s="206"/>
      <c r="K30" s="206"/>
      <c r="L30" s="206"/>
      <c r="M30" s="207" t="s">
        <v>198</v>
      </c>
      <c r="N30" s="208">
        <v>3</v>
      </c>
      <c r="O30" s="164"/>
      <c r="P30" s="209" t="s">
        <v>18</v>
      </c>
      <c r="Q30" s="209"/>
      <c r="R30" s="207">
        <v>4</v>
      </c>
      <c r="S30" s="164"/>
      <c r="T30" s="164"/>
      <c r="U30" s="207" t="s">
        <v>199</v>
      </c>
      <c r="V30" s="207">
        <v>5</v>
      </c>
    </row>
    <row r="31" spans="1:22" ht="13.9" customHeight="1">
      <c r="A31" s="4"/>
      <c r="B31" s="165"/>
      <c r="C31" s="166"/>
      <c r="D31" s="166"/>
      <c r="E31" s="166"/>
      <c r="F31" s="165"/>
      <c r="G31" s="166"/>
      <c r="H31" s="166"/>
      <c r="I31" s="166"/>
      <c r="J31" s="166"/>
      <c r="K31" s="165"/>
      <c r="L31" s="166"/>
      <c r="M31" s="166"/>
      <c r="N31" s="166"/>
      <c r="O31" s="165"/>
      <c r="P31" s="166"/>
      <c r="Q31" s="166"/>
      <c r="R31" s="166"/>
      <c r="S31" s="166"/>
      <c r="T31" s="165"/>
      <c r="U31" s="166"/>
      <c r="V31" s="166"/>
    </row>
    <row r="32" spans="1:22" ht="13.9" customHeight="1">
      <c r="A32" s="4"/>
      <c r="B32" s="165"/>
      <c r="C32" s="166"/>
      <c r="D32" s="166"/>
      <c r="E32" s="166"/>
      <c r="F32" s="165"/>
      <c r="G32" s="166"/>
      <c r="H32" s="166"/>
      <c r="I32" s="166"/>
      <c r="J32" s="166"/>
      <c r="K32" s="165"/>
      <c r="L32" s="166"/>
      <c r="M32" s="166"/>
      <c r="N32" s="166"/>
      <c r="O32" s="165"/>
      <c r="P32" s="166"/>
      <c r="Q32" s="166"/>
      <c r="R32" s="166"/>
      <c r="S32" s="166"/>
      <c r="T32" s="165"/>
      <c r="U32" s="166"/>
      <c r="V32" s="166"/>
    </row>
    <row r="33" spans="1:22" ht="13.9" customHeight="1">
      <c r="A33" s="4"/>
      <c r="B33" s="165"/>
      <c r="C33" s="166"/>
      <c r="D33" s="166"/>
      <c r="E33" s="166"/>
      <c r="F33" s="165"/>
      <c r="G33" s="166"/>
      <c r="H33" s="166"/>
      <c r="I33" s="166"/>
      <c r="J33" s="166"/>
      <c r="K33" s="165"/>
      <c r="L33" s="166"/>
      <c r="M33" s="166"/>
      <c r="N33" s="166"/>
      <c r="O33" s="165"/>
      <c r="P33" s="166"/>
      <c r="Q33" s="166"/>
      <c r="R33" s="166"/>
      <c r="S33" s="166"/>
      <c r="T33" s="165"/>
      <c r="U33" s="166"/>
      <c r="V33" s="166"/>
    </row>
    <row r="34" spans="1:22" ht="13.9" customHeight="1">
      <c r="A34" s="4"/>
      <c r="B34" s="165"/>
      <c r="C34" s="166"/>
      <c r="D34" s="166"/>
      <c r="E34" s="166"/>
      <c r="F34" s="165"/>
      <c r="G34" s="166"/>
      <c r="H34" s="166"/>
      <c r="I34" s="166"/>
      <c r="J34" s="166"/>
      <c r="K34" s="165"/>
      <c r="L34" s="166"/>
      <c r="M34" s="166"/>
      <c r="N34" s="166"/>
      <c r="O34" s="165"/>
      <c r="P34" s="166"/>
      <c r="Q34" s="166"/>
      <c r="R34" s="166"/>
      <c r="S34" s="166"/>
      <c r="T34" s="165"/>
      <c r="U34" s="166"/>
      <c r="V34" s="166"/>
    </row>
    <row r="35" spans="1:22" ht="7.9" customHeight="1">
      <c r="A35" s="4"/>
      <c r="B35" s="165"/>
      <c r="C35" s="165"/>
      <c r="D35" s="165"/>
      <c r="E35" s="165"/>
      <c r="F35" s="165"/>
      <c r="G35" s="165"/>
      <c r="H35" s="165"/>
      <c r="I35" s="165"/>
      <c r="J35" s="165"/>
      <c r="K35" s="165"/>
      <c r="L35" s="165"/>
      <c r="M35" s="165"/>
      <c r="N35" s="165"/>
      <c r="O35" s="165"/>
      <c r="P35" s="165"/>
      <c r="Q35" s="165"/>
      <c r="R35" s="165"/>
      <c r="S35" s="165"/>
      <c r="T35" s="165"/>
      <c r="U35" s="165"/>
      <c r="V35" s="165"/>
    </row>
    <row r="36" spans="1:22" ht="13.9" customHeight="1">
      <c r="A36" s="4"/>
      <c r="B36" s="165"/>
      <c r="C36" s="165" t="s">
        <v>200</v>
      </c>
      <c r="D36" s="165"/>
      <c r="E36" s="165"/>
      <c r="F36" s="165"/>
      <c r="G36" s="165"/>
      <c r="H36" s="165"/>
      <c r="I36" s="165"/>
      <c r="J36" s="165"/>
      <c r="K36" s="165"/>
      <c r="L36" s="165"/>
      <c r="M36" s="165"/>
      <c r="N36" s="165"/>
      <c r="O36" s="165"/>
      <c r="P36" s="165"/>
      <c r="Q36" s="165"/>
      <c r="R36" s="165"/>
      <c r="S36" s="165"/>
      <c r="T36" s="165"/>
      <c r="U36" s="165"/>
      <c r="V36" s="165"/>
    </row>
    <row r="37" spans="1:22" ht="13.9" customHeight="1">
      <c r="A37" s="4"/>
      <c r="B37" s="165"/>
      <c r="C37" s="165" t="s">
        <v>413</v>
      </c>
      <c r="D37" s="165"/>
      <c r="E37" s="165"/>
      <c r="F37" s="165"/>
      <c r="G37" s="165"/>
      <c r="H37" s="165"/>
      <c r="I37" s="182" t="s">
        <v>88</v>
      </c>
      <c r="J37" s="210"/>
      <c r="K37" s="182" t="s">
        <v>89</v>
      </c>
      <c r="L37" s="211"/>
      <c r="M37" s="164"/>
      <c r="N37" s="165" t="s">
        <v>421</v>
      </c>
      <c r="O37" s="165"/>
      <c r="P37" s="165"/>
      <c r="Q37" s="166"/>
      <c r="R37" s="166"/>
      <c r="S37" s="166"/>
      <c r="T37" s="166"/>
      <c r="U37" s="166"/>
      <c r="V37" s="166"/>
    </row>
    <row r="38" spans="1:22" ht="13.9" customHeight="1">
      <c r="A38" s="4"/>
      <c r="B38" s="165"/>
      <c r="D38" s="165"/>
      <c r="E38" s="165"/>
      <c r="F38" s="214" t="s">
        <v>168</v>
      </c>
      <c r="G38" s="212"/>
      <c r="H38" s="213"/>
      <c r="I38" s="165" t="s">
        <v>201</v>
      </c>
      <c r="J38" s="165"/>
      <c r="K38" s="165"/>
      <c r="L38" s="165"/>
      <c r="M38" s="165"/>
      <c r="N38" s="165"/>
      <c r="O38" s="165"/>
      <c r="P38" s="165"/>
      <c r="Q38" s="165"/>
      <c r="R38" s="165"/>
      <c r="S38" s="165"/>
      <c r="T38" s="165"/>
      <c r="U38" s="165"/>
      <c r="V38" s="165"/>
    </row>
    <row r="39" spans="1:22" ht="7.9" customHeight="1">
      <c r="A39" s="4"/>
      <c r="B39" s="165"/>
      <c r="C39" s="165"/>
      <c r="D39" s="165"/>
      <c r="E39" s="165"/>
      <c r="F39" s="165"/>
      <c r="G39" s="165"/>
      <c r="H39" s="165"/>
      <c r="I39" s="165"/>
      <c r="J39" s="165"/>
      <c r="K39" s="165"/>
      <c r="L39" s="165"/>
      <c r="M39" s="165"/>
      <c r="N39" s="165"/>
      <c r="O39" s="165"/>
      <c r="P39" s="165"/>
      <c r="Q39" s="165"/>
      <c r="R39" s="165"/>
      <c r="S39" s="165"/>
      <c r="T39" s="165"/>
      <c r="U39" s="165"/>
      <c r="V39" s="165"/>
    </row>
    <row r="40" spans="1:22" ht="13.9" customHeight="1">
      <c r="A40" s="4"/>
      <c r="B40" s="165"/>
      <c r="C40" s="165" t="s">
        <v>202</v>
      </c>
      <c r="D40" s="165"/>
      <c r="E40" s="165"/>
      <c r="F40" s="165"/>
      <c r="G40" s="165"/>
      <c r="H40" s="165"/>
      <c r="I40" s="165"/>
      <c r="J40" s="165"/>
      <c r="K40" s="165"/>
      <c r="L40" s="165"/>
      <c r="M40" s="165"/>
      <c r="N40" s="165" t="s">
        <v>401</v>
      </c>
      <c r="O40" s="211"/>
      <c r="P40" s="182" t="s">
        <v>89</v>
      </c>
      <c r="Q40" s="211"/>
      <c r="R40" s="165"/>
      <c r="S40" s="165"/>
      <c r="T40" s="165"/>
      <c r="U40" s="165"/>
      <c r="V40" s="165"/>
    </row>
    <row r="41" spans="1:22" ht="12.95" customHeight="1">
      <c r="A41" s="4"/>
      <c r="B41" s="165"/>
      <c r="C41" s="165" t="s">
        <v>203</v>
      </c>
      <c r="D41" s="165"/>
      <c r="E41" s="165"/>
      <c r="F41" s="165"/>
      <c r="G41" s="165"/>
      <c r="H41" s="165"/>
      <c r="I41" s="165"/>
      <c r="J41" s="165"/>
      <c r="K41" s="165"/>
      <c r="L41" s="165"/>
      <c r="M41" s="165"/>
      <c r="N41" s="165"/>
      <c r="O41" s="165"/>
      <c r="P41" s="165"/>
      <c r="Q41" s="165"/>
      <c r="R41" s="165"/>
      <c r="S41" s="165"/>
      <c r="T41" s="165"/>
      <c r="U41" s="165"/>
      <c r="V41" s="165"/>
    </row>
    <row r="42" spans="1:22" ht="12.95" customHeight="1">
      <c r="A42" s="4"/>
      <c r="B42" s="165"/>
      <c r="C42" s="165" t="s">
        <v>204</v>
      </c>
      <c r="D42" s="165"/>
      <c r="E42" s="165"/>
      <c r="F42" s="165"/>
      <c r="G42" s="165"/>
      <c r="H42" s="165"/>
      <c r="I42" s="165"/>
      <c r="J42" s="165"/>
      <c r="K42" s="165"/>
      <c r="L42" s="165"/>
      <c r="M42" s="165"/>
      <c r="N42" s="165"/>
      <c r="O42" s="165"/>
      <c r="P42" s="165"/>
      <c r="Q42" s="165"/>
      <c r="R42" s="165"/>
      <c r="S42" s="165"/>
      <c r="T42" s="165"/>
      <c r="U42" s="165"/>
      <c r="V42" s="165"/>
    </row>
    <row r="43" spans="1:22">
      <c r="A43" s="4"/>
      <c r="B43" s="3"/>
      <c r="C43" s="3"/>
      <c r="D43" s="3"/>
      <c r="E43" s="3"/>
      <c r="F43" s="3"/>
      <c r="G43" s="3"/>
      <c r="H43" s="3"/>
      <c r="I43" s="3"/>
      <c r="J43" s="3"/>
      <c r="K43" s="3"/>
      <c r="L43" s="3"/>
      <c r="M43" s="3"/>
      <c r="N43" s="3"/>
      <c r="O43" s="3"/>
    </row>
    <row r="44" spans="1:22">
      <c r="A44" s="4"/>
      <c r="B44" s="3"/>
      <c r="C44" s="3"/>
      <c r="D44" s="3"/>
      <c r="E44" s="3"/>
      <c r="F44" s="3"/>
      <c r="G44" s="3"/>
      <c r="H44" s="3"/>
      <c r="I44" s="3"/>
      <c r="J44" s="3"/>
      <c r="K44" s="3"/>
      <c r="L44" s="3"/>
      <c r="M44" s="3"/>
      <c r="N44" s="3"/>
      <c r="O44" s="3"/>
    </row>
    <row r="45" spans="1:22">
      <c r="A45" s="4"/>
      <c r="B45" s="3"/>
      <c r="C45" s="3"/>
      <c r="D45" s="3"/>
      <c r="E45" s="3"/>
      <c r="F45" s="3"/>
      <c r="G45" s="3"/>
      <c r="H45" s="3"/>
      <c r="I45" s="3"/>
      <c r="J45" s="3"/>
      <c r="K45" s="3"/>
      <c r="L45" s="3"/>
      <c r="M45" s="3"/>
      <c r="N45" s="3"/>
      <c r="O45" s="3"/>
    </row>
    <row r="46" spans="1:22">
      <c r="A46" s="4"/>
      <c r="B46" s="3"/>
      <c r="C46" s="3"/>
      <c r="D46" s="3"/>
      <c r="E46" s="3"/>
      <c r="F46" s="3"/>
      <c r="G46" s="3"/>
      <c r="H46" s="3"/>
      <c r="I46" s="3"/>
      <c r="J46" s="3"/>
      <c r="K46" s="3"/>
      <c r="L46" s="3"/>
      <c r="M46" s="3"/>
      <c r="N46" s="3"/>
      <c r="O46" s="3"/>
    </row>
    <row r="47" spans="1:22">
      <c r="A47" s="4"/>
      <c r="B47" s="3"/>
      <c r="C47" s="3"/>
      <c r="D47" s="3"/>
      <c r="E47" s="3"/>
      <c r="F47" s="3"/>
      <c r="G47" s="3"/>
      <c r="H47" s="3"/>
      <c r="I47" s="3"/>
      <c r="J47" s="3"/>
      <c r="K47" s="3"/>
      <c r="L47" s="3"/>
      <c r="M47" s="3"/>
      <c r="N47" s="3"/>
      <c r="O47" s="3"/>
    </row>
    <row r="48" spans="1:22">
      <c r="A48" s="4"/>
      <c r="B48" s="3"/>
      <c r="C48" s="3"/>
      <c r="D48" s="3"/>
      <c r="E48" s="3"/>
      <c r="F48" s="3"/>
      <c r="G48" s="3"/>
      <c r="H48" s="3"/>
      <c r="I48" s="3"/>
      <c r="J48" s="3"/>
      <c r="K48" s="3"/>
      <c r="L48" s="3"/>
      <c r="M48" s="3"/>
      <c r="N48" s="3"/>
      <c r="O48" s="3"/>
    </row>
    <row r="49" spans="1:15">
      <c r="A49" s="4"/>
      <c r="B49" s="3"/>
      <c r="C49" s="3"/>
      <c r="D49" s="3"/>
      <c r="E49" s="3"/>
      <c r="F49" s="3"/>
      <c r="G49" s="3"/>
      <c r="H49" s="3"/>
      <c r="I49" s="3"/>
      <c r="J49" s="3"/>
      <c r="K49" s="3"/>
      <c r="L49" s="3"/>
      <c r="M49" s="3"/>
      <c r="N49" s="3"/>
      <c r="O49" s="3"/>
    </row>
    <row r="50" spans="1:15">
      <c r="A50" s="4"/>
      <c r="B50" s="3"/>
      <c r="C50" s="3"/>
      <c r="D50" s="3"/>
      <c r="E50" s="3"/>
      <c r="F50" s="3"/>
      <c r="G50" s="3"/>
      <c r="H50" s="3"/>
      <c r="I50" s="3"/>
      <c r="J50" s="3"/>
      <c r="K50" s="3"/>
      <c r="L50" s="3"/>
      <c r="M50" s="3"/>
      <c r="N50" s="3"/>
      <c r="O50" s="3"/>
    </row>
    <row r="51" spans="1:15">
      <c r="A51" s="4"/>
      <c r="B51" s="3"/>
      <c r="C51" s="3"/>
      <c r="D51" s="3"/>
      <c r="E51" s="3"/>
      <c r="F51" s="3"/>
      <c r="G51" s="3"/>
      <c r="H51" s="3"/>
      <c r="I51" s="3"/>
      <c r="J51" s="3"/>
      <c r="K51" s="3"/>
      <c r="L51" s="3"/>
      <c r="M51" s="3"/>
      <c r="N51" s="3"/>
      <c r="O51" s="3"/>
    </row>
    <row r="52" spans="1:15">
      <c r="A52" s="4"/>
      <c r="B52" s="3"/>
      <c r="C52" s="3"/>
      <c r="D52" s="3"/>
      <c r="E52" s="3"/>
      <c r="F52" s="3"/>
      <c r="G52" s="3"/>
      <c r="H52" s="3"/>
      <c r="I52" s="3"/>
      <c r="J52" s="3"/>
      <c r="K52" s="3"/>
      <c r="L52" s="3"/>
      <c r="M52" s="3"/>
      <c r="N52" s="3"/>
      <c r="O52" s="3"/>
    </row>
    <row r="53" spans="1:15">
      <c r="A53" s="4"/>
      <c r="B53" s="3"/>
      <c r="C53" s="3"/>
      <c r="D53" s="3"/>
      <c r="E53" s="3"/>
      <c r="F53" s="3"/>
      <c r="G53" s="3"/>
      <c r="H53" s="3"/>
      <c r="I53" s="3"/>
      <c r="J53" s="3"/>
      <c r="K53" s="3"/>
      <c r="L53" s="3"/>
      <c r="M53" s="3"/>
      <c r="N53" s="3"/>
      <c r="O53" s="3"/>
    </row>
    <row r="54" spans="1:15">
      <c r="A54" s="4"/>
      <c r="B54" s="3"/>
      <c r="C54" s="3"/>
      <c r="D54" s="3"/>
      <c r="E54" s="3"/>
      <c r="F54" s="3"/>
      <c r="G54" s="3"/>
      <c r="H54" s="3"/>
      <c r="I54" s="3"/>
      <c r="J54" s="3"/>
      <c r="K54" s="3"/>
      <c r="L54" s="3"/>
      <c r="M54" s="3"/>
      <c r="N54" s="3"/>
      <c r="O54" s="3"/>
    </row>
    <row r="55" spans="1:15">
      <c r="A55" s="4"/>
      <c r="B55" s="3"/>
      <c r="C55" s="3"/>
      <c r="D55" s="3"/>
      <c r="E55" s="3"/>
      <c r="F55" s="3"/>
      <c r="G55" s="3"/>
      <c r="H55" s="3"/>
      <c r="I55" s="3"/>
      <c r="J55" s="3"/>
      <c r="K55" s="3"/>
      <c r="L55" s="3"/>
      <c r="M55" s="3"/>
      <c r="N55" s="3"/>
      <c r="O55" s="3"/>
    </row>
    <row r="56" spans="1:15">
      <c r="A56" s="4"/>
      <c r="B56" s="3"/>
      <c r="C56" s="3"/>
      <c r="D56" s="3"/>
      <c r="E56" s="3"/>
      <c r="F56" s="3"/>
      <c r="G56" s="3"/>
      <c r="H56" s="3"/>
      <c r="I56" s="3"/>
      <c r="J56" s="3"/>
      <c r="K56" s="3"/>
      <c r="L56" s="3"/>
      <c r="M56" s="3"/>
      <c r="N56" s="3"/>
      <c r="O56" s="3"/>
    </row>
    <row r="57" spans="1:15">
      <c r="A57" s="4"/>
      <c r="B57" s="3"/>
      <c r="C57" s="3"/>
      <c r="D57" s="3"/>
      <c r="E57" s="3"/>
      <c r="F57" s="3"/>
      <c r="G57" s="3"/>
      <c r="H57" s="3"/>
      <c r="I57" s="3"/>
      <c r="J57" s="3"/>
      <c r="K57" s="3"/>
      <c r="L57" s="3"/>
      <c r="M57" s="3"/>
      <c r="N57" s="3"/>
      <c r="O57" s="3"/>
    </row>
    <row r="58" spans="1:15">
      <c r="A58" s="4"/>
      <c r="B58" s="3"/>
      <c r="C58" s="3"/>
      <c r="D58" s="3"/>
      <c r="E58" s="3"/>
      <c r="F58" s="3"/>
      <c r="G58" s="3"/>
      <c r="H58" s="3"/>
      <c r="I58" s="3"/>
      <c r="J58" s="3"/>
      <c r="K58" s="3"/>
      <c r="L58" s="3"/>
      <c r="M58" s="3"/>
      <c r="N58" s="3"/>
      <c r="O58" s="3"/>
    </row>
    <row r="59" spans="1:15">
      <c r="A59" s="4"/>
      <c r="B59" s="3"/>
      <c r="C59" s="3"/>
      <c r="D59" s="3"/>
      <c r="E59" s="3"/>
      <c r="F59" s="3"/>
      <c r="G59" s="3"/>
      <c r="H59" s="3"/>
      <c r="I59" s="3"/>
      <c r="J59" s="3"/>
      <c r="K59" s="3"/>
      <c r="L59" s="3"/>
      <c r="M59" s="3"/>
      <c r="N59" s="3"/>
      <c r="O59" s="3"/>
    </row>
    <row r="60" spans="1:15">
      <c r="A60" s="4"/>
      <c r="B60" s="3"/>
      <c r="C60" s="3"/>
      <c r="D60" s="3"/>
      <c r="E60" s="3"/>
      <c r="F60" s="3"/>
      <c r="G60" s="3"/>
      <c r="H60" s="3"/>
      <c r="I60" s="3"/>
      <c r="J60" s="3"/>
      <c r="K60" s="3"/>
      <c r="L60" s="3"/>
      <c r="M60" s="3"/>
      <c r="N60" s="3"/>
      <c r="O60" s="3"/>
    </row>
    <row r="61" spans="1:15">
      <c r="A61" s="4"/>
      <c r="B61" s="3"/>
      <c r="C61" s="3"/>
      <c r="D61" s="3"/>
      <c r="E61" s="3"/>
      <c r="F61" s="3"/>
      <c r="G61" s="3"/>
      <c r="H61" s="3"/>
      <c r="I61" s="3"/>
      <c r="J61" s="3"/>
      <c r="K61" s="3"/>
      <c r="L61" s="3"/>
      <c r="M61" s="3"/>
      <c r="N61" s="3"/>
      <c r="O61" s="3"/>
    </row>
    <row r="62" spans="1:15">
      <c r="A62" s="4"/>
      <c r="B62" s="3"/>
      <c r="C62" s="3"/>
      <c r="D62" s="3"/>
      <c r="E62" s="3"/>
      <c r="F62" s="3"/>
      <c r="G62" s="3"/>
      <c r="H62" s="3"/>
      <c r="I62" s="3"/>
      <c r="J62" s="3"/>
      <c r="K62" s="3"/>
      <c r="L62" s="3"/>
      <c r="M62" s="3"/>
      <c r="N62" s="3"/>
      <c r="O62" s="3"/>
    </row>
    <row r="63" spans="1:15">
      <c r="A63" s="4"/>
      <c r="B63" s="3"/>
      <c r="C63" s="3"/>
      <c r="D63" s="3"/>
      <c r="E63" s="3"/>
      <c r="F63" s="3"/>
      <c r="G63" s="3"/>
      <c r="H63" s="3"/>
      <c r="I63" s="3"/>
      <c r="J63" s="3"/>
      <c r="K63" s="3"/>
      <c r="L63" s="3"/>
      <c r="M63" s="3"/>
      <c r="N63" s="3"/>
      <c r="O63" s="3"/>
    </row>
    <row r="64" spans="1:15">
      <c r="A64" s="4"/>
      <c r="B64" s="3"/>
      <c r="C64" s="3"/>
      <c r="D64" s="3"/>
      <c r="E64" s="3"/>
      <c r="F64" s="3"/>
      <c r="G64" s="3"/>
      <c r="H64" s="3"/>
      <c r="I64" s="3"/>
      <c r="J64" s="3"/>
      <c r="K64" s="3"/>
      <c r="L64" s="3"/>
      <c r="M64" s="3"/>
      <c r="N64" s="3"/>
      <c r="O64" s="3"/>
    </row>
  </sheetData>
  <phoneticPr fontId="0" type="noConversion"/>
  <pageMargins left="0.5" right="0.5" top="0.5" bottom="0.5" header="0" footer="0"/>
  <pageSetup paperSize="5" scale="9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32DAF-83E1-4D24-813F-FD944C1D067B}">
  <sheetPr>
    <pageSetUpPr autoPageBreaks="0" fitToPage="1"/>
  </sheetPr>
  <dimension ref="A1:BO64"/>
  <sheetViews>
    <sheetView zoomScale="75" zoomScaleNormal="75" workbookViewId="0">
      <selection activeCell="C12" sqref="C12"/>
    </sheetView>
  </sheetViews>
  <sheetFormatPr defaultRowHeight="15"/>
  <cols>
    <col min="1" max="1" width="13.125" style="454" customWidth="1"/>
    <col min="2" max="2" width="4.25" style="454" customWidth="1"/>
    <col min="3" max="3" width="19.875" style="454" customWidth="1"/>
    <col min="4" max="4" width="5.375" style="454" customWidth="1"/>
    <col min="5" max="5" width="20.25" style="454" customWidth="1"/>
    <col min="6" max="6" width="3.125" style="454" customWidth="1"/>
    <col min="7" max="7" width="14.25" style="454" customWidth="1"/>
    <col min="8" max="8" width="9.875" style="454" customWidth="1"/>
    <col min="9" max="9" width="10.625" style="454" customWidth="1"/>
    <col min="10" max="10" width="4.25" style="454" customWidth="1"/>
    <col min="11" max="11" width="9" style="454"/>
    <col min="12" max="12" width="13.5" style="454" customWidth="1"/>
    <col min="13" max="13" width="13.25" style="454" customWidth="1"/>
    <col min="14" max="14" width="9" style="454"/>
    <col min="15" max="15" width="12.125" style="454" customWidth="1"/>
    <col min="16" max="16" width="10" style="454" customWidth="1"/>
    <col min="17" max="17" width="10.75" style="454" customWidth="1"/>
    <col min="18" max="16384" width="9" style="454"/>
  </cols>
  <sheetData>
    <row r="1" spans="1:35" ht="15.75">
      <c r="A1" s="574" t="s">
        <v>507</v>
      </c>
      <c r="B1" s="575"/>
      <c r="C1" s="575"/>
      <c r="D1" s="575"/>
      <c r="E1" s="575"/>
      <c r="F1" s="575"/>
      <c r="G1" s="575"/>
      <c r="H1" s="575"/>
      <c r="K1" s="576" t="s">
        <v>508</v>
      </c>
    </row>
    <row r="3" spans="1:35" ht="15.75">
      <c r="B3" s="513" t="s">
        <v>5</v>
      </c>
      <c r="C3" s="513"/>
      <c r="D3" s="513"/>
      <c r="E3" s="513"/>
      <c r="F3" s="513"/>
      <c r="G3" s="510"/>
      <c r="H3" s="510" t="s">
        <v>509</v>
      </c>
      <c r="I3" s="510"/>
      <c r="K3" s="577" t="s">
        <v>493</v>
      </c>
      <c r="L3" s="578" t="s">
        <v>510</v>
      </c>
      <c r="M3" s="579"/>
      <c r="N3" s="579"/>
      <c r="O3" s="579"/>
      <c r="P3" s="579"/>
      <c r="Q3" s="579"/>
      <c r="R3" s="520"/>
      <c r="S3" s="510"/>
      <c r="T3" s="510"/>
      <c r="U3" s="510"/>
      <c r="V3" s="510"/>
      <c r="W3" s="520"/>
      <c r="X3" s="510"/>
      <c r="Y3" s="510"/>
    </row>
    <row r="4" spans="1:35" ht="15.75">
      <c r="A4" s="454" t="s">
        <v>511</v>
      </c>
      <c r="B4" s="510"/>
      <c r="C4" s="656" t="str">
        <f>T('Pg1'!$E$15)</f>
        <v/>
      </c>
      <c r="D4" s="580"/>
      <c r="E4" s="581"/>
      <c r="F4" s="507"/>
      <c r="G4" s="507"/>
      <c r="H4" s="507"/>
      <c r="I4" s="507"/>
      <c r="L4" s="578" t="s">
        <v>512</v>
      </c>
      <c r="M4" s="582"/>
      <c r="N4" s="582"/>
      <c r="O4" s="582"/>
      <c r="P4" s="582"/>
      <c r="Q4" s="582"/>
      <c r="AF4" s="583"/>
      <c r="AI4" s="584"/>
    </row>
    <row r="5" spans="1:35" ht="15.75">
      <c r="C5" s="585" t="s">
        <v>513</v>
      </c>
      <c r="D5" s="585"/>
      <c r="E5" s="657" t="str">
        <f>T('Pg1'!$J$13)</f>
        <v/>
      </c>
      <c r="L5" s="578" t="s">
        <v>514</v>
      </c>
      <c r="M5" s="582"/>
      <c r="N5" s="582"/>
      <c r="O5" s="582"/>
      <c r="P5" s="582"/>
      <c r="Q5" s="582"/>
    </row>
    <row r="6" spans="1:35" ht="15.75">
      <c r="B6" s="510" t="s">
        <v>67</v>
      </c>
      <c r="E6" s="658" t="str">
        <f>T('Pg1'!$AB$17)</f>
        <v/>
      </c>
      <c r="K6" s="586"/>
      <c r="L6" s="578" t="s">
        <v>515</v>
      </c>
      <c r="M6" s="579"/>
      <c r="N6" s="587"/>
      <c r="O6" s="588"/>
      <c r="P6" s="582"/>
      <c r="Q6" s="582"/>
    </row>
    <row r="7" spans="1:35" ht="15.75">
      <c r="C7" s="510" t="s">
        <v>68</v>
      </c>
      <c r="D7" s="510"/>
      <c r="E7" s="659" t="str">
        <f>T('Pg1'!$AD$17)</f>
        <v/>
      </c>
      <c r="K7" s="589"/>
      <c r="L7" s="578"/>
      <c r="M7" s="579"/>
      <c r="N7" s="582"/>
      <c r="O7" s="590"/>
      <c r="P7" s="591"/>
      <c r="Q7" s="582"/>
    </row>
    <row r="8" spans="1:35" ht="15.75">
      <c r="B8" s="592" t="s">
        <v>516</v>
      </c>
      <c r="C8" s="510"/>
      <c r="D8" s="510"/>
      <c r="E8" s="593"/>
      <c r="K8" s="589"/>
      <c r="L8" s="578" t="s">
        <v>517</v>
      </c>
      <c r="M8" s="579"/>
      <c r="N8" s="582"/>
      <c r="O8" s="590"/>
      <c r="P8" s="591"/>
      <c r="Q8" s="582"/>
    </row>
    <row r="9" spans="1:35" ht="15.75">
      <c r="B9" s="592" t="s">
        <v>518</v>
      </c>
      <c r="C9" s="510"/>
      <c r="D9" s="510"/>
      <c r="E9" s="593"/>
      <c r="K9" s="589"/>
      <c r="L9" s="578" t="s">
        <v>519</v>
      </c>
      <c r="M9" s="579"/>
      <c r="N9" s="582"/>
      <c r="O9" s="590"/>
      <c r="P9" s="591"/>
      <c r="Q9" s="582"/>
    </row>
    <row r="10" spans="1:35" ht="15.75">
      <c r="B10" s="592" t="s">
        <v>520</v>
      </c>
      <c r="C10" s="510"/>
      <c r="D10" s="510"/>
      <c r="E10" s="593"/>
      <c r="G10" s="594" t="s">
        <v>521</v>
      </c>
      <c r="H10" s="594"/>
      <c r="I10" s="593" t="s">
        <v>169</v>
      </c>
      <c r="K10" s="589"/>
      <c r="L10" s="578"/>
      <c r="M10" s="579"/>
      <c r="N10" s="582"/>
      <c r="O10" s="590"/>
      <c r="P10" s="591"/>
      <c r="Q10" s="582"/>
    </row>
    <row r="11" spans="1:35" ht="15.75">
      <c r="B11" s="507"/>
      <c r="C11" s="505" t="s">
        <v>522</v>
      </c>
      <c r="D11" s="505" t="s">
        <v>523</v>
      </c>
      <c r="E11" s="505" t="s">
        <v>524</v>
      </c>
      <c r="F11" s="507"/>
      <c r="G11" s="505" t="s">
        <v>18</v>
      </c>
      <c r="H11" s="505" t="s">
        <v>46</v>
      </c>
      <c r="I11" s="505" t="s">
        <v>525</v>
      </c>
      <c r="J11" s="507"/>
      <c r="K11" s="589"/>
      <c r="L11" s="578" t="s">
        <v>526</v>
      </c>
      <c r="M11" s="595"/>
      <c r="N11" s="582"/>
      <c r="O11" s="590"/>
      <c r="P11" s="591"/>
      <c r="Q11" s="582"/>
    </row>
    <row r="12" spans="1:35" ht="15.75">
      <c r="B12" s="596">
        <v>1</v>
      </c>
      <c r="C12" s="597"/>
      <c r="D12" s="598"/>
      <c r="E12" s="599"/>
      <c r="F12" s="600"/>
      <c r="G12" s="601"/>
      <c r="H12" s="602"/>
      <c r="I12" s="603"/>
      <c r="J12" s="604">
        <v>1</v>
      </c>
      <c r="K12" s="589"/>
      <c r="L12" s="578" t="s">
        <v>527</v>
      </c>
      <c r="M12" s="582"/>
      <c r="N12" s="582"/>
      <c r="O12" s="590"/>
      <c r="P12" s="591"/>
      <c r="Q12" s="582"/>
    </row>
    <row r="13" spans="1:35" ht="15.75">
      <c r="B13" s="596">
        <v>2</v>
      </c>
      <c r="C13" s="605"/>
      <c r="D13" s="606"/>
      <c r="E13" s="599"/>
      <c r="F13" s="600"/>
      <c r="G13" s="607"/>
      <c r="H13" s="608"/>
      <c r="I13" s="609"/>
      <c r="J13" s="604">
        <v>2</v>
      </c>
      <c r="K13" s="586"/>
      <c r="L13" s="610"/>
      <c r="M13" s="611"/>
      <c r="N13" s="582"/>
      <c r="O13" s="590"/>
      <c r="P13" s="591"/>
      <c r="Q13" s="582"/>
      <c r="S13" s="612"/>
      <c r="Y13" s="584"/>
      <c r="AD13" s="612"/>
      <c r="AI13" s="584" t="str">
        <f t="shared" ref="AI13:AI20" si="0">Y13&amp;AD13</f>
        <v/>
      </c>
    </row>
    <row r="14" spans="1:35" ht="15.75">
      <c r="B14" s="596">
        <v>3</v>
      </c>
      <c r="C14" s="605"/>
      <c r="D14" s="606"/>
      <c r="E14" s="599"/>
      <c r="F14" s="600"/>
      <c r="G14" s="607"/>
      <c r="H14" s="608"/>
      <c r="I14" s="609"/>
      <c r="J14" s="604">
        <v>3</v>
      </c>
      <c r="K14" s="589"/>
      <c r="L14" s="613"/>
      <c r="M14" s="612"/>
      <c r="O14" s="589"/>
      <c r="P14" s="614"/>
      <c r="S14" s="612"/>
      <c r="Y14" s="584"/>
      <c r="AD14" s="612"/>
      <c r="AI14" s="584" t="str">
        <f t="shared" si="0"/>
        <v/>
      </c>
    </row>
    <row r="15" spans="1:35" ht="15.75">
      <c r="B15" s="596">
        <v>4</v>
      </c>
      <c r="C15" s="605"/>
      <c r="D15" s="606"/>
      <c r="E15" s="599"/>
      <c r="F15" s="600"/>
      <c r="G15" s="607"/>
      <c r="H15" s="608"/>
      <c r="I15" s="609"/>
      <c r="J15" s="604">
        <v>4</v>
      </c>
      <c r="K15" s="589"/>
      <c r="M15" s="612"/>
      <c r="O15" s="589"/>
      <c r="P15" s="614"/>
      <c r="S15" s="612"/>
      <c r="Y15" s="584"/>
      <c r="AD15" s="612"/>
      <c r="AI15" s="584" t="str">
        <f t="shared" si="0"/>
        <v/>
      </c>
    </row>
    <row r="16" spans="1:35" ht="15.75">
      <c r="B16" s="596">
        <v>5</v>
      </c>
      <c r="C16" s="605"/>
      <c r="D16" s="606"/>
      <c r="E16" s="599"/>
      <c r="F16" s="600"/>
      <c r="G16" s="607"/>
      <c r="H16" s="608"/>
      <c r="I16" s="609"/>
      <c r="J16" s="604">
        <v>5</v>
      </c>
      <c r="K16" s="589"/>
      <c r="L16" s="615" t="s">
        <v>528</v>
      </c>
      <c r="M16" s="612"/>
      <c r="O16" s="589"/>
      <c r="P16" s="614"/>
      <c r="S16" s="612"/>
      <c r="Y16" s="584"/>
      <c r="AD16" s="612"/>
      <c r="AI16" s="584" t="str">
        <f t="shared" si="0"/>
        <v/>
      </c>
    </row>
    <row r="17" spans="2:35" ht="15.75">
      <c r="B17" s="596">
        <v>6</v>
      </c>
      <c r="C17" s="605"/>
      <c r="D17" s="606"/>
      <c r="E17" s="599"/>
      <c r="F17" s="600"/>
      <c r="G17" s="607"/>
      <c r="H17" s="608"/>
      <c r="I17" s="609"/>
      <c r="J17" s="604">
        <v>6</v>
      </c>
      <c r="K17" s="589"/>
      <c r="L17" s="616" t="s">
        <v>529</v>
      </c>
      <c r="M17" s="612"/>
      <c r="O17" s="589"/>
      <c r="P17" s="614"/>
      <c r="S17" s="612"/>
      <c r="Y17" s="584"/>
      <c r="AD17" s="612"/>
      <c r="AI17" s="584" t="str">
        <f t="shared" si="0"/>
        <v/>
      </c>
    </row>
    <row r="18" spans="2:35" ht="15.75">
      <c r="B18" s="596">
        <v>7</v>
      </c>
      <c r="C18" s="605"/>
      <c r="D18" s="606"/>
      <c r="E18" s="599"/>
      <c r="F18" s="600"/>
      <c r="G18" s="607"/>
      <c r="H18" s="608"/>
      <c r="I18" s="609"/>
      <c r="J18" s="604">
        <v>7</v>
      </c>
      <c r="K18" s="589"/>
      <c r="L18" s="589"/>
      <c r="M18" s="612"/>
      <c r="O18" s="589"/>
      <c r="P18" s="614"/>
      <c r="S18" s="612"/>
      <c r="Y18" s="584"/>
      <c r="AD18" s="612"/>
      <c r="AI18" s="584" t="str">
        <f t="shared" si="0"/>
        <v/>
      </c>
    </row>
    <row r="19" spans="2:35" ht="15.75">
      <c r="B19" s="596">
        <v>8</v>
      </c>
      <c r="C19" s="605"/>
      <c r="D19" s="606"/>
      <c r="E19" s="599"/>
      <c r="F19" s="600"/>
      <c r="G19" s="607"/>
      <c r="H19" s="608"/>
      <c r="I19" s="609"/>
      <c r="J19" s="604">
        <v>8</v>
      </c>
      <c r="K19" s="589"/>
      <c r="L19" s="617" t="s">
        <v>530</v>
      </c>
      <c r="M19" s="612"/>
      <c r="O19" s="618">
        <f>ROUND('Ownership-2'!O19,5)</f>
        <v>0</v>
      </c>
      <c r="P19" s="614"/>
      <c r="S19" s="612"/>
      <c r="Y19" s="584"/>
      <c r="AD19" s="612"/>
      <c r="AI19" s="584" t="str">
        <f t="shared" si="0"/>
        <v/>
      </c>
    </row>
    <row r="20" spans="2:35" ht="15.75">
      <c r="B20" s="596">
        <v>9</v>
      </c>
      <c r="C20" s="605"/>
      <c r="D20" s="606"/>
      <c r="E20" s="599"/>
      <c r="F20" s="600"/>
      <c r="G20" s="607"/>
      <c r="H20" s="608"/>
      <c r="I20" s="609"/>
      <c r="J20" s="604">
        <v>9</v>
      </c>
      <c r="K20" s="589"/>
      <c r="L20" s="589"/>
      <c r="M20" s="614"/>
      <c r="O20" s="589"/>
      <c r="P20" s="614"/>
      <c r="S20" s="614"/>
      <c r="Y20" s="584"/>
      <c r="AD20" s="614"/>
      <c r="AI20" s="584" t="str">
        <f t="shared" si="0"/>
        <v/>
      </c>
    </row>
    <row r="21" spans="2:35" ht="15.75" customHeight="1">
      <c r="B21" s="596">
        <v>10</v>
      </c>
      <c r="C21" s="605"/>
      <c r="D21" s="606"/>
      <c r="E21" s="599"/>
      <c r="F21" s="600"/>
      <c r="G21" s="607"/>
      <c r="H21" s="608"/>
      <c r="I21" s="609"/>
      <c r="J21" s="604">
        <v>10</v>
      </c>
      <c r="K21" s="589"/>
      <c r="L21" s="619" t="str">
        <f>IF('Ownership-2'!O19&lt;99.999,"This Schedule is NOT COMPLETE","This Schedule is COMPLETE")</f>
        <v>This Schedule is NOT COMPLETE</v>
      </c>
      <c r="M21" s="620"/>
      <c r="N21" s="621"/>
      <c r="O21" s="622"/>
      <c r="P21" s="614"/>
      <c r="S21" s="612"/>
      <c r="Y21" s="584"/>
      <c r="AD21" s="612"/>
      <c r="AI21" s="584"/>
    </row>
    <row r="22" spans="2:35" ht="15.75">
      <c r="B22" s="596">
        <v>11</v>
      </c>
      <c r="C22" s="605"/>
      <c r="D22" s="606"/>
      <c r="E22" s="599"/>
      <c r="F22" s="600"/>
      <c r="G22" s="607"/>
      <c r="H22" s="608"/>
      <c r="I22" s="609"/>
      <c r="J22" s="604">
        <v>11</v>
      </c>
      <c r="K22" s="589"/>
      <c r="L22" s="617" t="s">
        <v>531</v>
      </c>
      <c r="M22" s="612"/>
      <c r="O22" s="589"/>
      <c r="P22" s="614"/>
      <c r="S22" s="612"/>
      <c r="Y22" s="584"/>
      <c r="AD22" s="612"/>
      <c r="AI22" s="584"/>
    </row>
    <row r="23" spans="2:35" ht="15.75">
      <c r="B23" s="596">
        <v>12</v>
      </c>
      <c r="C23" s="605"/>
      <c r="D23" s="606"/>
      <c r="E23" s="599"/>
      <c r="F23" s="600"/>
      <c r="G23" s="607"/>
      <c r="H23" s="608"/>
      <c r="I23" s="609"/>
      <c r="J23" s="604">
        <v>12</v>
      </c>
      <c r="K23" s="589"/>
      <c r="L23" s="589"/>
      <c r="M23" s="612"/>
      <c r="O23" s="589"/>
      <c r="P23" s="614"/>
      <c r="S23" s="612"/>
      <c r="Y23" s="584"/>
      <c r="AD23" s="612"/>
      <c r="AI23" s="584"/>
    </row>
    <row r="24" spans="2:35" ht="15.75">
      <c r="B24" s="596">
        <v>13</v>
      </c>
      <c r="C24" s="605"/>
      <c r="D24" s="606"/>
      <c r="E24" s="599"/>
      <c r="F24" s="600"/>
      <c r="G24" s="607"/>
      <c r="H24" s="608"/>
      <c r="I24" s="609"/>
      <c r="J24" s="604">
        <v>13</v>
      </c>
      <c r="K24" s="589"/>
      <c r="S24" s="612"/>
      <c r="Y24" s="584"/>
      <c r="AD24" s="612"/>
      <c r="AI24" s="584"/>
    </row>
    <row r="25" spans="2:35" ht="15.75">
      <c r="B25" s="596">
        <v>14</v>
      </c>
      <c r="C25" s="605"/>
      <c r="D25" s="606"/>
      <c r="E25" s="599"/>
      <c r="F25" s="600"/>
      <c r="G25" s="607"/>
      <c r="H25" s="608"/>
      <c r="I25" s="609"/>
      <c r="J25" s="604">
        <v>14</v>
      </c>
      <c r="K25" s="589"/>
      <c r="S25" s="612"/>
      <c r="Y25" s="584"/>
      <c r="AD25" s="612"/>
      <c r="AI25" s="584"/>
    </row>
    <row r="26" spans="2:35" ht="15.75">
      <c r="B26" s="596">
        <v>15</v>
      </c>
      <c r="C26" s="605"/>
      <c r="D26" s="606"/>
      <c r="E26" s="599"/>
      <c r="F26" s="600"/>
      <c r="G26" s="607"/>
      <c r="H26" s="608"/>
      <c r="I26" s="609"/>
      <c r="J26" s="604">
        <v>15</v>
      </c>
      <c r="K26" s="589"/>
      <c r="L26" s="623" t="s">
        <v>532</v>
      </c>
      <c r="M26" s="624"/>
      <c r="N26" s="625"/>
      <c r="O26" s="626"/>
      <c r="P26" s="627"/>
      <c r="Q26" s="625"/>
      <c r="S26" s="612"/>
      <c r="Y26" s="584"/>
      <c r="AD26" s="612"/>
      <c r="AI26" s="584"/>
    </row>
    <row r="27" spans="2:35" ht="15.75">
      <c r="B27" s="596">
        <v>16</v>
      </c>
      <c r="C27" s="605"/>
      <c r="D27" s="606"/>
      <c r="E27" s="599"/>
      <c r="F27" s="600"/>
      <c r="G27" s="607"/>
      <c r="H27" s="608"/>
      <c r="I27" s="609"/>
      <c r="J27" s="604">
        <v>16</v>
      </c>
      <c r="K27" s="589"/>
      <c r="L27" s="623" t="s">
        <v>533</v>
      </c>
      <c r="M27" s="624"/>
      <c r="N27" s="625"/>
      <c r="O27" s="626"/>
      <c r="P27" s="627"/>
      <c r="Q27" s="625"/>
      <c r="S27" s="612"/>
      <c r="Y27" s="584"/>
      <c r="AD27" s="612"/>
      <c r="AI27" s="584"/>
    </row>
    <row r="28" spans="2:35" ht="15.75">
      <c r="B28" s="596">
        <v>17</v>
      </c>
      <c r="C28" s="605"/>
      <c r="D28" s="606"/>
      <c r="E28" s="599"/>
      <c r="F28" s="600"/>
      <c r="G28" s="607"/>
      <c r="H28" s="608"/>
      <c r="I28" s="609"/>
      <c r="J28" s="604">
        <v>17</v>
      </c>
      <c r="K28" s="589"/>
      <c r="L28" s="589"/>
      <c r="M28" s="612"/>
      <c r="O28" s="589"/>
      <c r="P28" s="614"/>
      <c r="S28" s="612"/>
      <c r="Y28" s="584"/>
      <c r="AD28" s="612"/>
      <c r="AI28" s="584"/>
    </row>
    <row r="29" spans="2:35" ht="15.75">
      <c r="B29" s="596">
        <v>18</v>
      </c>
      <c r="C29" s="605"/>
      <c r="D29" s="606"/>
      <c r="E29" s="599"/>
      <c r="F29" s="600"/>
      <c r="G29" s="607"/>
      <c r="H29" s="608"/>
      <c r="I29" s="609"/>
      <c r="J29" s="604">
        <v>18</v>
      </c>
      <c r="K29" s="589"/>
      <c r="L29" s="589"/>
      <c r="M29" s="614"/>
      <c r="O29" s="589"/>
      <c r="P29" s="614"/>
      <c r="S29" s="614"/>
      <c r="Y29" s="584"/>
      <c r="AD29" s="614"/>
      <c r="AI29" s="584"/>
    </row>
    <row r="30" spans="2:35" ht="15.75">
      <c r="B30" s="596">
        <v>19</v>
      </c>
      <c r="C30" s="605"/>
      <c r="D30" s="606"/>
      <c r="E30" s="599"/>
      <c r="F30" s="600"/>
      <c r="G30" s="607"/>
      <c r="H30" s="608"/>
      <c r="I30" s="609"/>
      <c r="J30" s="604">
        <v>19</v>
      </c>
      <c r="K30" s="589"/>
      <c r="L30" s="589"/>
      <c r="M30" s="612"/>
      <c r="O30" s="589"/>
      <c r="P30" s="614"/>
      <c r="S30" s="612"/>
      <c r="Y30" s="584"/>
      <c r="AD30" s="612"/>
      <c r="AI30" s="584"/>
    </row>
    <row r="31" spans="2:35" ht="15.75">
      <c r="B31" s="596">
        <v>20</v>
      </c>
      <c r="C31" s="605"/>
      <c r="D31" s="606"/>
      <c r="E31" s="599"/>
      <c r="F31" s="600"/>
      <c r="G31" s="607"/>
      <c r="H31" s="608"/>
      <c r="I31" s="609"/>
      <c r="J31" s="604">
        <v>20</v>
      </c>
      <c r="K31" s="589"/>
      <c r="L31" s="589"/>
      <c r="M31" s="612"/>
      <c r="O31" s="589"/>
      <c r="P31" s="614"/>
      <c r="S31" s="612"/>
      <c r="Y31" s="584"/>
      <c r="AD31" s="612"/>
      <c r="AI31" s="584"/>
    </row>
    <row r="32" spans="2:35" ht="15.75">
      <c r="B32" s="596">
        <v>21</v>
      </c>
      <c r="C32" s="605"/>
      <c r="D32" s="606"/>
      <c r="E32" s="599"/>
      <c r="F32" s="600"/>
      <c r="G32" s="607"/>
      <c r="H32" s="608"/>
      <c r="I32" s="609"/>
      <c r="J32" s="604">
        <v>21</v>
      </c>
      <c r="K32" s="589"/>
      <c r="L32" s="589"/>
      <c r="M32" s="612"/>
      <c r="O32" s="589"/>
      <c r="P32" s="614"/>
      <c r="S32" s="612"/>
      <c r="Y32" s="584"/>
      <c r="AD32" s="612"/>
      <c r="AI32" s="584"/>
    </row>
    <row r="33" spans="2:67" ht="15.75">
      <c r="B33" s="596">
        <v>22</v>
      </c>
      <c r="C33" s="605"/>
      <c r="D33" s="606"/>
      <c r="E33" s="599"/>
      <c r="F33" s="600"/>
      <c r="G33" s="607"/>
      <c r="H33" s="608"/>
      <c r="I33" s="609"/>
      <c r="J33" s="604">
        <v>22</v>
      </c>
      <c r="K33" s="589"/>
      <c r="L33" s="589"/>
      <c r="M33" s="612"/>
      <c r="O33" s="589"/>
      <c r="P33" s="614"/>
      <c r="S33" s="612"/>
      <c r="Y33" s="584"/>
      <c r="AD33" s="612"/>
      <c r="AI33" s="584"/>
    </row>
    <row r="34" spans="2:67" ht="15.75">
      <c r="B34" s="596">
        <v>23</v>
      </c>
      <c r="C34" s="605"/>
      <c r="D34" s="606"/>
      <c r="E34" s="599"/>
      <c r="F34" s="600"/>
      <c r="G34" s="607"/>
      <c r="H34" s="608"/>
      <c r="I34" s="609"/>
      <c r="J34" s="604">
        <v>23</v>
      </c>
      <c r="K34" s="589"/>
      <c r="L34" s="589"/>
      <c r="M34" s="612"/>
      <c r="O34" s="589"/>
      <c r="P34" s="614"/>
      <c r="S34" s="612"/>
      <c r="Y34" s="584"/>
      <c r="AD34" s="612"/>
      <c r="AI34" s="584"/>
    </row>
    <row r="35" spans="2:67" ht="15.75">
      <c r="B35" s="596">
        <v>24</v>
      </c>
      <c r="C35" s="605"/>
      <c r="D35" s="606"/>
      <c r="E35" s="599"/>
      <c r="F35" s="600"/>
      <c r="G35" s="607"/>
      <c r="H35" s="608"/>
      <c r="I35" s="609"/>
      <c r="J35" s="604">
        <v>24</v>
      </c>
      <c r="K35" s="589"/>
      <c r="L35" s="589"/>
      <c r="M35" s="612"/>
      <c r="O35" s="589"/>
      <c r="P35" s="614"/>
      <c r="S35" s="612"/>
      <c r="Y35" s="584"/>
      <c r="AD35" s="612"/>
      <c r="AI35" s="584"/>
    </row>
    <row r="36" spans="2:67" ht="15.75">
      <c r="B36" s="596">
        <v>25</v>
      </c>
      <c r="C36" s="605"/>
      <c r="D36" s="606"/>
      <c r="E36" s="599"/>
      <c r="F36" s="600"/>
      <c r="G36" s="607"/>
      <c r="H36" s="608"/>
      <c r="I36" s="609"/>
      <c r="J36" s="604">
        <v>25</v>
      </c>
      <c r="K36" s="589"/>
      <c r="L36" s="589"/>
      <c r="M36" s="612"/>
      <c r="O36" s="589"/>
      <c r="P36" s="614"/>
      <c r="S36" s="612"/>
      <c r="Y36" s="584"/>
      <c r="AD36" s="612"/>
      <c r="AI36" s="584"/>
    </row>
    <row r="37" spans="2:67" ht="15.75">
      <c r="B37" s="596">
        <v>26</v>
      </c>
      <c r="C37" s="605"/>
      <c r="D37" s="606"/>
      <c r="E37" s="599"/>
      <c r="F37" s="600"/>
      <c r="G37" s="607"/>
      <c r="H37" s="608"/>
      <c r="I37" s="609"/>
      <c r="J37" s="604">
        <v>26</v>
      </c>
      <c r="K37" s="589"/>
      <c r="L37" s="589"/>
      <c r="M37" s="612"/>
      <c r="O37" s="589"/>
      <c r="P37" s="614"/>
      <c r="S37" s="612"/>
      <c r="Y37" s="584"/>
      <c r="AD37" s="612"/>
      <c r="AI37" s="584"/>
    </row>
    <row r="38" spans="2:67" ht="15.75">
      <c r="B38" s="596">
        <v>27</v>
      </c>
      <c r="C38" s="605"/>
      <c r="D38" s="606"/>
      <c r="E38" s="599"/>
      <c r="F38" s="600"/>
      <c r="G38" s="607"/>
      <c r="H38" s="608"/>
      <c r="I38" s="609"/>
      <c r="J38" s="604">
        <v>27</v>
      </c>
      <c r="K38" s="589"/>
      <c r="L38" s="589"/>
      <c r="M38" s="612"/>
      <c r="O38" s="589"/>
      <c r="P38" s="614"/>
      <c r="S38" s="612"/>
      <c r="Y38" s="584"/>
      <c r="AD38" s="612"/>
      <c r="AI38" s="584"/>
    </row>
    <row r="39" spans="2:67" ht="15.75">
      <c r="B39" s="596">
        <v>28</v>
      </c>
      <c r="C39" s="605"/>
      <c r="D39" s="606"/>
      <c r="E39" s="599"/>
      <c r="F39" s="600"/>
      <c r="G39" s="607"/>
      <c r="H39" s="608"/>
      <c r="I39" s="609"/>
      <c r="J39" s="604">
        <v>28</v>
      </c>
      <c r="K39" s="589"/>
      <c r="L39" s="589"/>
      <c r="M39" s="612"/>
      <c r="O39" s="589"/>
      <c r="P39" s="614"/>
      <c r="S39" s="612"/>
      <c r="Y39" s="584"/>
      <c r="AD39" s="612"/>
      <c r="AI39" s="584"/>
    </row>
    <row r="40" spans="2:67" ht="15.75">
      <c r="B40" s="596">
        <v>29</v>
      </c>
      <c r="C40" s="605"/>
      <c r="D40" s="606"/>
      <c r="E40" s="599"/>
      <c r="F40" s="600"/>
      <c r="G40" s="607"/>
      <c r="H40" s="608"/>
      <c r="I40" s="609"/>
      <c r="J40" s="604">
        <v>29</v>
      </c>
      <c r="K40" s="589"/>
      <c r="L40" s="589"/>
      <c r="M40" s="612"/>
      <c r="O40" s="589"/>
      <c r="P40" s="614"/>
      <c r="S40" s="612"/>
      <c r="Y40" s="584"/>
      <c r="AD40" s="612"/>
      <c r="AI40" s="584"/>
    </row>
    <row r="41" spans="2:67" ht="15.75">
      <c r="B41" s="596">
        <v>30</v>
      </c>
      <c r="C41" s="605"/>
      <c r="D41" s="606"/>
      <c r="E41" s="599"/>
      <c r="F41" s="600"/>
      <c r="G41" s="607"/>
      <c r="H41" s="608"/>
      <c r="I41" s="609"/>
      <c r="J41" s="604">
        <v>30</v>
      </c>
      <c r="K41" s="589"/>
      <c r="L41" s="589"/>
      <c r="M41" s="614"/>
      <c r="O41" s="589"/>
      <c r="P41" s="614"/>
      <c r="S41" s="614"/>
      <c r="Y41" s="584"/>
      <c r="AD41" s="614"/>
      <c r="AI41" s="584"/>
    </row>
    <row r="42" spans="2:67" ht="15.75">
      <c r="B42" s="604">
        <v>31</v>
      </c>
      <c r="C42" s="605"/>
      <c r="D42" s="606"/>
      <c r="E42" s="599"/>
      <c r="F42" s="600"/>
      <c r="G42" s="607"/>
      <c r="H42" s="608"/>
      <c r="I42" s="609"/>
      <c r="J42" s="604">
        <v>31</v>
      </c>
      <c r="K42" s="589"/>
      <c r="L42" s="589"/>
      <c r="M42" s="614"/>
      <c r="O42" s="589"/>
      <c r="P42" s="614"/>
      <c r="S42" s="614"/>
      <c r="Y42" s="584"/>
      <c r="AD42" s="614"/>
      <c r="AI42" s="584"/>
    </row>
    <row r="43" spans="2:67" ht="15.75">
      <c r="B43" s="604">
        <v>32</v>
      </c>
      <c r="C43" s="605"/>
      <c r="D43" s="606"/>
      <c r="E43" s="599"/>
      <c r="F43" s="600"/>
      <c r="G43" s="607"/>
      <c r="H43" s="608"/>
      <c r="I43" s="609"/>
      <c r="J43" s="604">
        <v>32</v>
      </c>
      <c r="K43" s="589"/>
      <c r="L43" s="589"/>
      <c r="M43" s="612"/>
      <c r="O43" s="589"/>
      <c r="P43" s="614"/>
      <c r="S43" s="612"/>
      <c r="Y43" s="612"/>
      <c r="AD43" s="612"/>
      <c r="AI43" s="584"/>
    </row>
    <row r="44" spans="2:67" ht="15.75">
      <c r="B44" s="604">
        <v>33</v>
      </c>
      <c r="C44" s="605"/>
      <c r="D44" s="606"/>
      <c r="E44" s="599"/>
      <c r="F44" s="600"/>
      <c r="G44" s="607"/>
      <c r="H44" s="608"/>
      <c r="I44" s="609"/>
      <c r="J44" s="604">
        <v>33</v>
      </c>
      <c r="K44" s="589"/>
      <c r="L44" s="589"/>
      <c r="M44" s="612"/>
      <c r="O44" s="589"/>
      <c r="P44" s="614"/>
      <c r="S44" s="612"/>
      <c r="Y44" s="584"/>
      <c r="AD44" s="612"/>
      <c r="AI44" s="584"/>
    </row>
    <row r="45" spans="2:67" ht="15.75">
      <c r="B45" s="604">
        <v>34</v>
      </c>
      <c r="C45" s="605"/>
      <c r="D45" s="606"/>
      <c r="E45" s="599"/>
      <c r="F45" s="600"/>
      <c r="G45" s="607"/>
      <c r="H45" s="608"/>
      <c r="I45" s="609"/>
      <c r="J45" s="604">
        <v>34</v>
      </c>
      <c r="K45" s="589"/>
      <c r="L45" s="589"/>
      <c r="M45" s="612"/>
      <c r="O45" s="589"/>
      <c r="P45" s="614"/>
      <c r="S45" s="612"/>
      <c r="Y45" s="584"/>
      <c r="AD45" s="612"/>
      <c r="AI45" s="584"/>
    </row>
    <row r="46" spans="2:67" ht="15.75">
      <c r="B46" s="604">
        <v>35</v>
      </c>
      <c r="C46" s="605"/>
      <c r="D46" s="606"/>
      <c r="E46" s="599"/>
      <c r="F46" s="600"/>
      <c r="G46" s="607"/>
      <c r="H46" s="608"/>
      <c r="I46" s="609"/>
      <c r="J46" s="604">
        <v>35</v>
      </c>
      <c r="K46" s="589"/>
      <c r="L46" s="589"/>
      <c r="M46" s="612"/>
      <c r="O46" s="589"/>
      <c r="P46" s="614"/>
      <c r="S46" s="612"/>
      <c r="Y46" s="584"/>
      <c r="AC46" s="586" t="s">
        <v>534</v>
      </c>
      <c r="AD46" s="586" t="s">
        <v>534</v>
      </c>
      <c r="AE46" s="586" t="s">
        <v>534</v>
      </c>
      <c r="AF46" s="586" t="s">
        <v>534</v>
      </c>
      <c r="AG46" s="586" t="s">
        <v>534</v>
      </c>
      <c r="AH46" s="586" t="s">
        <v>534</v>
      </c>
      <c r="AI46" s="586" t="s">
        <v>534</v>
      </c>
      <c r="AJ46" s="586" t="s">
        <v>534</v>
      </c>
      <c r="AK46" s="586" t="s">
        <v>534</v>
      </c>
      <c r="AL46" s="586" t="s">
        <v>534</v>
      </c>
      <c r="AM46" s="586" t="s">
        <v>534</v>
      </c>
      <c r="AN46" s="586" t="s">
        <v>534</v>
      </c>
      <c r="AO46" s="586" t="s">
        <v>534</v>
      </c>
      <c r="AP46" s="586" t="s">
        <v>534</v>
      </c>
      <c r="AQ46" s="586" t="s">
        <v>534</v>
      </c>
      <c r="AR46" s="586" t="s">
        <v>534</v>
      </c>
      <c r="AS46" s="586" t="s">
        <v>534</v>
      </c>
      <c r="AT46" s="586" t="s">
        <v>534</v>
      </c>
      <c r="AU46" s="586" t="s">
        <v>534</v>
      </c>
      <c r="AV46" s="586" t="s">
        <v>534</v>
      </c>
      <c r="AW46" s="586" t="s">
        <v>534</v>
      </c>
      <c r="AX46" s="586" t="s">
        <v>534</v>
      </c>
      <c r="AY46" s="586" t="s">
        <v>534</v>
      </c>
      <c r="AZ46" s="586" t="s">
        <v>534</v>
      </c>
      <c r="BA46" s="586" t="s">
        <v>534</v>
      </c>
      <c r="BB46" s="586" t="s">
        <v>534</v>
      </c>
      <c r="BC46" s="586" t="s">
        <v>534</v>
      </c>
      <c r="BD46" s="586" t="s">
        <v>534</v>
      </c>
      <c r="BE46" s="586" t="s">
        <v>534</v>
      </c>
      <c r="BF46" s="586" t="s">
        <v>534</v>
      </c>
      <c r="BG46" s="586" t="s">
        <v>534</v>
      </c>
      <c r="BH46" s="586" t="s">
        <v>534</v>
      </c>
      <c r="BI46" s="586" t="s">
        <v>534</v>
      </c>
      <c r="BJ46" s="586" t="s">
        <v>534</v>
      </c>
      <c r="BK46" s="586" t="s">
        <v>534</v>
      </c>
      <c r="BL46" s="586" t="s">
        <v>534</v>
      </c>
      <c r="BM46" s="586" t="s">
        <v>534</v>
      </c>
      <c r="BN46" s="586" t="s">
        <v>534</v>
      </c>
      <c r="BO46" s="586" t="s">
        <v>534</v>
      </c>
    </row>
    <row r="47" spans="2:67" ht="15.75">
      <c r="B47" s="604">
        <v>36</v>
      </c>
      <c r="C47" s="605"/>
      <c r="D47" s="606"/>
      <c r="E47" s="599"/>
      <c r="F47" s="600"/>
      <c r="G47" s="607"/>
      <c r="H47" s="608"/>
      <c r="I47" s="609"/>
      <c r="J47" s="604">
        <v>36</v>
      </c>
      <c r="K47" s="589"/>
      <c r="L47" s="589"/>
      <c r="M47" s="612"/>
      <c r="O47" s="589"/>
      <c r="P47" s="614"/>
      <c r="S47" s="612"/>
      <c r="Y47" s="584"/>
      <c r="AC47" s="454" t="s">
        <v>90</v>
      </c>
      <c r="AD47" s="628">
        <v>2</v>
      </c>
      <c r="AE47" s="454" t="s">
        <v>77</v>
      </c>
      <c r="AF47" s="454" t="s">
        <v>78</v>
      </c>
      <c r="AG47" s="454" t="s">
        <v>97</v>
      </c>
      <c r="AH47" s="454" t="s">
        <v>233</v>
      </c>
      <c r="AI47" s="628">
        <v>7</v>
      </c>
      <c r="AJ47" s="454" t="s">
        <v>221</v>
      </c>
      <c r="AK47" s="454" t="s">
        <v>535</v>
      </c>
      <c r="AL47" s="454" t="s">
        <v>536</v>
      </c>
      <c r="AM47" s="454" t="s">
        <v>537</v>
      </c>
      <c r="AN47" s="454" t="s">
        <v>538</v>
      </c>
      <c r="AO47" s="454" t="s">
        <v>539</v>
      </c>
      <c r="AP47" s="454" t="s">
        <v>540</v>
      </c>
      <c r="AQ47" s="454" t="s">
        <v>541</v>
      </c>
      <c r="AR47" s="454" t="s">
        <v>542</v>
      </c>
      <c r="AS47" s="454" t="s">
        <v>543</v>
      </c>
      <c r="AT47" s="454" t="s">
        <v>544</v>
      </c>
      <c r="AU47" s="454" t="s">
        <v>545</v>
      </c>
      <c r="AV47" s="454" t="s">
        <v>546</v>
      </c>
      <c r="AW47" s="454" t="s">
        <v>547</v>
      </c>
      <c r="AX47" s="454" t="s">
        <v>548</v>
      </c>
      <c r="AY47" s="454" t="s">
        <v>549</v>
      </c>
      <c r="AZ47" s="454" t="s">
        <v>550</v>
      </c>
      <c r="BA47" s="454" t="s">
        <v>551</v>
      </c>
      <c r="BB47" s="454" t="s">
        <v>552</v>
      </c>
      <c r="BC47" s="454" t="s">
        <v>553</v>
      </c>
      <c r="BD47" s="454" t="s">
        <v>554</v>
      </c>
      <c r="BE47" s="454" t="s">
        <v>555</v>
      </c>
      <c r="BF47" s="454" t="s">
        <v>556</v>
      </c>
      <c r="BG47" s="454" t="s">
        <v>557</v>
      </c>
      <c r="BH47" s="454" t="s">
        <v>558</v>
      </c>
      <c r="BI47" s="454" t="s">
        <v>559</v>
      </c>
      <c r="BJ47" s="454" t="s">
        <v>560</v>
      </c>
      <c r="BK47" s="454" t="s">
        <v>561</v>
      </c>
      <c r="BL47" s="454" t="s">
        <v>562</v>
      </c>
      <c r="BM47" s="454" t="s">
        <v>563</v>
      </c>
      <c r="BN47" s="454" t="s">
        <v>564</v>
      </c>
      <c r="BO47" s="454" t="s">
        <v>565</v>
      </c>
    </row>
    <row r="48" spans="2:67" ht="15.75">
      <c r="B48" s="604">
        <v>37</v>
      </c>
      <c r="C48" s="605"/>
      <c r="D48" s="606"/>
      <c r="E48" s="599"/>
      <c r="F48" s="600"/>
      <c r="G48" s="607"/>
      <c r="H48" s="608"/>
      <c r="I48" s="609"/>
      <c r="J48" s="604">
        <v>37</v>
      </c>
      <c r="K48" s="589"/>
      <c r="L48" s="589"/>
      <c r="M48" s="612"/>
      <c r="O48" s="589"/>
      <c r="P48" s="614"/>
      <c r="S48" s="612"/>
      <c r="Y48" s="584"/>
      <c r="AD48" s="612"/>
      <c r="AI48" s="584" t="str">
        <f t="shared" ref="AI48:AI56" si="1">Y48&amp;AD48</f>
        <v/>
      </c>
    </row>
    <row r="49" spans="2:35" ht="15.75">
      <c r="B49" s="604">
        <v>38</v>
      </c>
      <c r="C49" s="605"/>
      <c r="D49" s="606"/>
      <c r="E49" s="599"/>
      <c r="F49" s="600"/>
      <c r="G49" s="607"/>
      <c r="H49" s="608"/>
      <c r="I49" s="609"/>
      <c r="J49" s="604">
        <v>38</v>
      </c>
      <c r="K49" s="589"/>
      <c r="L49" s="589"/>
      <c r="M49" s="612"/>
      <c r="O49" s="589"/>
      <c r="P49" s="614"/>
      <c r="S49" s="612"/>
      <c r="Y49" s="584"/>
      <c r="AD49" s="612"/>
      <c r="AI49" s="584" t="str">
        <f t="shared" si="1"/>
        <v/>
      </c>
    </row>
    <row r="50" spans="2:35" ht="15.75">
      <c r="B50" s="604">
        <v>39</v>
      </c>
      <c r="C50" s="605"/>
      <c r="D50" s="606"/>
      <c r="E50" s="599"/>
      <c r="F50" s="600"/>
      <c r="G50" s="607"/>
      <c r="H50" s="608"/>
      <c r="I50" s="609"/>
      <c r="J50" s="604">
        <v>39</v>
      </c>
      <c r="K50" s="589"/>
      <c r="L50" s="589"/>
      <c r="M50" s="614"/>
      <c r="O50" s="589"/>
      <c r="P50" s="614"/>
      <c r="S50" s="614"/>
      <c r="Y50" s="584"/>
      <c r="AD50" s="614"/>
      <c r="AI50" s="584" t="str">
        <f t="shared" si="1"/>
        <v/>
      </c>
    </row>
    <row r="51" spans="2:35" ht="15.75">
      <c r="B51" s="604">
        <v>40</v>
      </c>
      <c r="C51" s="605"/>
      <c r="D51" s="606"/>
      <c r="E51" s="599"/>
      <c r="F51" s="600"/>
      <c r="G51" s="607"/>
      <c r="H51" s="608"/>
      <c r="I51" s="609"/>
      <c r="J51" s="604">
        <v>40</v>
      </c>
      <c r="K51" s="589"/>
      <c r="L51" s="589"/>
      <c r="M51" s="612"/>
      <c r="O51" s="589"/>
      <c r="P51" s="614"/>
      <c r="S51" s="612"/>
      <c r="Y51" s="584"/>
      <c r="AD51" s="612"/>
      <c r="AI51" s="584" t="str">
        <f t="shared" si="1"/>
        <v/>
      </c>
    </row>
    <row r="52" spans="2:35" ht="15.75">
      <c r="B52" s="604">
        <v>41</v>
      </c>
      <c r="C52" s="605"/>
      <c r="D52" s="606"/>
      <c r="E52" s="599"/>
      <c r="F52" s="600"/>
      <c r="G52" s="607"/>
      <c r="H52" s="608"/>
      <c r="I52" s="609"/>
      <c r="J52" s="604">
        <v>41</v>
      </c>
      <c r="K52" s="589"/>
      <c r="L52" s="589"/>
      <c r="M52" s="612"/>
      <c r="O52" s="589"/>
      <c r="P52" s="614"/>
      <c r="S52" s="612"/>
      <c r="Y52" s="584"/>
      <c r="AD52" s="612"/>
      <c r="AI52" s="584" t="str">
        <f t="shared" si="1"/>
        <v/>
      </c>
    </row>
    <row r="53" spans="2:35" ht="15.75">
      <c r="B53" s="604">
        <v>42</v>
      </c>
      <c r="C53" s="605"/>
      <c r="D53" s="606"/>
      <c r="E53" s="599"/>
      <c r="F53" s="600"/>
      <c r="G53" s="607"/>
      <c r="H53" s="608"/>
      <c r="I53" s="609"/>
      <c r="J53" s="604">
        <v>42</v>
      </c>
      <c r="K53" s="589"/>
      <c r="L53" s="589"/>
      <c r="M53" s="612"/>
      <c r="O53" s="589"/>
      <c r="P53" s="614"/>
      <c r="S53" s="612"/>
      <c r="Y53" s="584"/>
      <c r="AD53" s="612"/>
      <c r="AI53" s="584" t="str">
        <f t="shared" si="1"/>
        <v/>
      </c>
    </row>
    <row r="54" spans="2:35" ht="15.75">
      <c r="B54" s="604">
        <v>43</v>
      </c>
      <c r="C54" s="605"/>
      <c r="D54" s="606"/>
      <c r="E54" s="599"/>
      <c r="F54" s="600"/>
      <c r="G54" s="607"/>
      <c r="H54" s="608"/>
      <c r="I54" s="609"/>
      <c r="J54" s="604">
        <v>43</v>
      </c>
      <c r="K54" s="589"/>
      <c r="L54" s="589"/>
      <c r="M54" s="612"/>
      <c r="O54" s="589"/>
      <c r="P54" s="614"/>
      <c r="S54" s="612"/>
      <c r="Y54" s="584"/>
      <c r="AD54" s="612"/>
      <c r="AI54" s="584" t="str">
        <f t="shared" si="1"/>
        <v/>
      </c>
    </row>
    <row r="55" spans="2:35" ht="15.75">
      <c r="B55" s="604">
        <v>44</v>
      </c>
      <c r="C55" s="605"/>
      <c r="D55" s="606"/>
      <c r="E55" s="599"/>
      <c r="F55" s="600"/>
      <c r="G55" s="607"/>
      <c r="H55" s="608"/>
      <c r="I55" s="609"/>
      <c r="J55" s="604">
        <v>44</v>
      </c>
      <c r="K55" s="589"/>
      <c r="L55" s="589"/>
      <c r="M55" s="612"/>
      <c r="S55" s="612"/>
      <c r="Y55" s="584"/>
      <c r="AD55" s="612"/>
      <c r="AI55" s="584" t="str">
        <f t="shared" si="1"/>
        <v/>
      </c>
    </row>
    <row r="56" spans="2:35" ht="15.75">
      <c r="B56" s="604">
        <v>45</v>
      </c>
      <c r="C56" s="605"/>
      <c r="D56" s="606"/>
      <c r="E56" s="599"/>
      <c r="F56" s="600"/>
      <c r="G56" s="607"/>
      <c r="H56" s="608"/>
      <c r="I56" s="609"/>
      <c r="J56" s="604">
        <v>45</v>
      </c>
      <c r="K56" s="589"/>
      <c r="L56" s="589"/>
      <c r="M56" s="612"/>
      <c r="S56" s="612"/>
      <c r="Y56" s="584"/>
      <c r="AD56" s="612"/>
      <c r="AI56" s="584" t="str">
        <f t="shared" si="1"/>
        <v/>
      </c>
    </row>
    <row r="57" spans="2:35" ht="15.75">
      <c r="B57" s="604">
        <v>46</v>
      </c>
      <c r="C57" s="605"/>
      <c r="D57" s="606"/>
      <c r="E57" s="599"/>
      <c r="F57" s="600"/>
      <c r="G57" s="607"/>
      <c r="H57" s="608"/>
      <c r="I57" s="609"/>
      <c r="J57" s="604">
        <v>46</v>
      </c>
      <c r="K57" s="589"/>
      <c r="L57" s="589"/>
      <c r="M57" s="612"/>
      <c r="S57" s="612"/>
    </row>
    <row r="58" spans="2:35" ht="15.75">
      <c r="B58" s="604">
        <v>47</v>
      </c>
      <c r="C58" s="605"/>
      <c r="D58" s="606"/>
      <c r="E58" s="599"/>
      <c r="F58" s="600"/>
      <c r="G58" s="607"/>
      <c r="H58" s="608"/>
      <c r="I58" s="609"/>
      <c r="J58" s="604">
        <v>47</v>
      </c>
      <c r="K58" s="589"/>
      <c r="L58" s="589"/>
      <c r="M58" s="614"/>
      <c r="S58" s="614"/>
    </row>
    <row r="59" spans="2:35" ht="15.75">
      <c r="B59" s="604">
        <v>48</v>
      </c>
      <c r="C59" s="605"/>
      <c r="D59" s="606"/>
      <c r="E59" s="599"/>
      <c r="F59" s="600"/>
      <c r="G59" s="607"/>
      <c r="H59" s="608"/>
      <c r="I59" s="609"/>
      <c r="J59" s="604">
        <v>48</v>
      </c>
      <c r="K59" s="589"/>
      <c r="L59" s="614"/>
    </row>
    <row r="60" spans="2:35">
      <c r="B60" s="604">
        <v>49</v>
      </c>
      <c r="C60" s="605"/>
      <c r="D60" s="606"/>
      <c r="E60" s="599"/>
      <c r="F60" s="600"/>
      <c r="G60" s="607"/>
      <c r="H60" s="608"/>
      <c r="I60" s="609"/>
      <c r="J60" s="604">
        <v>49</v>
      </c>
    </row>
    <row r="61" spans="2:35">
      <c r="B61" s="604">
        <v>50</v>
      </c>
      <c r="C61" s="605"/>
      <c r="D61" s="606"/>
      <c r="E61" s="599"/>
      <c r="F61" s="600"/>
      <c r="G61" s="629"/>
      <c r="H61" s="608"/>
      <c r="I61" s="609"/>
      <c r="J61" s="604">
        <v>50</v>
      </c>
    </row>
    <row r="63" spans="2:35">
      <c r="E63" s="454" t="str">
        <f>IF(I63&lt;99.99, "Subtotal Ownership Percentage","Total Ownership Percentage")</f>
        <v>Subtotal Ownership Percentage</v>
      </c>
      <c r="I63" s="618">
        <f>SUM(I12:I61)</f>
        <v>0</v>
      </c>
    </row>
    <row r="64" spans="2:35">
      <c r="E64" s="454" t="s">
        <v>566</v>
      </c>
    </row>
  </sheetData>
  <pageMargins left="0.5" right="0.5" top="0.5" bottom="0.5" header="0" footer="0"/>
  <pageSetup paperSize="5"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601B1-4861-403B-892C-66AA32112A13}">
  <sheetPr>
    <pageSetUpPr autoPageBreaks="0" fitToPage="1"/>
  </sheetPr>
  <dimension ref="A1:BO64"/>
  <sheetViews>
    <sheetView zoomScale="75" zoomScaleNormal="75" workbookViewId="0">
      <selection activeCell="C12" sqref="C12"/>
    </sheetView>
  </sheetViews>
  <sheetFormatPr defaultRowHeight="15"/>
  <cols>
    <col min="1" max="1" width="13.125" style="454" customWidth="1"/>
    <col min="2" max="2" width="4.25" style="454" customWidth="1"/>
    <col min="3" max="3" width="19.875" style="454" customWidth="1"/>
    <col min="4" max="4" width="5.375" style="454" customWidth="1"/>
    <col min="5" max="5" width="20.25" style="454" customWidth="1"/>
    <col min="6" max="6" width="3.125" style="454" customWidth="1"/>
    <col min="7" max="7" width="14.25" style="454" customWidth="1"/>
    <col min="8" max="8" width="9.875" style="454" customWidth="1"/>
    <col min="9" max="9" width="10.625" style="454" customWidth="1"/>
    <col min="10" max="10" width="4.25" style="454" customWidth="1"/>
    <col min="11" max="11" width="9" style="454"/>
    <col min="12" max="12" width="13.5" style="454" customWidth="1"/>
    <col min="13" max="13" width="13.25" style="454" customWidth="1"/>
    <col min="14" max="14" width="9" style="454"/>
    <col min="15" max="15" width="12.125" style="454" customWidth="1"/>
    <col min="16" max="16384" width="9" style="454"/>
  </cols>
  <sheetData>
    <row r="1" spans="1:35" ht="15.75">
      <c r="A1" s="574" t="s">
        <v>507</v>
      </c>
      <c r="B1" s="575"/>
      <c r="C1" s="575"/>
      <c r="D1" s="575"/>
      <c r="E1" s="575"/>
      <c r="F1" s="575"/>
      <c r="G1" s="575"/>
      <c r="H1" s="575"/>
      <c r="K1" s="576" t="s">
        <v>508</v>
      </c>
    </row>
    <row r="3" spans="1:35" ht="15.75">
      <c r="B3" s="513" t="s">
        <v>5</v>
      </c>
      <c r="C3" s="513"/>
      <c r="D3" s="513"/>
      <c r="E3" s="513"/>
      <c r="F3" s="513"/>
      <c r="G3" s="510"/>
      <c r="H3" s="510" t="s">
        <v>567</v>
      </c>
      <c r="I3" s="510"/>
      <c r="K3" s="577" t="s">
        <v>493</v>
      </c>
      <c r="L3" s="578" t="s">
        <v>510</v>
      </c>
      <c r="M3" s="579"/>
      <c r="N3" s="579"/>
      <c r="O3" s="579"/>
      <c r="P3" s="579"/>
      <c r="Q3" s="579"/>
      <c r="R3" s="520"/>
      <c r="S3" s="510"/>
      <c r="T3" s="510"/>
      <c r="U3" s="510"/>
      <c r="V3" s="510"/>
      <c r="W3" s="520"/>
      <c r="X3" s="510"/>
      <c r="Y3" s="510"/>
    </row>
    <row r="4" spans="1:35" ht="15.75">
      <c r="A4" s="454" t="s">
        <v>511</v>
      </c>
      <c r="B4" s="510"/>
      <c r="C4" s="656" t="str">
        <f>T('Pg1'!$E$15)</f>
        <v/>
      </c>
      <c r="D4" s="630"/>
      <c r="E4" s="581"/>
      <c r="F4" s="507"/>
      <c r="G4" s="507"/>
      <c r="H4" s="507"/>
      <c r="I4" s="507"/>
      <c r="L4" s="578" t="s">
        <v>512</v>
      </c>
      <c r="M4" s="582"/>
      <c r="N4" s="582"/>
      <c r="O4" s="582"/>
      <c r="P4" s="582"/>
      <c r="Q4" s="582"/>
      <c r="AF4" s="583"/>
      <c r="AI4" s="584"/>
    </row>
    <row r="5" spans="1:35" ht="15.75">
      <c r="C5" s="585" t="s">
        <v>513</v>
      </c>
      <c r="D5" s="585"/>
      <c r="E5" s="657" t="str">
        <f>T('Pg1'!$J$13)</f>
        <v/>
      </c>
      <c r="L5" s="578" t="s">
        <v>514</v>
      </c>
      <c r="M5" s="582"/>
      <c r="N5" s="582"/>
      <c r="O5" s="582"/>
      <c r="P5" s="582"/>
      <c r="Q5" s="582"/>
    </row>
    <row r="6" spans="1:35" ht="15.75">
      <c r="B6" s="510" t="s">
        <v>67</v>
      </c>
      <c r="E6" s="658" t="str">
        <f>T('Pg1'!$AB$17)</f>
        <v/>
      </c>
      <c r="K6" s="586"/>
      <c r="L6" s="578" t="s">
        <v>515</v>
      </c>
      <c r="M6" s="579"/>
      <c r="N6" s="587"/>
      <c r="O6" s="588"/>
      <c r="P6" s="582"/>
      <c r="Q6" s="582"/>
    </row>
    <row r="7" spans="1:35" ht="15.75">
      <c r="C7" s="510" t="s">
        <v>68</v>
      </c>
      <c r="D7" s="510"/>
      <c r="E7" s="659" t="str">
        <f>T('Pg1'!$AD$17)</f>
        <v/>
      </c>
      <c r="K7" s="589"/>
      <c r="L7" s="578"/>
      <c r="M7" s="579"/>
      <c r="N7" s="582"/>
      <c r="O7" s="590"/>
      <c r="P7" s="591"/>
      <c r="Q7" s="582"/>
    </row>
    <row r="8" spans="1:35" ht="15.75">
      <c r="B8" s="592" t="s">
        <v>516</v>
      </c>
      <c r="C8" s="510"/>
      <c r="D8" s="510"/>
      <c r="E8" s="593"/>
      <c r="K8" s="589"/>
      <c r="L8" s="578" t="s">
        <v>517</v>
      </c>
      <c r="M8" s="579"/>
      <c r="N8" s="582"/>
      <c r="O8" s="590"/>
      <c r="P8" s="591"/>
      <c r="Q8" s="582"/>
    </row>
    <row r="9" spans="1:35" ht="15.75">
      <c r="B9" s="592" t="s">
        <v>518</v>
      </c>
      <c r="C9" s="510"/>
      <c r="D9" s="510"/>
      <c r="E9" s="593"/>
      <c r="K9" s="589"/>
      <c r="L9" s="578" t="s">
        <v>519</v>
      </c>
      <c r="M9" s="579"/>
      <c r="N9" s="582"/>
      <c r="O9" s="590"/>
      <c r="P9" s="591"/>
      <c r="Q9" s="582"/>
    </row>
    <row r="10" spans="1:35" ht="15.75">
      <c r="B10" s="592" t="s">
        <v>520</v>
      </c>
      <c r="C10" s="510"/>
      <c r="D10" s="510"/>
      <c r="E10" s="593"/>
      <c r="G10" s="594" t="s">
        <v>521</v>
      </c>
      <c r="H10" s="594"/>
      <c r="I10" s="593" t="s">
        <v>169</v>
      </c>
      <c r="K10" s="589"/>
      <c r="L10" s="578"/>
      <c r="M10" s="579"/>
      <c r="N10" s="582"/>
      <c r="O10" s="590"/>
      <c r="P10" s="591"/>
      <c r="Q10" s="582"/>
    </row>
    <row r="11" spans="1:35" ht="15.75">
      <c r="B11" s="507"/>
      <c r="C11" s="505" t="s">
        <v>522</v>
      </c>
      <c r="D11" s="505" t="s">
        <v>523</v>
      </c>
      <c r="E11" s="505" t="s">
        <v>524</v>
      </c>
      <c r="F11" s="507"/>
      <c r="G11" s="505" t="s">
        <v>18</v>
      </c>
      <c r="H11" s="505" t="s">
        <v>46</v>
      </c>
      <c r="I11" s="505" t="s">
        <v>525</v>
      </c>
      <c r="J11" s="507"/>
      <c r="K11" s="589"/>
      <c r="L11" s="578" t="s">
        <v>526</v>
      </c>
      <c r="M11" s="595"/>
      <c r="N11" s="582"/>
      <c r="O11" s="590"/>
      <c r="P11" s="591"/>
      <c r="Q11" s="582"/>
    </row>
    <row r="12" spans="1:35" ht="15.75">
      <c r="B12" s="596">
        <v>51</v>
      </c>
      <c r="C12" s="631"/>
      <c r="D12" s="598"/>
      <c r="E12" s="599"/>
      <c r="F12" s="600"/>
      <c r="G12" s="597"/>
      <c r="H12" s="602"/>
      <c r="I12" s="603"/>
      <c r="J12" s="596">
        <v>51</v>
      </c>
      <c r="K12" s="589"/>
      <c r="L12" s="578" t="s">
        <v>527</v>
      </c>
      <c r="M12" s="582"/>
      <c r="N12" s="582"/>
      <c r="O12" s="590"/>
      <c r="P12" s="591"/>
      <c r="Q12" s="582"/>
    </row>
    <row r="13" spans="1:35" ht="15.75">
      <c r="B13" s="596">
        <v>52</v>
      </c>
      <c r="C13" s="632"/>
      <c r="D13" s="606"/>
      <c r="E13" s="599"/>
      <c r="F13" s="600"/>
      <c r="G13" s="633"/>
      <c r="H13" s="608"/>
      <c r="I13" s="609"/>
      <c r="J13" s="596">
        <v>52</v>
      </c>
      <c r="K13" s="586"/>
      <c r="L13" s="610"/>
      <c r="M13" s="611"/>
      <c r="N13" s="582"/>
      <c r="O13" s="590"/>
      <c r="P13" s="591"/>
      <c r="Q13" s="582"/>
      <c r="S13" s="612"/>
      <c r="Y13" s="584"/>
      <c r="AD13" s="612"/>
      <c r="AI13" s="584" t="str">
        <f t="shared" ref="AI13:AI20" si="0">Y13&amp;AD13</f>
        <v/>
      </c>
    </row>
    <row r="14" spans="1:35" ht="15.75">
      <c r="B14" s="596">
        <v>53</v>
      </c>
      <c r="C14" s="632"/>
      <c r="D14" s="606"/>
      <c r="E14" s="599"/>
      <c r="F14" s="600"/>
      <c r="G14" s="607"/>
      <c r="H14" s="608"/>
      <c r="I14" s="609"/>
      <c r="J14" s="596">
        <v>53</v>
      </c>
      <c r="K14" s="589"/>
      <c r="L14" s="589"/>
      <c r="M14" s="612"/>
      <c r="O14" s="589"/>
      <c r="P14" s="614"/>
      <c r="S14" s="612"/>
      <c r="Y14" s="584"/>
      <c r="AD14" s="612"/>
      <c r="AI14" s="584" t="str">
        <f t="shared" si="0"/>
        <v/>
      </c>
    </row>
    <row r="15" spans="1:35" ht="15.75">
      <c r="B15" s="596">
        <v>54</v>
      </c>
      <c r="C15" s="632"/>
      <c r="D15" s="606"/>
      <c r="E15" s="599"/>
      <c r="F15" s="600"/>
      <c r="G15" s="607"/>
      <c r="H15" s="608"/>
      <c r="I15" s="609"/>
      <c r="J15" s="596">
        <v>54</v>
      </c>
      <c r="K15" s="589"/>
      <c r="L15" s="589"/>
      <c r="M15" s="612"/>
      <c r="O15" s="589"/>
      <c r="P15" s="614"/>
      <c r="S15" s="612"/>
      <c r="Y15" s="584"/>
      <c r="AD15" s="612"/>
      <c r="AI15" s="584" t="str">
        <f t="shared" si="0"/>
        <v/>
      </c>
    </row>
    <row r="16" spans="1:35" ht="15.75">
      <c r="B16" s="596">
        <v>55</v>
      </c>
      <c r="C16" s="632"/>
      <c r="D16" s="606"/>
      <c r="E16" s="599"/>
      <c r="F16" s="600"/>
      <c r="G16" s="607"/>
      <c r="H16" s="608"/>
      <c r="I16" s="609"/>
      <c r="J16" s="596">
        <v>55</v>
      </c>
      <c r="K16" s="589"/>
      <c r="L16" s="615" t="s">
        <v>528</v>
      </c>
      <c r="M16" s="612"/>
      <c r="O16" s="589"/>
      <c r="P16" s="614"/>
      <c r="S16" s="612"/>
      <c r="Y16" s="584"/>
      <c r="AD16" s="612"/>
      <c r="AI16" s="584" t="str">
        <f t="shared" si="0"/>
        <v/>
      </c>
    </row>
    <row r="17" spans="2:35" ht="15.75">
      <c r="B17" s="596">
        <v>56</v>
      </c>
      <c r="C17" s="632"/>
      <c r="D17" s="606"/>
      <c r="E17" s="599"/>
      <c r="F17" s="600"/>
      <c r="G17" s="607"/>
      <c r="H17" s="608"/>
      <c r="I17" s="609"/>
      <c r="J17" s="596">
        <v>56</v>
      </c>
      <c r="K17" s="589"/>
      <c r="L17" s="616" t="s">
        <v>529</v>
      </c>
      <c r="M17" s="612"/>
      <c r="O17" s="589"/>
      <c r="P17" s="614"/>
      <c r="S17" s="612"/>
      <c r="Y17" s="584"/>
      <c r="AD17" s="612"/>
      <c r="AI17" s="584" t="str">
        <f t="shared" si="0"/>
        <v/>
      </c>
    </row>
    <row r="18" spans="2:35" ht="15.75">
      <c r="B18" s="596">
        <v>57</v>
      </c>
      <c r="C18" s="632"/>
      <c r="D18" s="606"/>
      <c r="E18" s="599"/>
      <c r="F18" s="600"/>
      <c r="G18" s="607"/>
      <c r="H18" s="608"/>
      <c r="I18" s="609"/>
      <c r="J18" s="596">
        <v>57</v>
      </c>
      <c r="K18" s="589"/>
      <c r="L18" s="589"/>
      <c r="M18" s="612"/>
      <c r="O18" s="589"/>
      <c r="P18" s="614"/>
      <c r="S18" s="612"/>
      <c r="Y18" s="584"/>
      <c r="AD18" s="612"/>
      <c r="AI18" s="584" t="str">
        <f t="shared" si="0"/>
        <v/>
      </c>
    </row>
    <row r="19" spans="2:35" ht="15.75">
      <c r="B19" s="596">
        <v>58</v>
      </c>
      <c r="C19" s="632"/>
      <c r="D19" s="606"/>
      <c r="E19" s="599"/>
      <c r="F19" s="600"/>
      <c r="G19" s="607"/>
      <c r="H19" s="608"/>
      <c r="I19" s="609"/>
      <c r="J19" s="596">
        <v>58</v>
      </c>
      <c r="K19" s="589"/>
      <c r="L19" s="617" t="s">
        <v>530</v>
      </c>
      <c r="M19" s="612"/>
      <c r="O19" s="618">
        <f>I63</f>
        <v>0</v>
      </c>
      <c r="P19" s="614"/>
      <c r="S19" s="612"/>
      <c r="Y19" s="584"/>
      <c r="AD19" s="612"/>
      <c r="AI19" s="584" t="str">
        <f t="shared" si="0"/>
        <v/>
      </c>
    </row>
    <row r="20" spans="2:35" ht="15.75">
      <c r="B20" s="596">
        <v>59</v>
      </c>
      <c r="C20" s="632"/>
      <c r="D20" s="606"/>
      <c r="E20" s="599"/>
      <c r="F20" s="600"/>
      <c r="G20" s="607"/>
      <c r="H20" s="608"/>
      <c r="I20" s="609"/>
      <c r="J20" s="596">
        <v>59</v>
      </c>
      <c r="K20" s="589"/>
      <c r="L20" s="589"/>
      <c r="M20" s="614"/>
      <c r="O20" s="589"/>
      <c r="P20" s="614"/>
      <c r="S20" s="614"/>
      <c r="Y20" s="584"/>
      <c r="AD20" s="614"/>
      <c r="AI20" s="584" t="str">
        <f t="shared" si="0"/>
        <v/>
      </c>
    </row>
    <row r="21" spans="2:35" ht="15.75" customHeight="1">
      <c r="B21" s="596">
        <v>60</v>
      </c>
      <c r="C21" s="632"/>
      <c r="D21" s="606"/>
      <c r="E21" s="599"/>
      <c r="F21" s="600"/>
      <c r="G21" s="607"/>
      <c r="H21" s="608"/>
      <c r="I21" s="609"/>
      <c r="J21" s="596">
        <v>60</v>
      </c>
      <c r="K21" s="589"/>
      <c r="L21" s="619" t="str">
        <f>IF(O19&lt;99.999,"This Schedule is NOT COMPLETE","This Schedule is COMPLETE")</f>
        <v>This Schedule is NOT COMPLETE</v>
      </c>
      <c r="M21" s="634"/>
      <c r="N21" s="635"/>
      <c r="O21" s="636"/>
      <c r="P21" s="614"/>
      <c r="S21" s="612"/>
      <c r="Y21" s="584"/>
      <c r="AD21" s="612"/>
      <c r="AI21" s="584"/>
    </row>
    <row r="22" spans="2:35" ht="15.75">
      <c r="B22" s="596">
        <v>61</v>
      </c>
      <c r="C22" s="632"/>
      <c r="D22" s="606"/>
      <c r="E22" s="599"/>
      <c r="F22" s="600"/>
      <c r="G22" s="607"/>
      <c r="H22" s="608"/>
      <c r="I22" s="609"/>
      <c r="J22" s="596">
        <v>61</v>
      </c>
      <c r="K22" s="589"/>
      <c r="L22" s="617" t="s">
        <v>531</v>
      </c>
      <c r="M22" s="612"/>
      <c r="O22" s="589"/>
      <c r="P22" s="614"/>
      <c r="S22" s="612"/>
      <c r="Y22" s="584"/>
      <c r="AD22" s="612"/>
      <c r="AI22" s="584"/>
    </row>
    <row r="23" spans="2:35" ht="15.75">
      <c r="B23" s="596">
        <v>62</v>
      </c>
      <c r="C23" s="632"/>
      <c r="D23" s="606"/>
      <c r="E23" s="599"/>
      <c r="F23" s="600"/>
      <c r="G23" s="607"/>
      <c r="H23" s="608"/>
      <c r="I23" s="609"/>
      <c r="J23" s="596">
        <v>62</v>
      </c>
      <c r="K23" s="589"/>
      <c r="L23" s="589"/>
      <c r="M23" s="612"/>
      <c r="O23" s="589"/>
      <c r="P23" s="614"/>
      <c r="S23" s="612"/>
      <c r="Y23" s="584"/>
      <c r="AD23" s="612"/>
      <c r="AI23" s="584"/>
    </row>
    <row r="24" spans="2:35" ht="15.75">
      <c r="B24" s="596">
        <v>63</v>
      </c>
      <c r="C24" s="632"/>
      <c r="D24" s="606"/>
      <c r="E24" s="599"/>
      <c r="F24" s="600"/>
      <c r="G24" s="607"/>
      <c r="H24" s="608"/>
      <c r="I24" s="609"/>
      <c r="J24" s="596">
        <v>63</v>
      </c>
      <c r="K24" s="589"/>
      <c r="S24" s="612"/>
      <c r="Y24" s="584"/>
      <c r="AD24" s="612"/>
      <c r="AI24" s="584"/>
    </row>
    <row r="25" spans="2:35" ht="15.75">
      <c r="B25" s="596">
        <v>64</v>
      </c>
      <c r="C25" s="632"/>
      <c r="D25" s="606"/>
      <c r="E25" s="599"/>
      <c r="F25" s="600"/>
      <c r="G25" s="607"/>
      <c r="H25" s="608"/>
      <c r="I25" s="609"/>
      <c r="J25" s="596">
        <v>64</v>
      </c>
      <c r="K25" s="589"/>
      <c r="S25" s="612"/>
      <c r="Y25" s="584"/>
      <c r="AD25" s="612"/>
      <c r="AI25" s="584"/>
    </row>
    <row r="26" spans="2:35" ht="15.75">
      <c r="B26" s="596">
        <v>65</v>
      </c>
      <c r="C26" s="632"/>
      <c r="D26" s="606"/>
      <c r="E26" s="599"/>
      <c r="F26" s="600"/>
      <c r="G26" s="607"/>
      <c r="H26" s="608"/>
      <c r="I26" s="609"/>
      <c r="J26" s="596">
        <v>65</v>
      </c>
      <c r="K26" s="589"/>
      <c r="L26" s="623" t="s">
        <v>532</v>
      </c>
      <c r="M26" s="624"/>
      <c r="N26" s="625"/>
      <c r="O26" s="626"/>
      <c r="P26" s="627"/>
      <c r="Q26" s="625"/>
      <c r="S26" s="612"/>
      <c r="Y26" s="584"/>
      <c r="AD26" s="612"/>
      <c r="AI26" s="584"/>
    </row>
    <row r="27" spans="2:35" ht="15.75">
      <c r="B27" s="596">
        <v>66</v>
      </c>
      <c r="C27" s="632"/>
      <c r="D27" s="606"/>
      <c r="E27" s="599"/>
      <c r="F27" s="600"/>
      <c r="G27" s="607"/>
      <c r="H27" s="608"/>
      <c r="I27" s="609"/>
      <c r="J27" s="596">
        <v>66</v>
      </c>
      <c r="K27" s="589"/>
      <c r="L27" s="623" t="s">
        <v>533</v>
      </c>
      <c r="M27" s="624"/>
      <c r="N27" s="625"/>
      <c r="O27" s="626"/>
      <c r="P27" s="627"/>
      <c r="Q27" s="625"/>
      <c r="S27" s="612"/>
      <c r="Y27" s="584"/>
      <c r="AD27" s="612"/>
      <c r="AI27" s="584"/>
    </row>
    <row r="28" spans="2:35" ht="15.75">
      <c r="B28" s="596">
        <v>67</v>
      </c>
      <c r="C28" s="632"/>
      <c r="D28" s="606"/>
      <c r="E28" s="599"/>
      <c r="F28" s="600"/>
      <c r="G28" s="607"/>
      <c r="H28" s="608"/>
      <c r="I28" s="609"/>
      <c r="J28" s="596">
        <v>67</v>
      </c>
      <c r="K28" s="589"/>
      <c r="L28" s="589"/>
      <c r="M28" s="612"/>
      <c r="O28" s="589"/>
      <c r="P28" s="614"/>
      <c r="S28" s="612"/>
      <c r="Y28" s="584"/>
      <c r="AD28" s="612"/>
      <c r="AI28" s="584"/>
    </row>
    <row r="29" spans="2:35" ht="15.75">
      <c r="B29" s="596">
        <v>68</v>
      </c>
      <c r="C29" s="632"/>
      <c r="D29" s="606"/>
      <c r="E29" s="599"/>
      <c r="F29" s="600"/>
      <c r="G29" s="607"/>
      <c r="H29" s="608"/>
      <c r="I29" s="609"/>
      <c r="J29" s="596">
        <v>68</v>
      </c>
      <c r="K29" s="589"/>
      <c r="L29" s="589"/>
      <c r="M29" s="614"/>
      <c r="O29" s="589"/>
      <c r="P29" s="614"/>
      <c r="S29" s="614"/>
      <c r="Y29" s="584"/>
      <c r="AD29" s="614"/>
      <c r="AI29" s="584"/>
    </row>
    <row r="30" spans="2:35" ht="17.25">
      <c r="B30" s="596">
        <v>69</v>
      </c>
      <c r="C30" s="632"/>
      <c r="D30" s="606"/>
      <c r="E30" s="599"/>
      <c r="F30" s="600"/>
      <c r="G30" s="607"/>
      <c r="H30" s="608"/>
      <c r="I30" s="609"/>
      <c r="J30" s="596">
        <v>69</v>
      </c>
      <c r="K30" s="589"/>
      <c r="L30" s="638" t="s">
        <v>577</v>
      </c>
      <c r="M30" s="612"/>
      <c r="O30" s="589"/>
      <c r="P30" s="614"/>
      <c r="S30" s="612"/>
      <c r="Y30" s="584"/>
      <c r="AD30" s="612"/>
      <c r="AI30" s="584"/>
    </row>
    <row r="31" spans="2:35" ht="15.75">
      <c r="B31" s="596">
        <v>70</v>
      </c>
      <c r="C31" s="632"/>
      <c r="D31" s="606"/>
      <c r="E31" s="599"/>
      <c r="F31" s="600"/>
      <c r="G31" s="607"/>
      <c r="H31" s="608"/>
      <c r="I31" s="609"/>
      <c r="J31" s="596">
        <v>70</v>
      </c>
      <c r="K31" s="589"/>
      <c r="L31" s="589"/>
      <c r="M31" s="612"/>
      <c r="O31" s="589"/>
      <c r="P31" s="614"/>
      <c r="S31" s="612"/>
      <c r="Y31" s="584"/>
      <c r="AD31" s="612"/>
      <c r="AI31" s="584"/>
    </row>
    <row r="32" spans="2:35" ht="15.75">
      <c r="B32" s="596">
        <v>71</v>
      </c>
      <c r="C32" s="632"/>
      <c r="D32" s="606"/>
      <c r="E32" s="599"/>
      <c r="F32" s="600"/>
      <c r="G32" s="607"/>
      <c r="H32" s="608"/>
      <c r="I32" s="609"/>
      <c r="J32" s="596">
        <v>71</v>
      </c>
      <c r="K32" s="589"/>
      <c r="L32" s="589"/>
      <c r="M32" s="612"/>
      <c r="O32" s="589"/>
      <c r="P32" s="614"/>
      <c r="S32" s="612"/>
      <c r="Y32" s="584"/>
      <c r="AD32" s="612"/>
      <c r="AI32" s="584"/>
    </row>
    <row r="33" spans="2:67" ht="15.75">
      <c r="B33" s="596">
        <v>72</v>
      </c>
      <c r="C33" s="632"/>
      <c r="D33" s="606"/>
      <c r="E33" s="599"/>
      <c r="F33" s="600"/>
      <c r="G33" s="607"/>
      <c r="H33" s="608"/>
      <c r="I33" s="609"/>
      <c r="J33" s="596">
        <v>72</v>
      </c>
      <c r="K33" s="589"/>
      <c r="L33" s="589"/>
      <c r="M33" s="612"/>
      <c r="O33" s="589"/>
      <c r="P33" s="614"/>
      <c r="S33" s="612"/>
      <c r="Y33" s="584"/>
      <c r="AD33" s="612"/>
      <c r="AI33" s="584"/>
    </row>
    <row r="34" spans="2:67" ht="15.75">
      <c r="B34" s="596">
        <v>73</v>
      </c>
      <c r="C34" s="632"/>
      <c r="D34" s="606"/>
      <c r="E34" s="599"/>
      <c r="F34" s="600"/>
      <c r="G34" s="607"/>
      <c r="H34" s="608"/>
      <c r="I34" s="609"/>
      <c r="J34" s="596">
        <v>73</v>
      </c>
      <c r="K34" s="589"/>
      <c r="L34" s="589"/>
      <c r="M34" s="612"/>
      <c r="O34" s="589"/>
      <c r="P34" s="614"/>
      <c r="S34" s="612"/>
      <c r="Y34" s="584"/>
      <c r="AD34" s="612"/>
      <c r="AI34" s="584"/>
    </row>
    <row r="35" spans="2:67" ht="15.75">
      <c r="B35" s="596">
        <v>74</v>
      </c>
      <c r="C35" s="632"/>
      <c r="D35" s="606"/>
      <c r="E35" s="599"/>
      <c r="F35" s="600"/>
      <c r="G35" s="607"/>
      <c r="H35" s="608"/>
      <c r="I35" s="609"/>
      <c r="J35" s="596">
        <v>74</v>
      </c>
      <c r="K35" s="589"/>
      <c r="L35" s="589"/>
      <c r="M35" s="612"/>
      <c r="O35" s="589"/>
      <c r="P35" s="614"/>
      <c r="S35" s="612"/>
      <c r="Y35" s="584"/>
      <c r="AD35" s="612"/>
      <c r="AI35" s="584"/>
    </row>
    <row r="36" spans="2:67" ht="15.75">
      <c r="B36" s="596">
        <v>75</v>
      </c>
      <c r="C36" s="632"/>
      <c r="D36" s="606"/>
      <c r="E36" s="599"/>
      <c r="F36" s="600"/>
      <c r="G36" s="607"/>
      <c r="H36" s="608"/>
      <c r="I36" s="609"/>
      <c r="J36" s="596">
        <v>75</v>
      </c>
      <c r="K36" s="589"/>
      <c r="L36" s="589"/>
      <c r="M36" s="612"/>
      <c r="O36" s="589"/>
      <c r="P36" s="614"/>
      <c r="S36" s="612"/>
      <c r="Y36" s="584"/>
      <c r="AD36" s="612"/>
      <c r="AI36" s="584"/>
    </row>
    <row r="37" spans="2:67" ht="15.75">
      <c r="B37" s="596">
        <v>76</v>
      </c>
      <c r="C37" s="632"/>
      <c r="D37" s="606"/>
      <c r="E37" s="599"/>
      <c r="F37" s="600"/>
      <c r="G37" s="607"/>
      <c r="H37" s="608"/>
      <c r="I37" s="609"/>
      <c r="J37" s="596">
        <v>76</v>
      </c>
      <c r="K37" s="589"/>
      <c r="L37" s="589"/>
      <c r="M37" s="612"/>
      <c r="O37" s="589"/>
      <c r="P37" s="614"/>
      <c r="S37" s="612"/>
      <c r="Y37" s="584"/>
      <c r="AD37" s="612"/>
      <c r="AI37" s="584"/>
    </row>
    <row r="38" spans="2:67" ht="15.75">
      <c r="B38" s="596">
        <v>77</v>
      </c>
      <c r="C38" s="632"/>
      <c r="D38" s="606"/>
      <c r="E38" s="599"/>
      <c r="F38" s="600"/>
      <c r="G38" s="607"/>
      <c r="H38" s="608"/>
      <c r="I38" s="609"/>
      <c r="J38" s="596">
        <v>77</v>
      </c>
      <c r="K38" s="589"/>
      <c r="L38" s="589"/>
      <c r="M38" s="612"/>
      <c r="O38" s="589"/>
      <c r="P38" s="614"/>
      <c r="S38" s="612"/>
      <c r="Y38" s="584"/>
      <c r="AD38" s="612"/>
      <c r="AI38" s="584"/>
    </row>
    <row r="39" spans="2:67" ht="15.75">
      <c r="B39" s="596">
        <v>78</v>
      </c>
      <c r="C39" s="632"/>
      <c r="D39" s="606"/>
      <c r="E39" s="599"/>
      <c r="F39" s="600"/>
      <c r="G39" s="607"/>
      <c r="H39" s="608"/>
      <c r="I39" s="609"/>
      <c r="J39" s="596">
        <v>78</v>
      </c>
      <c r="K39" s="589"/>
      <c r="L39" s="589"/>
      <c r="M39" s="612"/>
      <c r="O39" s="589"/>
      <c r="P39" s="614"/>
      <c r="S39" s="612"/>
      <c r="Y39" s="584"/>
      <c r="AD39" s="612"/>
      <c r="AI39" s="584"/>
    </row>
    <row r="40" spans="2:67" ht="15.75">
      <c r="B40" s="596">
        <v>79</v>
      </c>
      <c r="C40" s="632"/>
      <c r="D40" s="606"/>
      <c r="E40" s="599"/>
      <c r="F40" s="600"/>
      <c r="G40" s="607"/>
      <c r="H40" s="608"/>
      <c r="I40" s="609"/>
      <c r="J40" s="596">
        <v>79</v>
      </c>
      <c r="K40" s="589"/>
      <c r="L40" s="589"/>
      <c r="M40" s="612"/>
      <c r="O40" s="589"/>
      <c r="P40" s="614"/>
      <c r="S40" s="612"/>
      <c r="Y40" s="584"/>
      <c r="AD40" s="612"/>
      <c r="AI40" s="584"/>
    </row>
    <row r="41" spans="2:67" ht="15.75">
      <c r="B41" s="596">
        <v>80</v>
      </c>
      <c r="C41" s="632"/>
      <c r="D41" s="606"/>
      <c r="E41" s="599"/>
      <c r="F41" s="600"/>
      <c r="G41" s="607"/>
      <c r="H41" s="608"/>
      <c r="I41" s="609"/>
      <c r="J41" s="596">
        <v>80</v>
      </c>
      <c r="K41" s="589"/>
      <c r="L41" s="589"/>
      <c r="M41" s="614"/>
      <c r="O41" s="589"/>
      <c r="P41" s="614"/>
      <c r="S41" s="614"/>
      <c r="Y41" s="584"/>
      <c r="AD41" s="614"/>
      <c r="AI41" s="584"/>
    </row>
    <row r="42" spans="2:67" ht="15.75">
      <c r="B42" s="596">
        <v>81</v>
      </c>
      <c r="C42" s="632"/>
      <c r="D42" s="606"/>
      <c r="E42" s="599"/>
      <c r="F42" s="600"/>
      <c r="G42" s="607"/>
      <c r="H42" s="608"/>
      <c r="I42" s="609"/>
      <c r="J42" s="596">
        <v>81</v>
      </c>
      <c r="K42" s="589"/>
      <c r="L42" s="589"/>
      <c r="M42" s="614"/>
      <c r="O42" s="589"/>
      <c r="P42" s="614"/>
      <c r="S42" s="614"/>
      <c r="Y42" s="584"/>
      <c r="AD42" s="614"/>
      <c r="AI42" s="584"/>
    </row>
    <row r="43" spans="2:67" ht="15.75">
      <c r="B43" s="596">
        <v>82</v>
      </c>
      <c r="C43" s="632"/>
      <c r="D43" s="606"/>
      <c r="E43" s="599"/>
      <c r="F43" s="600"/>
      <c r="G43" s="607"/>
      <c r="H43" s="608"/>
      <c r="I43" s="609"/>
      <c r="J43" s="596">
        <v>82</v>
      </c>
      <c r="K43" s="589"/>
      <c r="L43" s="589"/>
      <c r="M43" s="612"/>
      <c r="O43" s="589"/>
      <c r="P43" s="614"/>
      <c r="S43" s="612"/>
      <c r="Y43" s="612"/>
      <c r="AD43" s="612"/>
      <c r="AI43" s="584"/>
    </row>
    <row r="44" spans="2:67" ht="15.75">
      <c r="B44" s="596">
        <v>83</v>
      </c>
      <c r="C44" s="632"/>
      <c r="D44" s="606"/>
      <c r="E44" s="599"/>
      <c r="F44" s="600"/>
      <c r="G44" s="607"/>
      <c r="H44" s="608"/>
      <c r="I44" s="609"/>
      <c r="J44" s="596">
        <v>83</v>
      </c>
      <c r="K44" s="589"/>
      <c r="L44" s="589"/>
      <c r="M44" s="612"/>
      <c r="O44" s="589"/>
      <c r="P44" s="614"/>
      <c r="S44" s="612"/>
      <c r="Y44" s="584"/>
      <c r="AD44" s="612"/>
      <c r="AI44" s="584"/>
    </row>
    <row r="45" spans="2:67" ht="15.75">
      <c r="B45" s="596">
        <v>84</v>
      </c>
      <c r="C45" s="632"/>
      <c r="D45" s="606"/>
      <c r="E45" s="599"/>
      <c r="F45" s="600"/>
      <c r="G45" s="607"/>
      <c r="H45" s="608"/>
      <c r="I45" s="609"/>
      <c r="J45" s="596">
        <v>84</v>
      </c>
      <c r="K45" s="589"/>
      <c r="L45" s="589"/>
      <c r="M45" s="612"/>
      <c r="O45" s="589"/>
      <c r="P45" s="614"/>
      <c r="S45" s="612"/>
      <c r="Y45" s="584"/>
      <c r="AD45" s="612"/>
      <c r="AI45" s="584"/>
    </row>
    <row r="46" spans="2:67" ht="15.75">
      <c r="B46" s="596">
        <v>85</v>
      </c>
      <c r="C46" s="632"/>
      <c r="D46" s="606"/>
      <c r="E46" s="599"/>
      <c r="F46" s="600"/>
      <c r="G46" s="607"/>
      <c r="H46" s="608"/>
      <c r="I46" s="609"/>
      <c r="J46" s="596">
        <v>85</v>
      </c>
      <c r="K46" s="589"/>
      <c r="L46" s="589"/>
      <c r="M46" s="612"/>
      <c r="O46" s="589"/>
      <c r="P46" s="614"/>
      <c r="S46" s="612"/>
      <c r="Y46" s="584"/>
      <c r="AC46" s="586" t="s">
        <v>534</v>
      </c>
      <c r="AD46" s="586" t="s">
        <v>534</v>
      </c>
      <c r="AE46" s="586" t="s">
        <v>534</v>
      </c>
      <c r="AF46" s="586" t="s">
        <v>534</v>
      </c>
      <c r="AG46" s="586" t="s">
        <v>534</v>
      </c>
      <c r="AH46" s="586" t="s">
        <v>534</v>
      </c>
      <c r="AI46" s="586" t="s">
        <v>534</v>
      </c>
      <c r="AJ46" s="586" t="s">
        <v>534</v>
      </c>
      <c r="AK46" s="586" t="s">
        <v>534</v>
      </c>
      <c r="AL46" s="586" t="s">
        <v>534</v>
      </c>
      <c r="AM46" s="586" t="s">
        <v>534</v>
      </c>
      <c r="AN46" s="586" t="s">
        <v>534</v>
      </c>
      <c r="AO46" s="586" t="s">
        <v>534</v>
      </c>
      <c r="AP46" s="586" t="s">
        <v>534</v>
      </c>
      <c r="AQ46" s="586" t="s">
        <v>534</v>
      </c>
      <c r="AR46" s="586" t="s">
        <v>534</v>
      </c>
      <c r="AS46" s="586" t="s">
        <v>534</v>
      </c>
      <c r="AT46" s="586" t="s">
        <v>534</v>
      </c>
      <c r="AU46" s="586" t="s">
        <v>534</v>
      </c>
      <c r="AV46" s="586" t="s">
        <v>534</v>
      </c>
      <c r="AW46" s="586" t="s">
        <v>534</v>
      </c>
      <c r="AX46" s="586" t="s">
        <v>534</v>
      </c>
      <c r="AY46" s="586" t="s">
        <v>534</v>
      </c>
      <c r="AZ46" s="586" t="s">
        <v>534</v>
      </c>
      <c r="BA46" s="586" t="s">
        <v>534</v>
      </c>
      <c r="BB46" s="586" t="s">
        <v>534</v>
      </c>
      <c r="BC46" s="586" t="s">
        <v>534</v>
      </c>
      <c r="BD46" s="586" t="s">
        <v>534</v>
      </c>
      <c r="BE46" s="586" t="s">
        <v>534</v>
      </c>
      <c r="BF46" s="586" t="s">
        <v>534</v>
      </c>
      <c r="BG46" s="586" t="s">
        <v>534</v>
      </c>
      <c r="BH46" s="586" t="s">
        <v>534</v>
      </c>
      <c r="BI46" s="586" t="s">
        <v>534</v>
      </c>
      <c r="BJ46" s="586" t="s">
        <v>534</v>
      </c>
      <c r="BK46" s="586" t="s">
        <v>534</v>
      </c>
      <c r="BL46" s="586" t="s">
        <v>534</v>
      </c>
      <c r="BM46" s="586" t="s">
        <v>534</v>
      </c>
      <c r="BN46" s="586" t="s">
        <v>534</v>
      </c>
      <c r="BO46" s="586" t="s">
        <v>534</v>
      </c>
    </row>
    <row r="47" spans="2:67" ht="15.75">
      <c r="B47" s="596">
        <v>86</v>
      </c>
      <c r="C47" s="632"/>
      <c r="D47" s="606"/>
      <c r="E47" s="599"/>
      <c r="F47" s="600"/>
      <c r="G47" s="607"/>
      <c r="H47" s="608"/>
      <c r="I47" s="609"/>
      <c r="J47" s="596">
        <v>86</v>
      </c>
      <c r="K47" s="589"/>
      <c r="L47" s="589"/>
      <c r="M47" s="612"/>
      <c r="O47" s="589"/>
      <c r="P47" s="614"/>
      <c r="S47" s="612"/>
      <c r="Y47" s="584"/>
      <c r="AC47" s="454" t="s">
        <v>90</v>
      </c>
      <c r="AD47" s="628">
        <v>2</v>
      </c>
      <c r="AE47" s="454" t="s">
        <v>77</v>
      </c>
      <c r="AF47" s="454" t="s">
        <v>78</v>
      </c>
      <c r="AG47" s="454" t="s">
        <v>97</v>
      </c>
      <c r="AH47" s="454" t="s">
        <v>233</v>
      </c>
      <c r="AI47" s="628">
        <v>7</v>
      </c>
      <c r="AJ47" s="454" t="s">
        <v>221</v>
      </c>
      <c r="AK47" s="454" t="s">
        <v>535</v>
      </c>
      <c r="AL47" s="454" t="s">
        <v>536</v>
      </c>
      <c r="AM47" s="454" t="s">
        <v>537</v>
      </c>
      <c r="AN47" s="454" t="s">
        <v>538</v>
      </c>
      <c r="AO47" s="454" t="s">
        <v>539</v>
      </c>
      <c r="AP47" s="454" t="s">
        <v>540</v>
      </c>
      <c r="AQ47" s="454" t="s">
        <v>541</v>
      </c>
      <c r="AR47" s="454" t="s">
        <v>542</v>
      </c>
      <c r="AS47" s="454" t="s">
        <v>543</v>
      </c>
      <c r="AT47" s="454" t="s">
        <v>544</v>
      </c>
      <c r="AU47" s="454" t="s">
        <v>545</v>
      </c>
      <c r="AV47" s="454" t="s">
        <v>546</v>
      </c>
      <c r="AW47" s="454" t="s">
        <v>547</v>
      </c>
      <c r="AX47" s="454" t="s">
        <v>548</v>
      </c>
      <c r="AY47" s="454" t="s">
        <v>549</v>
      </c>
      <c r="AZ47" s="454" t="s">
        <v>550</v>
      </c>
      <c r="BA47" s="454" t="s">
        <v>551</v>
      </c>
      <c r="BB47" s="454" t="s">
        <v>552</v>
      </c>
      <c r="BC47" s="454" t="s">
        <v>553</v>
      </c>
      <c r="BD47" s="454" t="s">
        <v>554</v>
      </c>
      <c r="BE47" s="454" t="s">
        <v>555</v>
      </c>
      <c r="BF47" s="454" t="s">
        <v>556</v>
      </c>
      <c r="BG47" s="454" t="s">
        <v>557</v>
      </c>
      <c r="BH47" s="454" t="s">
        <v>558</v>
      </c>
      <c r="BI47" s="454" t="s">
        <v>559</v>
      </c>
      <c r="BJ47" s="454" t="s">
        <v>560</v>
      </c>
      <c r="BK47" s="454" t="s">
        <v>561</v>
      </c>
      <c r="BL47" s="454" t="s">
        <v>562</v>
      </c>
      <c r="BM47" s="454" t="s">
        <v>563</v>
      </c>
      <c r="BN47" s="454" t="s">
        <v>564</v>
      </c>
      <c r="BO47" s="454" t="s">
        <v>565</v>
      </c>
    </row>
    <row r="48" spans="2:67" ht="15.75">
      <c r="B48" s="596">
        <v>87</v>
      </c>
      <c r="C48" s="632"/>
      <c r="D48" s="606"/>
      <c r="E48" s="599"/>
      <c r="F48" s="600"/>
      <c r="G48" s="607"/>
      <c r="H48" s="608"/>
      <c r="I48" s="609"/>
      <c r="J48" s="596">
        <v>87</v>
      </c>
      <c r="K48" s="589"/>
      <c r="L48" s="589"/>
      <c r="M48" s="612"/>
      <c r="O48" s="589"/>
      <c r="P48" s="614"/>
      <c r="S48" s="612"/>
      <c r="Y48" s="584"/>
      <c r="AD48" s="612"/>
      <c r="AI48" s="584" t="str">
        <f t="shared" ref="AI48:AI56" si="1">Y48&amp;AD48</f>
        <v/>
      </c>
    </row>
    <row r="49" spans="2:35" ht="15.75">
      <c r="B49" s="596">
        <v>88</v>
      </c>
      <c r="C49" s="632"/>
      <c r="D49" s="606"/>
      <c r="E49" s="599"/>
      <c r="F49" s="600"/>
      <c r="G49" s="607"/>
      <c r="H49" s="608"/>
      <c r="I49" s="609"/>
      <c r="J49" s="596">
        <v>88</v>
      </c>
      <c r="K49" s="589"/>
      <c r="L49" s="589"/>
      <c r="M49" s="612"/>
      <c r="O49" s="589"/>
      <c r="P49" s="614"/>
      <c r="S49" s="612"/>
      <c r="Y49" s="584"/>
      <c r="AD49" s="612"/>
      <c r="AI49" s="584" t="str">
        <f t="shared" si="1"/>
        <v/>
      </c>
    </row>
    <row r="50" spans="2:35" ht="15.75">
      <c r="B50" s="596">
        <v>89</v>
      </c>
      <c r="C50" s="632"/>
      <c r="D50" s="606"/>
      <c r="E50" s="599"/>
      <c r="F50" s="600"/>
      <c r="G50" s="607"/>
      <c r="H50" s="608"/>
      <c r="I50" s="609"/>
      <c r="J50" s="596">
        <v>89</v>
      </c>
      <c r="K50" s="589"/>
      <c r="L50" s="589"/>
      <c r="M50" s="614"/>
      <c r="O50" s="589"/>
      <c r="P50" s="614"/>
      <c r="S50" s="614"/>
      <c r="Y50" s="584"/>
      <c r="AD50" s="614"/>
      <c r="AI50" s="584" t="str">
        <f t="shared" si="1"/>
        <v/>
      </c>
    </row>
    <row r="51" spans="2:35" ht="15.75">
      <c r="B51" s="596">
        <v>90</v>
      </c>
      <c r="C51" s="632"/>
      <c r="D51" s="606"/>
      <c r="E51" s="599"/>
      <c r="F51" s="600"/>
      <c r="G51" s="607"/>
      <c r="H51" s="608"/>
      <c r="I51" s="609"/>
      <c r="J51" s="596">
        <v>90</v>
      </c>
      <c r="K51" s="589"/>
      <c r="L51" s="589"/>
      <c r="M51" s="612"/>
      <c r="O51" s="589"/>
      <c r="P51" s="614"/>
      <c r="S51" s="612"/>
      <c r="Y51" s="584"/>
      <c r="AD51" s="612"/>
      <c r="AI51" s="584" t="str">
        <f t="shared" si="1"/>
        <v/>
      </c>
    </row>
    <row r="52" spans="2:35" ht="15.75">
      <c r="B52" s="596">
        <v>91</v>
      </c>
      <c r="C52" s="632"/>
      <c r="D52" s="606"/>
      <c r="E52" s="599"/>
      <c r="F52" s="600"/>
      <c r="G52" s="607"/>
      <c r="H52" s="608"/>
      <c r="I52" s="609"/>
      <c r="J52" s="596">
        <v>91</v>
      </c>
      <c r="K52" s="589"/>
      <c r="L52" s="589"/>
      <c r="M52" s="612"/>
      <c r="O52" s="589"/>
      <c r="P52" s="614"/>
      <c r="S52" s="612"/>
      <c r="Y52" s="584"/>
      <c r="AD52" s="612"/>
      <c r="AI52" s="584" t="str">
        <f t="shared" si="1"/>
        <v/>
      </c>
    </row>
    <row r="53" spans="2:35" ht="15.75">
      <c r="B53" s="596">
        <v>92</v>
      </c>
      <c r="C53" s="632"/>
      <c r="D53" s="606"/>
      <c r="E53" s="599"/>
      <c r="F53" s="600"/>
      <c r="G53" s="607"/>
      <c r="H53" s="608"/>
      <c r="I53" s="609"/>
      <c r="J53" s="596">
        <v>92</v>
      </c>
      <c r="K53" s="589"/>
      <c r="L53" s="589"/>
      <c r="M53" s="612"/>
      <c r="O53" s="589"/>
      <c r="P53" s="614"/>
      <c r="S53" s="612"/>
      <c r="Y53" s="584"/>
      <c r="AD53" s="612"/>
      <c r="AI53" s="584" t="str">
        <f t="shared" si="1"/>
        <v/>
      </c>
    </row>
    <row r="54" spans="2:35" ht="15.75">
      <c r="B54" s="596">
        <v>93</v>
      </c>
      <c r="C54" s="632"/>
      <c r="D54" s="606"/>
      <c r="E54" s="599"/>
      <c r="F54" s="600"/>
      <c r="G54" s="607"/>
      <c r="H54" s="608"/>
      <c r="I54" s="609"/>
      <c r="J54" s="596">
        <v>93</v>
      </c>
      <c r="K54" s="589"/>
      <c r="L54" s="589"/>
      <c r="M54" s="612"/>
      <c r="O54" s="589"/>
      <c r="P54" s="614"/>
      <c r="S54" s="612"/>
      <c r="Y54" s="584"/>
      <c r="AD54" s="612"/>
      <c r="AI54" s="584" t="str">
        <f t="shared" si="1"/>
        <v/>
      </c>
    </row>
    <row r="55" spans="2:35" ht="15.75">
      <c r="B55" s="596">
        <v>94</v>
      </c>
      <c r="C55" s="632"/>
      <c r="D55" s="606"/>
      <c r="E55" s="599"/>
      <c r="F55" s="600"/>
      <c r="G55" s="607"/>
      <c r="H55" s="608"/>
      <c r="I55" s="609"/>
      <c r="J55" s="596">
        <v>94</v>
      </c>
      <c r="K55" s="589"/>
      <c r="L55" s="589"/>
      <c r="M55" s="612"/>
      <c r="S55" s="612"/>
      <c r="Y55" s="584"/>
      <c r="AD55" s="612"/>
      <c r="AI55" s="584" t="str">
        <f t="shared" si="1"/>
        <v/>
      </c>
    </row>
    <row r="56" spans="2:35" ht="15.75">
      <c r="B56" s="596">
        <v>95</v>
      </c>
      <c r="C56" s="632"/>
      <c r="D56" s="606"/>
      <c r="E56" s="599"/>
      <c r="F56" s="600"/>
      <c r="G56" s="607"/>
      <c r="H56" s="608"/>
      <c r="I56" s="609"/>
      <c r="J56" s="596">
        <v>95</v>
      </c>
      <c r="K56" s="589"/>
      <c r="L56" s="589"/>
      <c r="M56" s="612"/>
      <c r="S56" s="612"/>
      <c r="Y56" s="584"/>
      <c r="AD56" s="612"/>
      <c r="AI56" s="584" t="str">
        <f t="shared" si="1"/>
        <v/>
      </c>
    </row>
    <row r="57" spans="2:35" ht="15.75">
      <c r="B57" s="596">
        <v>96</v>
      </c>
      <c r="C57" s="632"/>
      <c r="D57" s="606"/>
      <c r="E57" s="599"/>
      <c r="F57" s="600"/>
      <c r="G57" s="607"/>
      <c r="H57" s="608"/>
      <c r="I57" s="609"/>
      <c r="J57" s="596">
        <v>96</v>
      </c>
      <c r="K57" s="589"/>
      <c r="L57" s="589"/>
      <c r="M57" s="612"/>
      <c r="S57" s="612"/>
    </row>
    <row r="58" spans="2:35" ht="15.75">
      <c r="B58" s="596">
        <v>97</v>
      </c>
      <c r="C58" s="632"/>
      <c r="D58" s="606"/>
      <c r="E58" s="599"/>
      <c r="F58" s="600"/>
      <c r="G58" s="607"/>
      <c r="H58" s="608"/>
      <c r="I58" s="609"/>
      <c r="J58" s="596">
        <v>97</v>
      </c>
      <c r="K58" s="589"/>
      <c r="L58" s="589"/>
      <c r="M58" s="614"/>
      <c r="S58" s="614"/>
    </row>
    <row r="59" spans="2:35" ht="15.75">
      <c r="B59" s="596">
        <v>98</v>
      </c>
      <c r="C59" s="632"/>
      <c r="D59" s="606"/>
      <c r="E59" s="599"/>
      <c r="F59" s="600"/>
      <c r="G59" s="607"/>
      <c r="H59" s="608"/>
      <c r="I59" s="609"/>
      <c r="J59" s="596">
        <v>98</v>
      </c>
      <c r="K59" s="589"/>
      <c r="L59" s="614"/>
    </row>
    <row r="60" spans="2:35">
      <c r="B60" s="596">
        <v>99</v>
      </c>
      <c r="C60" s="632"/>
      <c r="D60" s="606"/>
      <c r="E60" s="599"/>
      <c r="F60" s="600"/>
      <c r="G60" s="607"/>
      <c r="H60" s="608"/>
      <c r="I60" s="609"/>
      <c r="J60" s="596">
        <v>99</v>
      </c>
    </row>
    <row r="61" spans="2:35">
      <c r="B61" s="596">
        <v>100</v>
      </c>
      <c r="C61" s="632"/>
      <c r="D61" s="606"/>
      <c r="E61" s="599"/>
      <c r="F61" s="600"/>
      <c r="G61" s="629"/>
      <c r="H61" s="608"/>
      <c r="I61" s="609"/>
      <c r="J61" s="596">
        <v>100</v>
      </c>
    </row>
    <row r="63" spans="2:35">
      <c r="E63" s="454" t="s">
        <v>528</v>
      </c>
      <c r="I63" s="618">
        <f>ROUND(SUM(I12:I61)+'Ownership-1'!I63,5)</f>
        <v>0</v>
      </c>
    </row>
    <row r="64" spans="2:35">
      <c r="E64" s="454" t="s">
        <v>568</v>
      </c>
    </row>
  </sheetData>
  <pageMargins left="0.5" right="0.5" top="0.5" bottom="0.5" header="0" footer="0"/>
  <pageSetup paperSize="5"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C3B07-DC2C-47FC-964A-63CE7E90C2E2}">
  <sheetPr>
    <pageSetUpPr fitToPage="1"/>
  </sheetPr>
  <dimension ref="B1:AB48"/>
  <sheetViews>
    <sheetView zoomScale="75" zoomScaleNormal="75" workbookViewId="0">
      <selection activeCell="C12" sqref="C12"/>
    </sheetView>
  </sheetViews>
  <sheetFormatPr defaultRowHeight="15"/>
  <cols>
    <col min="1" max="1" width="13.5" style="454" customWidth="1"/>
    <col min="2" max="2" width="4.25" style="454" customWidth="1"/>
    <col min="3" max="3" width="8.75" style="454" customWidth="1"/>
    <col min="4" max="4" width="7.625" style="454" customWidth="1"/>
    <col min="5" max="5" width="5.375" style="454" customWidth="1"/>
    <col min="6" max="6" width="8.75" style="454" customWidth="1"/>
    <col min="7" max="7" width="6.5" style="454" customWidth="1"/>
    <col min="8" max="8" width="2" style="454" customWidth="1"/>
    <col min="9" max="9" width="11" style="454" customWidth="1"/>
    <col min="10" max="10" width="7.625" style="454" customWidth="1"/>
    <col min="11" max="11" width="9.875" style="454" customWidth="1"/>
    <col min="12" max="12" width="2" style="454" customWidth="1"/>
    <col min="13" max="13" width="4.25" style="454" customWidth="1"/>
    <col min="14" max="14" width="7.625" style="454" customWidth="1"/>
    <col min="15" max="15" width="4.25" style="454" customWidth="1"/>
    <col min="16" max="16" width="8.75" style="454" customWidth="1"/>
    <col min="17" max="17" width="2" style="454" customWidth="1"/>
    <col min="18" max="18" width="11" style="454" customWidth="1"/>
    <col min="19" max="19" width="7.625" style="454" customWidth="1"/>
    <col min="20" max="20" width="6.5" style="454" customWidth="1"/>
    <col min="21" max="21" width="9.875" style="454" customWidth="1"/>
    <col min="22" max="22" width="2" style="454" customWidth="1"/>
    <col min="23" max="23" width="11" style="454" customWidth="1"/>
    <col min="24" max="24" width="2" style="454" customWidth="1"/>
    <col min="25" max="25" width="6.5" style="454" customWidth="1"/>
    <col min="26" max="26" width="12.125" style="454" customWidth="1"/>
    <col min="27" max="28" width="4.25" style="454" customWidth="1"/>
    <col min="29" max="16384" width="9" style="454"/>
  </cols>
  <sheetData>
    <row r="1" spans="2:28">
      <c r="B1" s="637"/>
    </row>
    <row r="2" spans="2:28" ht="17.25">
      <c r="B2" s="638" t="s">
        <v>577</v>
      </c>
    </row>
    <row r="3" spans="2:28" ht="15.75">
      <c r="C3" s="510"/>
      <c r="D3" s="510"/>
      <c r="E3" s="510"/>
      <c r="F3" s="510"/>
      <c r="G3" s="510"/>
      <c r="H3" s="510"/>
      <c r="I3" s="510"/>
      <c r="J3" s="510"/>
      <c r="K3" s="510"/>
      <c r="L3" s="510"/>
      <c r="M3" s="510"/>
      <c r="N3" s="510"/>
      <c r="O3" s="510" t="s">
        <v>5</v>
      </c>
      <c r="P3" s="510"/>
      <c r="Q3" s="531"/>
      <c r="R3" s="510"/>
      <c r="S3" s="510"/>
      <c r="T3" s="510"/>
      <c r="U3" s="510"/>
      <c r="V3" s="510"/>
      <c r="W3" s="510"/>
      <c r="X3" s="510"/>
      <c r="Y3" s="510" t="s">
        <v>576</v>
      </c>
      <c r="Z3" s="510"/>
      <c r="AA3" s="510"/>
    </row>
    <row r="4" spans="2:28">
      <c r="B4" s="507" t="s">
        <v>65</v>
      </c>
      <c r="C4" s="507"/>
      <c r="D4" s="507"/>
      <c r="E4" s="507"/>
      <c r="F4" s="507"/>
      <c r="G4" s="660" t="str">
        <f>T('Pg1'!$E$15)</f>
        <v/>
      </c>
      <c r="H4" s="507"/>
      <c r="I4" s="507"/>
      <c r="J4" s="507"/>
      <c r="K4" s="507"/>
      <c r="L4" s="507"/>
      <c r="M4" s="507"/>
      <c r="N4" s="507"/>
      <c r="O4" s="507"/>
      <c r="P4" s="507"/>
      <c r="Q4" s="507" t="s">
        <v>436</v>
      </c>
      <c r="R4" s="661" t="str">
        <f>T('Pg1'!$J$13)</f>
        <v/>
      </c>
      <c r="S4" s="507" t="s">
        <v>569</v>
      </c>
      <c r="T4" s="507"/>
      <c r="U4" s="507"/>
      <c r="V4" s="507"/>
      <c r="W4" s="659" t="str">
        <f>T('Pg1'!$AB$17)</f>
        <v/>
      </c>
      <c r="X4" s="507" t="s">
        <v>68</v>
      </c>
      <c r="Y4" s="507"/>
      <c r="Z4" s="659" t="str">
        <f>T('Pg1'!$AD$17)</f>
        <v/>
      </c>
      <c r="AA4" s="507"/>
      <c r="AB4" s="507"/>
    </row>
    <row r="5" spans="2:28" ht="12" customHeight="1">
      <c r="C5" s="510"/>
      <c r="D5" s="510"/>
      <c r="E5" s="510"/>
      <c r="F5" s="510"/>
      <c r="G5" s="510"/>
      <c r="H5" s="510"/>
      <c r="I5" s="510"/>
      <c r="J5" s="510"/>
      <c r="K5" s="510"/>
      <c r="L5" s="510"/>
      <c r="M5" s="510"/>
      <c r="N5" s="510"/>
      <c r="O5" s="510"/>
      <c r="P5" s="510"/>
      <c r="Q5" s="510"/>
      <c r="R5" s="510"/>
      <c r="S5" s="510"/>
      <c r="T5" s="510"/>
      <c r="U5" s="510"/>
      <c r="V5" s="510"/>
      <c r="W5" s="510"/>
      <c r="X5" s="510"/>
      <c r="Y5" s="510"/>
      <c r="Z5" s="510"/>
      <c r="AA5" s="510"/>
    </row>
    <row r="6" spans="2:28">
      <c r="C6" s="510" t="s">
        <v>570</v>
      </c>
      <c r="D6" s="510"/>
      <c r="E6" s="510"/>
      <c r="F6" s="510"/>
      <c r="G6" s="510"/>
      <c r="H6" s="510"/>
      <c r="I6" s="510"/>
      <c r="J6" s="510"/>
      <c r="K6" s="510"/>
      <c r="L6" s="510"/>
      <c r="M6" s="510"/>
      <c r="N6" s="510"/>
      <c r="O6" s="510"/>
      <c r="P6" s="510"/>
      <c r="Q6" s="510"/>
      <c r="R6" s="510"/>
      <c r="S6" s="510"/>
      <c r="T6" s="510"/>
      <c r="U6" s="510"/>
      <c r="V6" s="510"/>
      <c r="W6" s="510"/>
      <c r="X6" s="510"/>
      <c r="Y6" s="510"/>
      <c r="Z6" s="510"/>
      <c r="AA6" s="510"/>
    </row>
    <row r="7" spans="2:28" ht="15.75">
      <c r="C7" s="510" t="s">
        <v>571</v>
      </c>
      <c r="F7" s="639" t="s">
        <v>572</v>
      </c>
      <c r="G7" s="510"/>
      <c r="H7" s="510"/>
      <c r="I7" s="510"/>
      <c r="J7" s="510"/>
      <c r="K7" s="510"/>
      <c r="L7" s="510"/>
      <c r="M7" s="510"/>
      <c r="N7" s="510"/>
      <c r="O7" s="510"/>
      <c r="P7" s="510"/>
      <c r="Q7" s="510"/>
      <c r="R7" s="510"/>
      <c r="S7" s="510"/>
      <c r="T7" s="510"/>
      <c r="U7" s="510"/>
      <c r="V7" s="510"/>
      <c r="W7" s="510"/>
      <c r="X7" s="510"/>
      <c r="Y7" s="510"/>
      <c r="Z7" s="510"/>
      <c r="AA7" s="510"/>
    </row>
    <row r="8" spans="2:28">
      <c r="B8" s="640"/>
      <c r="C8" s="526">
        <v>1</v>
      </c>
      <c r="D8" s="522"/>
      <c r="E8" s="522"/>
      <c r="F8" s="522"/>
      <c r="G8" s="522"/>
      <c r="H8" s="522"/>
      <c r="I8" s="522"/>
      <c r="J8" s="528"/>
      <c r="K8" s="522">
        <v>2</v>
      </c>
      <c r="L8" s="522"/>
      <c r="M8" s="522"/>
      <c r="N8" s="522"/>
      <c r="O8" s="522"/>
      <c r="P8" s="522"/>
      <c r="Q8" s="522"/>
      <c r="R8" s="522"/>
      <c r="S8" s="522"/>
      <c r="T8" s="526">
        <v>3</v>
      </c>
      <c r="U8" s="522"/>
      <c r="V8" s="522"/>
      <c r="W8" s="522"/>
      <c r="X8" s="522"/>
      <c r="Y8" s="522"/>
      <c r="Z8" s="522"/>
      <c r="AA8" s="528"/>
      <c r="AB8" s="640"/>
    </row>
    <row r="9" spans="2:28">
      <c r="B9" s="641"/>
      <c r="C9" s="516" t="s">
        <v>196</v>
      </c>
      <c r="D9" s="513"/>
      <c r="E9" s="513"/>
      <c r="F9" s="513"/>
      <c r="G9" s="513"/>
      <c r="H9" s="513"/>
      <c r="I9" s="513"/>
      <c r="J9" s="517"/>
      <c r="K9" s="513" t="s">
        <v>196</v>
      </c>
      <c r="L9" s="513"/>
      <c r="M9" s="513"/>
      <c r="N9" s="513"/>
      <c r="O9" s="513"/>
      <c r="P9" s="513"/>
      <c r="Q9" s="513"/>
      <c r="R9" s="513"/>
      <c r="S9" s="513"/>
      <c r="T9" s="506" t="s">
        <v>197</v>
      </c>
      <c r="U9" s="513"/>
      <c r="V9" s="513"/>
      <c r="W9" s="513"/>
      <c r="X9" s="513"/>
      <c r="Y9" s="513"/>
      <c r="Z9" s="513"/>
      <c r="AA9" s="517"/>
      <c r="AB9" s="641"/>
    </row>
    <row r="10" spans="2:28" ht="12.95" customHeight="1">
      <c r="B10" s="641"/>
      <c r="C10" s="525" t="s">
        <v>573</v>
      </c>
      <c r="D10" s="527"/>
      <c r="E10" s="527"/>
      <c r="F10" s="527"/>
      <c r="G10" s="527"/>
      <c r="H10" s="525"/>
      <c r="I10" s="524" t="s">
        <v>18</v>
      </c>
      <c r="J10" s="523"/>
      <c r="K10" s="525" t="s">
        <v>573</v>
      </c>
      <c r="L10" s="527"/>
      <c r="M10" s="527"/>
      <c r="N10" s="527"/>
      <c r="O10" s="527"/>
      <c r="P10" s="527"/>
      <c r="Q10" s="525"/>
      <c r="R10" s="524" t="s">
        <v>18</v>
      </c>
      <c r="S10" s="527"/>
      <c r="T10" s="642" t="s">
        <v>574</v>
      </c>
      <c r="U10" s="527"/>
      <c r="V10" s="527"/>
      <c r="W10" s="643" t="s">
        <v>18</v>
      </c>
      <c r="X10" s="527"/>
      <c r="Y10" s="527"/>
      <c r="Z10" s="525" t="s">
        <v>575</v>
      </c>
      <c r="AA10" s="523"/>
      <c r="AB10" s="641"/>
    </row>
    <row r="11" spans="2:28" ht="12.95" customHeight="1">
      <c r="B11" s="641"/>
      <c r="C11" s="515"/>
      <c r="D11" s="510"/>
      <c r="E11" s="510"/>
      <c r="F11" s="510"/>
      <c r="G11" s="510"/>
      <c r="H11" s="515"/>
      <c r="I11" s="510"/>
      <c r="J11" s="514"/>
      <c r="K11" s="510"/>
      <c r="L11" s="510"/>
      <c r="M11" s="510"/>
      <c r="N11" s="510"/>
      <c r="O11" s="510"/>
      <c r="P11" s="510"/>
      <c r="Q11" s="515"/>
      <c r="R11" s="593"/>
      <c r="S11" s="510"/>
      <c r="T11" s="644"/>
      <c r="U11" s="510"/>
      <c r="V11" s="510"/>
      <c r="W11" s="645"/>
      <c r="X11" s="510"/>
      <c r="Y11" s="510"/>
      <c r="Z11" s="515"/>
      <c r="AA11" s="514"/>
      <c r="AB11" s="641"/>
    </row>
    <row r="12" spans="2:28" ht="14.1" customHeight="1">
      <c r="B12" s="646">
        <v>1</v>
      </c>
      <c r="C12" s="647"/>
      <c r="D12" s="507"/>
      <c r="E12" s="507"/>
      <c r="F12" s="507"/>
      <c r="G12" s="507"/>
      <c r="H12" s="468"/>
      <c r="I12" s="599"/>
      <c r="J12" s="504"/>
      <c r="K12" s="647"/>
      <c r="L12" s="507"/>
      <c r="M12" s="507"/>
      <c r="N12" s="507"/>
      <c r="O12" s="507"/>
      <c r="P12" s="507"/>
      <c r="Q12" s="468"/>
      <c r="R12" s="647"/>
      <c r="S12" s="507"/>
      <c r="T12" s="648"/>
      <c r="U12" s="507"/>
      <c r="V12" s="507"/>
      <c r="W12" s="649"/>
      <c r="X12" s="507"/>
      <c r="Y12" s="507"/>
      <c r="Z12" s="649"/>
      <c r="AA12" s="504"/>
      <c r="AB12" s="646">
        <v>1</v>
      </c>
    </row>
    <row r="13" spans="2:28" ht="14.1" customHeight="1">
      <c r="B13" s="650">
        <v>2</v>
      </c>
      <c r="C13" s="647"/>
      <c r="D13" s="507"/>
      <c r="E13" s="507"/>
      <c r="F13" s="507"/>
      <c r="G13" s="507"/>
      <c r="H13" s="468"/>
      <c r="I13" s="599"/>
      <c r="J13" s="504"/>
      <c r="K13" s="647"/>
      <c r="L13" s="507"/>
      <c r="M13" s="507"/>
      <c r="N13" s="507"/>
      <c r="O13" s="507"/>
      <c r="P13" s="507"/>
      <c r="Q13" s="468"/>
      <c r="R13" s="647"/>
      <c r="S13" s="507"/>
      <c r="T13" s="648"/>
      <c r="U13" s="507"/>
      <c r="V13" s="507"/>
      <c r="W13" s="649"/>
      <c r="X13" s="507"/>
      <c r="Y13" s="507"/>
      <c r="Z13" s="649"/>
      <c r="AA13" s="504"/>
      <c r="AB13" s="650">
        <v>2</v>
      </c>
    </row>
    <row r="14" spans="2:28" ht="14.1" customHeight="1">
      <c r="B14" s="650">
        <v>3</v>
      </c>
      <c r="C14" s="647"/>
      <c r="D14" s="507"/>
      <c r="E14" s="507"/>
      <c r="F14" s="507"/>
      <c r="G14" s="507"/>
      <c r="H14" s="468"/>
      <c r="I14" s="599"/>
      <c r="J14" s="504"/>
      <c r="K14" s="647"/>
      <c r="L14" s="507"/>
      <c r="M14" s="507"/>
      <c r="N14" s="507"/>
      <c r="O14" s="507"/>
      <c r="P14" s="507"/>
      <c r="Q14" s="468"/>
      <c r="R14" s="647"/>
      <c r="S14" s="507"/>
      <c r="T14" s="648"/>
      <c r="U14" s="507"/>
      <c r="V14" s="507"/>
      <c r="W14" s="649"/>
      <c r="X14" s="507"/>
      <c r="Y14" s="507"/>
      <c r="Z14" s="649"/>
      <c r="AA14" s="504"/>
      <c r="AB14" s="650">
        <v>3</v>
      </c>
    </row>
    <row r="15" spans="2:28" ht="14.1" customHeight="1">
      <c r="B15" s="650">
        <v>4</v>
      </c>
      <c r="C15" s="647"/>
      <c r="D15" s="507"/>
      <c r="E15" s="507"/>
      <c r="F15" s="507"/>
      <c r="G15" s="507"/>
      <c r="H15" s="468"/>
      <c r="I15" s="599"/>
      <c r="J15" s="504"/>
      <c r="K15" s="647"/>
      <c r="L15" s="507"/>
      <c r="M15" s="507"/>
      <c r="N15" s="507"/>
      <c r="O15" s="507"/>
      <c r="P15" s="507"/>
      <c r="Q15" s="468"/>
      <c r="R15" s="647"/>
      <c r="S15" s="507"/>
      <c r="T15" s="648"/>
      <c r="U15" s="507"/>
      <c r="V15" s="507"/>
      <c r="W15" s="649"/>
      <c r="X15" s="507"/>
      <c r="Y15" s="507"/>
      <c r="Z15" s="649"/>
      <c r="AA15" s="504"/>
      <c r="AB15" s="650">
        <v>4</v>
      </c>
    </row>
    <row r="16" spans="2:28" ht="14.1" customHeight="1">
      <c r="B16" s="650">
        <v>5</v>
      </c>
      <c r="C16" s="647"/>
      <c r="D16" s="507"/>
      <c r="E16" s="507"/>
      <c r="F16" s="507"/>
      <c r="G16" s="507"/>
      <c r="H16" s="468"/>
      <c r="I16" s="599"/>
      <c r="J16" s="504"/>
      <c r="K16" s="647"/>
      <c r="L16" s="507"/>
      <c r="M16" s="507"/>
      <c r="N16" s="507"/>
      <c r="O16" s="507"/>
      <c r="P16" s="507"/>
      <c r="Q16" s="468"/>
      <c r="R16" s="647"/>
      <c r="S16" s="507"/>
      <c r="T16" s="648"/>
      <c r="U16" s="507"/>
      <c r="V16" s="507"/>
      <c r="W16" s="649"/>
      <c r="X16" s="507"/>
      <c r="Y16" s="507"/>
      <c r="Z16" s="649"/>
      <c r="AA16" s="504"/>
      <c r="AB16" s="650">
        <v>5</v>
      </c>
    </row>
    <row r="17" spans="2:28" ht="14.1" customHeight="1">
      <c r="B17" s="650">
        <v>6</v>
      </c>
      <c r="C17" s="647"/>
      <c r="D17" s="507"/>
      <c r="E17" s="507"/>
      <c r="F17" s="507"/>
      <c r="G17" s="507"/>
      <c r="H17" s="468"/>
      <c r="I17" s="599"/>
      <c r="J17" s="504"/>
      <c r="K17" s="647"/>
      <c r="L17" s="507"/>
      <c r="M17" s="507"/>
      <c r="N17" s="507"/>
      <c r="O17" s="507"/>
      <c r="P17" s="507"/>
      <c r="Q17" s="468"/>
      <c r="R17" s="647"/>
      <c r="S17" s="507"/>
      <c r="T17" s="648"/>
      <c r="U17" s="507"/>
      <c r="V17" s="507"/>
      <c r="W17" s="649"/>
      <c r="X17" s="507"/>
      <c r="Y17" s="507"/>
      <c r="Z17" s="649"/>
      <c r="AA17" s="504"/>
      <c r="AB17" s="650">
        <v>6</v>
      </c>
    </row>
    <row r="18" spans="2:28" ht="14.1" customHeight="1">
      <c r="B18" s="650">
        <v>7</v>
      </c>
      <c r="C18" s="647"/>
      <c r="D18" s="507"/>
      <c r="E18" s="507"/>
      <c r="F18" s="507"/>
      <c r="G18" s="507"/>
      <c r="H18" s="468"/>
      <c r="I18" s="599"/>
      <c r="J18" s="504"/>
      <c r="K18" s="647"/>
      <c r="L18" s="507"/>
      <c r="M18" s="507"/>
      <c r="N18" s="507"/>
      <c r="O18" s="507"/>
      <c r="P18" s="507"/>
      <c r="Q18" s="468"/>
      <c r="R18" s="647"/>
      <c r="S18" s="507"/>
      <c r="T18" s="648"/>
      <c r="U18" s="507"/>
      <c r="V18" s="507"/>
      <c r="W18" s="649"/>
      <c r="X18" s="507"/>
      <c r="Y18" s="507"/>
      <c r="Z18" s="649"/>
      <c r="AA18" s="504"/>
      <c r="AB18" s="650">
        <v>7</v>
      </c>
    </row>
    <row r="19" spans="2:28" ht="14.1" customHeight="1">
      <c r="B19" s="650">
        <v>8</v>
      </c>
      <c r="C19" s="647"/>
      <c r="D19" s="507"/>
      <c r="E19" s="507"/>
      <c r="F19" s="507"/>
      <c r="G19" s="507"/>
      <c r="H19" s="468"/>
      <c r="I19" s="599"/>
      <c r="J19" s="504"/>
      <c r="K19" s="647"/>
      <c r="L19" s="507"/>
      <c r="M19" s="507"/>
      <c r="N19" s="507"/>
      <c r="O19" s="507"/>
      <c r="P19" s="507"/>
      <c r="Q19" s="468"/>
      <c r="R19" s="647"/>
      <c r="S19" s="507"/>
      <c r="T19" s="648"/>
      <c r="U19" s="507"/>
      <c r="V19" s="507"/>
      <c r="W19" s="649"/>
      <c r="X19" s="507"/>
      <c r="Y19" s="507"/>
      <c r="Z19" s="649"/>
      <c r="AA19" s="504"/>
      <c r="AB19" s="650">
        <v>8</v>
      </c>
    </row>
    <row r="20" spans="2:28" ht="14.1" customHeight="1">
      <c r="B20" s="650">
        <v>9</v>
      </c>
      <c r="C20" s="647"/>
      <c r="D20" s="507"/>
      <c r="E20" s="507"/>
      <c r="F20" s="507"/>
      <c r="G20" s="507"/>
      <c r="H20" s="468"/>
      <c r="I20" s="599"/>
      <c r="J20" s="504"/>
      <c r="K20" s="647"/>
      <c r="L20" s="507"/>
      <c r="M20" s="507"/>
      <c r="N20" s="507"/>
      <c r="O20" s="507"/>
      <c r="P20" s="507"/>
      <c r="Q20" s="468"/>
      <c r="R20" s="647"/>
      <c r="S20" s="507"/>
      <c r="T20" s="648"/>
      <c r="U20" s="507"/>
      <c r="V20" s="507"/>
      <c r="W20" s="649"/>
      <c r="X20" s="507"/>
      <c r="Y20" s="507"/>
      <c r="Z20" s="649"/>
      <c r="AA20" s="504"/>
      <c r="AB20" s="650">
        <v>9</v>
      </c>
    </row>
    <row r="21" spans="2:28" ht="14.1" customHeight="1">
      <c r="B21" s="650">
        <v>10</v>
      </c>
      <c r="C21" s="647"/>
      <c r="D21" s="507"/>
      <c r="E21" s="507"/>
      <c r="F21" s="507"/>
      <c r="G21" s="507"/>
      <c r="H21" s="468"/>
      <c r="I21" s="599"/>
      <c r="J21" s="504"/>
      <c r="K21" s="647"/>
      <c r="L21" s="507"/>
      <c r="M21" s="507"/>
      <c r="N21" s="507"/>
      <c r="O21" s="507"/>
      <c r="P21" s="507"/>
      <c r="Q21" s="468"/>
      <c r="R21" s="647"/>
      <c r="S21" s="507"/>
      <c r="T21" s="648"/>
      <c r="U21" s="507"/>
      <c r="V21" s="507"/>
      <c r="W21" s="649"/>
      <c r="X21" s="507"/>
      <c r="Y21" s="507"/>
      <c r="Z21" s="649"/>
      <c r="AA21" s="504"/>
      <c r="AB21" s="650">
        <v>10</v>
      </c>
    </row>
    <row r="22" spans="2:28" ht="14.1" customHeight="1">
      <c r="B22" s="650">
        <v>11</v>
      </c>
      <c r="C22" s="647"/>
      <c r="D22" s="507"/>
      <c r="E22" s="507"/>
      <c r="F22" s="507"/>
      <c r="G22" s="507"/>
      <c r="H22" s="468"/>
      <c r="I22" s="599"/>
      <c r="J22" s="504"/>
      <c r="K22" s="647"/>
      <c r="L22" s="507"/>
      <c r="M22" s="507"/>
      <c r="N22" s="507"/>
      <c r="O22" s="507"/>
      <c r="P22" s="507"/>
      <c r="Q22" s="468"/>
      <c r="R22" s="647"/>
      <c r="S22" s="507"/>
      <c r="T22" s="648"/>
      <c r="U22" s="507"/>
      <c r="V22" s="507"/>
      <c r="W22" s="649"/>
      <c r="X22" s="507"/>
      <c r="Y22" s="507"/>
      <c r="Z22" s="649"/>
      <c r="AA22" s="504"/>
      <c r="AB22" s="650">
        <v>11</v>
      </c>
    </row>
    <row r="23" spans="2:28" ht="14.1" customHeight="1">
      <c r="B23" s="650">
        <v>12</v>
      </c>
      <c r="C23" s="647"/>
      <c r="D23" s="507"/>
      <c r="E23" s="507"/>
      <c r="F23" s="507"/>
      <c r="G23" s="507"/>
      <c r="H23" s="468"/>
      <c r="I23" s="599"/>
      <c r="J23" s="504"/>
      <c r="K23" s="647"/>
      <c r="L23" s="507"/>
      <c r="M23" s="507"/>
      <c r="N23" s="507"/>
      <c r="O23" s="507"/>
      <c r="P23" s="507"/>
      <c r="Q23" s="468"/>
      <c r="R23" s="647"/>
      <c r="S23" s="507"/>
      <c r="T23" s="648"/>
      <c r="U23" s="507"/>
      <c r="V23" s="507"/>
      <c r="W23" s="649"/>
      <c r="X23" s="507"/>
      <c r="Y23" s="507"/>
      <c r="Z23" s="649"/>
      <c r="AA23" s="504"/>
      <c r="AB23" s="650">
        <v>12</v>
      </c>
    </row>
    <row r="24" spans="2:28" ht="14.1" customHeight="1">
      <c r="B24" s="650">
        <v>13</v>
      </c>
      <c r="C24" s="647"/>
      <c r="D24" s="507"/>
      <c r="E24" s="507"/>
      <c r="F24" s="507"/>
      <c r="G24" s="507"/>
      <c r="H24" s="468"/>
      <c r="I24" s="599"/>
      <c r="J24" s="504"/>
      <c r="K24" s="647"/>
      <c r="L24" s="507"/>
      <c r="M24" s="507"/>
      <c r="N24" s="507"/>
      <c r="O24" s="507"/>
      <c r="P24" s="507"/>
      <c r="Q24" s="468"/>
      <c r="R24" s="647"/>
      <c r="S24" s="507"/>
      <c r="T24" s="648"/>
      <c r="U24" s="507"/>
      <c r="V24" s="507"/>
      <c r="W24" s="649"/>
      <c r="X24" s="507"/>
      <c r="Y24" s="507"/>
      <c r="Z24" s="649"/>
      <c r="AA24" s="504"/>
      <c r="AB24" s="650">
        <v>13</v>
      </c>
    </row>
    <row r="25" spans="2:28" ht="14.1" customHeight="1">
      <c r="B25" s="650">
        <v>14</v>
      </c>
      <c r="C25" s="647"/>
      <c r="D25" s="507"/>
      <c r="E25" s="507"/>
      <c r="F25" s="507"/>
      <c r="G25" s="507"/>
      <c r="H25" s="468"/>
      <c r="I25" s="599"/>
      <c r="J25" s="504"/>
      <c r="K25" s="647"/>
      <c r="L25" s="507"/>
      <c r="M25" s="507"/>
      <c r="N25" s="507"/>
      <c r="O25" s="507"/>
      <c r="P25" s="507"/>
      <c r="Q25" s="468"/>
      <c r="R25" s="647"/>
      <c r="S25" s="507"/>
      <c r="T25" s="648"/>
      <c r="U25" s="507"/>
      <c r="V25" s="507"/>
      <c r="W25" s="649"/>
      <c r="X25" s="507"/>
      <c r="Y25" s="507"/>
      <c r="Z25" s="649"/>
      <c r="AA25" s="504"/>
      <c r="AB25" s="650">
        <v>14</v>
      </c>
    </row>
    <row r="26" spans="2:28" ht="14.1" customHeight="1">
      <c r="B26" s="650">
        <v>15</v>
      </c>
      <c r="C26" s="647"/>
      <c r="D26" s="507"/>
      <c r="E26" s="507"/>
      <c r="F26" s="507"/>
      <c r="G26" s="507"/>
      <c r="H26" s="468"/>
      <c r="I26" s="599"/>
      <c r="J26" s="504"/>
      <c r="K26" s="647"/>
      <c r="L26" s="507"/>
      <c r="M26" s="507"/>
      <c r="N26" s="507"/>
      <c r="O26" s="507"/>
      <c r="P26" s="507"/>
      <c r="Q26" s="468"/>
      <c r="R26" s="647"/>
      <c r="S26" s="507"/>
      <c r="T26" s="648"/>
      <c r="U26" s="507"/>
      <c r="V26" s="507"/>
      <c r="W26" s="649"/>
      <c r="X26" s="507"/>
      <c r="Y26" s="507"/>
      <c r="Z26" s="649"/>
      <c r="AA26" s="504"/>
      <c r="AB26" s="650">
        <v>15</v>
      </c>
    </row>
    <row r="27" spans="2:28" ht="14.1" customHeight="1">
      <c r="B27" s="650">
        <v>16</v>
      </c>
      <c r="C27" s="647"/>
      <c r="D27" s="507"/>
      <c r="E27" s="507"/>
      <c r="F27" s="507"/>
      <c r="G27" s="507"/>
      <c r="H27" s="468"/>
      <c r="I27" s="599"/>
      <c r="J27" s="504"/>
      <c r="K27" s="647"/>
      <c r="L27" s="507"/>
      <c r="M27" s="507"/>
      <c r="N27" s="507"/>
      <c r="O27" s="507"/>
      <c r="P27" s="507"/>
      <c r="Q27" s="468"/>
      <c r="R27" s="647"/>
      <c r="S27" s="507"/>
      <c r="T27" s="648"/>
      <c r="U27" s="507"/>
      <c r="V27" s="507"/>
      <c r="W27" s="649"/>
      <c r="X27" s="507"/>
      <c r="Y27" s="507"/>
      <c r="Z27" s="649"/>
      <c r="AA27" s="504"/>
      <c r="AB27" s="650">
        <v>16</v>
      </c>
    </row>
    <row r="28" spans="2:28" ht="14.1" customHeight="1">
      <c r="B28" s="650">
        <v>17</v>
      </c>
      <c r="C28" s="647"/>
      <c r="D28" s="507"/>
      <c r="E28" s="507"/>
      <c r="F28" s="507"/>
      <c r="G28" s="507"/>
      <c r="H28" s="468"/>
      <c r="I28" s="599"/>
      <c r="J28" s="504"/>
      <c r="K28" s="647"/>
      <c r="L28" s="507"/>
      <c r="M28" s="507"/>
      <c r="N28" s="507"/>
      <c r="O28" s="507"/>
      <c r="P28" s="507"/>
      <c r="Q28" s="468"/>
      <c r="R28" s="647"/>
      <c r="S28" s="507"/>
      <c r="T28" s="648"/>
      <c r="U28" s="507"/>
      <c r="V28" s="507"/>
      <c r="W28" s="649"/>
      <c r="X28" s="507"/>
      <c r="Y28" s="507"/>
      <c r="Z28" s="649"/>
      <c r="AA28" s="504"/>
      <c r="AB28" s="650">
        <v>17</v>
      </c>
    </row>
    <row r="29" spans="2:28" ht="14.1" customHeight="1">
      <c r="B29" s="650">
        <v>18</v>
      </c>
      <c r="C29" s="647"/>
      <c r="D29" s="507"/>
      <c r="E29" s="507"/>
      <c r="F29" s="507"/>
      <c r="G29" s="507"/>
      <c r="H29" s="468"/>
      <c r="I29" s="599"/>
      <c r="J29" s="504"/>
      <c r="K29" s="647"/>
      <c r="L29" s="507"/>
      <c r="M29" s="507"/>
      <c r="N29" s="507"/>
      <c r="O29" s="507"/>
      <c r="P29" s="507"/>
      <c r="Q29" s="468"/>
      <c r="R29" s="647"/>
      <c r="S29" s="507"/>
      <c r="T29" s="648"/>
      <c r="U29" s="507"/>
      <c r="V29" s="507"/>
      <c r="W29" s="649"/>
      <c r="X29" s="507"/>
      <c r="Y29" s="507"/>
      <c r="Z29" s="649"/>
      <c r="AA29" s="504"/>
      <c r="AB29" s="650">
        <v>18</v>
      </c>
    </row>
    <row r="30" spans="2:28" ht="14.1" customHeight="1">
      <c r="B30" s="650">
        <v>19</v>
      </c>
      <c r="C30" s="647"/>
      <c r="D30" s="507"/>
      <c r="E30" s="507"/>
      <c r="F30" s="507"/>
      <c r="G30" s="507"/>
      <c r="H30" s="468"/>
      <c r="I30" s="599"/>
      <c r="J30" s="504"/>
      <c r="K30" s="647"/>
      <c r="L30" s="507"/>
      <c r="M30" s="507"/>
      <c r="N30" s="507"/>
      <c r="O30" s="507"/>
      <c r="P30" s="507"/>
      <c r="Q30" s="468"/>
      <c r="R30" s="647"/>
      <c r="S30" s="507"/>
      <c r="T30" s="648"/>
      <c r="U30" s="507"/>
      <c r="V30" s="507"/>
      <c r="W30" s="649"/>
      <c r="X30" s="507"/>
      <c r="Y30" s="507"/>
      <c r="Z30" s="649"/>
      <c r="AA30" s="504"/>
      <c r="AB30" s="650">
        <v>19</v>
      </c>
    </row>
    <row r="31" spans="2:28" ht="14.1" customHeight="1">
      <c r="B31" s="650">
        <v>20</v>
      </c>
      <c r="C31" s="647"/>
      <c r="D31" s="507"/>
      <c r="E31" s="507"/>
      <c r="F31" s="507"/>
      <c r="G31" s="507"/>
      <c r="H31" s="468"/>
      <c r="I31" s="599"/>
      <c r="J31" s="504"/>
      <c r="K31" s="647"/>
      <c r="L31" s="507"/>
      <c r="M31" s="507"/>
      <c r="N31" s="507"/>
      <c r="O31" s="507"/>
      <c r="P31" s="507"/>
      <c r="Q31" s="468"/>
      <c r="R31" s="647"/>
      <c r="S31" s="507"/>
      <c r="T31" s="648"/>
      <c r="U31" s="507"/>
      <c r="V31" s="507"/>
      <c r="W31" s="649"/>
      <c r="X31" s="507"/>
      <c r="Y31" s="507"/>
      <c r="Z31" s="649"/>
      <c r="AA31" s="504"/>
      <c r="AB31" s="650">
        <v>20</v>
      </c>
    </row>
    <row r="32" spans="2:28" ht="14.1" customHeight="1">
      <c r="B32" s="650">
        <v>21</v>
      </c>
      <c r="C32" s="647"/>
      <c r="D32" s="507"/>
      <c r="E32" s="507"/>
      <c r="F32" s="507"/>
      <c r="G32" s="507"/>
      <c r="H32" s="468"/>
      <c r="I32" s="599"/>
      <c r="J32" s="504"/>
      <c r="K32" s="647"/>
      <c r="L32" s="507"/>
      <c r="M32" s="507"/>
      <c r="N32" s="507"/>
      <c r="O32" s="507"/>
      <c r="P32" s="507"/>
      <c r="Q32" s="468"/>
      <c r="R32" s="647"/>
      <c r="S32" s="507"/>
      <c r="T32" s="648"/>
      <c r="U32" s="507"/>
      <c r="V32" s="507"/>
      <c r="W32" s="649"/>
      <c r="X32" s="507"/>
      <c r="Y32" s="507"/>
      <c r="Z32" s="649"/>
      <c r="AA32" s="504"/>
      <c r="AB32" s="650">
        <v>21</v>
      </c>
    </row>
    <row r="33" spans="2:28" ht="14.1" customHeight="1">
      <c r="B33" s="650">
        <v>22</v>
      </c>
      <c r="C33" s="647"/>
      <c r="D33" s="507"/>
      <c r="E33" s="507"/>
      <c r="F33" s="507"/>
      <c r="G33" s="507"/>
      <c r="H33" s="468"/>
      <c r="I33" s="599"/>
      <c r="J33" s="504"/>
      <c r="K33" s="647"/>
      <c r="L33" s="507"/>
      <c r="M33" s="507"/>
      <c r="N33" s="507"/>
      <c r="O33" s="507"/>
      <c r="P33" s="507"/>
      <c r="Q33" s="468"/>
      <c r="R33" s="647"/>
      <c r="S33" s="507"/>
      <c r="T33" s="648"/>
      <c r="U33" s="507"/>
      <c r="V33" s="507"/>
      <c r="W33" s="649"/>
      <c r="X33" s="507"/>
      <c r="Y33" s="507"/>
      <c r="Z33" s="649"/>
      <c r="AA33" s="504"/>
      <c r="AB33" s="650">
        <v>22</v>
      </c>
    </row>
    <row r="34" spans="2:28" ht="14.1" customHeight="1">
      <c r="B34" s="650">
        <v>23</v>
      </c>
      <c r="C34" s="647"/>
      <c r="D34" s="507"/>
      <c r="E34" s="507"/>
      <c r="F34" s="507"/>
      <c r="G34" s="507"/>
      <c r="H34" s="468"/>
      <c r="I34" s="599"/>
      <c r="J34" s="504"/>
      <c r="K34" s="647"/>
      <c r="L34" s="507"/>
      <c r="M34" s="507"/>
      <c r="N34" s="507"/>
      <c r="O34" s="507"/>
      <c r="P34" s="507"/>
      <c r="Q34" s="468"/>
      <c r="R34" s="647"/>
      <c r="S34" s="507"/>
      <c r="T34" s="648"/>
      <c r="U34" s="507"/>
      <c r="V34" s="507"/>
      <c r="W34" s="649"/>
      <c r="X34" s="507"/>
      <c r="Y34" s="507"/>
      <c r="Z34" s="649"/>
      <c r="AA34" s="504"/>
      <c r="AB34" s="650">
        <v>23</v>
      </c>
    </row>
    <row r="35" spans="2:28" ht="14.1" customHeight="1">
      <c r="B35" s="650">
        <v>24</v>
      </c>
      <c r="C35" s="647"/>
      <c r="D35" s="507"/>
      <c r="E35" s="507"/>
      <c r="F35" s="507"/>
      <c r="G35" s="507"/>
      <c r="H35" s="468"/>
      <c r="I35" s="599"/>
      <c r="J35" s="504"/>
      <c r="K35" s="647"/>
      <c r="L35" s="507"/>
      <c r="M35" s="507"/>
      <c r="N35" s="507"/>
      <c r="O35" s="507"/>
      <c r="P35" s="507"/>
      <c r="Q35" s="468"/>
      <c r="R35" s="647"/>
      <c r="S35" s="507"/>
      <c r="T35" s="648"/>
      <c r="U35" s="507"/>
      <c r="V35" s="507"/>
      <c r="W35" s="649"/>
      <c r="X35" s="507"/>
      <c r="Y35" s="507"/>
      <c r="Z35" s="649"/>
      <c r="AA35" s="504"/>
      <c r="AB35" s="650">
        <v>24</v>
      </c>
    </row>
    <row r="36" spans="2:28" ht="14.1" customHeight="1">
      <c r="B36" s="650">
        <v>25</v>
      </c>
      <c r="C36" s="647"/>
      <c r="D36" s="507"/>
      <c r="E36" s="507"/>
      <c r="F36" s="507"/>
      <c r="G36" s="507"/>
      <c r="H36" s="468"/>
      <c r="I36" s="599"/>
      <c r="J36" s="504"/>
      <c r="K36" s="647"/>
      <c r="L36" s="507"/>
      <c r="M36" s="507"/>
      <c r="N36" s="507"/>
      <c r="O36" s="507"/>
      <c r="P36" s="507"/>
      <c r="Q36" s="468"/>
      <c r="R36" s="647"/>
      <c r="S36" s="507"/>
      <c r="T36" s="648"/>
      <c r="U36" s="507"/>
      <c r="V36" s="507"/>
      <c r="W36" s="649"/>
      <c r="X36" s="507"/>
      <c r="Y36" s="507"/>
      <c r="Z36" s="649"/>
      <c r="AA36" s="504"/>
      <c r="AB36" s="650">
        <v>25</v>
      </c>
    </row>
    <row r="37" spans="2:28" ht="14.1" customHeight="1">
      <c r="B37" s="650">
        <v>26</v>
      </c>
      <c r="C37" s="647"/>
      <c r="D37" s="507"/>
      <c r="E37" s="507"/>
      <c r="F37" s="507"/>
      <c r="G37" s="507"/>
      <c r="H37" s="468"/>
      <c r="I37" s="599"/>
      <c r="J37" s="504"/>
      <c r="K37" s="647"/>
      <c r="L37" s="507"/>
      <c r="M37" s="507"/>
      <c r="N37" s="507"/>
      <c r="O37" s="507"/>
      <c r="P37" s="507"/>
      <c r="Q37" s="468"/>
      <c r="R37" s="647"/>
      <c r="S37" s="507"/>
      <c r="T37" s="648"/>
      <c r="U37" s="507"/>
      <c r="V37" s="507"/>
      <c r="W37" s="649"/>
      <c r="X37" s="507"/>
      <c r="Y37" s="507"/>
      <c r="Z37" s="649"/>
      <c r="AA37" s="504"/>
      <c r="AB37" s="650">
        <v>26</v>
      </c>
    </row>
    <row r="38" spans="2:28" ht="14.1" customHeight="1">
      <c r="B38" s="650">
        <v>27</v>
      </c>
      <c r="C38" s="647"/>
      <c r="D38" s="507"/>
      <c r="E38" s="507"/>
      <c r="F38" s="507"/>
      <c r="G38" s="507"/>
      <c r="H38" s="468"/>
      <c r="I38" s="599"/>
      <c r="J38" s="504"/>
      <c r="K38" s="647"/>
      <c r="L38" s="507"/>
      <c r="M38" s="507"/>
      <c r="N38" s="507"/>
      <c r="O38" s="507"/>
      <c r="P38" s="507"/>
      <c r="Q38" s="468"/>
      <c r="R38" s="647"/>
      <c r="S38" s="507"/>
      <c r="T38" s="648"/>
      <c r="U38" s="507"/>
      <c r="V38" s="507"/>
      <c r="W38" s="649"/>
      <c r="X38" s="507"/>
      <c r="Y38" s="507"/>
      <c r="Z38" s="649"/>
      <c r="AA38" s="504"/>
      <c r="AB38" s="650">
        <v>27</v>
      </c>
    </row>
    <row r="39" spans="2:28" ht="14.1" customHeight="1">
      <c r="B39" s="650">
        <v>28</v>
      </c>
      <c r="C39" s="647"/>
      <c r="D39" s="507"/>
      <c r="E39" s="507"/>
      <c r="F39" s="507"/>
      <c r="G39" s="507"/>
      <c r="H39" s="468"/>
      <c r="I39" s="599"/>
      <c r="J39" s="504"/>
      <c r="K39" s="647"/>
      <c r="L39" s="507"/>
      <c r="M39" s="507"/>
      <c r="N39" s="507"/>
      <c r="O39" s="507"/>
      <c r="P39" s="507"/>
      <c r="Q39" s="468"/>
      <c r="R39" s="647"/>
      <c r="S39" s="507"/>
      <c r="T39" s="648"/>
      <c r="U39" s="507"/>
      <c r="V39" s="507"/>
      <c r="W39" s="649"/>
      <c r="X39" s="507"/>
      <c r="Y39" s="507"/>
      <c r="Z39" s="649"/>
      <c r="AA39" s="504"/>
      <c r="AB39" s="650">
        <v>28</v>
      </c>
    </row>
    <row r="40" spans="2:28" ht="14.1" customHeight="1">
      <c r="B40" s="650">
        <v>29</v>
      </c>
      <c r="C40" s="647"/>
      <c r="D40" s="507"/>
      <c r="E40" s="507"/>
      <c r="F40" s="507"/>
      <c r="G40" s="507"/>
      <c r="H40" s="468"/>
      <c r="I40" s="599"/>
      <c r="J40" s="504"/>
      <c r="K40" s="647"/>
      <c r="L40" s="507"/>
      <c r="M40" s="507"/>
      <c r="N40" s="507"/>
      <c r="O40" s="507"/>
      <c r="P40" s="507"/>
      <c r="Q40" s="468"/>
      <c r="R40" s="647"/>
      <c r="S40" s="507"/>
      <c r="T40" s="648"/>
      <c r="U40" s="507"/>
      <c r="V40" s="507"/>
      <c r="W40" s="649"/>
      <c r="X40" s="507"/>
      <c r="Y40" s="507"/>
      <c r="Z40" s="649"/>
      <c r="AA40" s="504"/>
      <c r="AB40" s="650">
        <v>29</v>
      </c>
    </row>
    <row r="41" spans="2:28" ht="14.1" customHeight="1">
      <c r="B41" s="650">
        <v>30</v>
      </c>
      <c r="C41" s="647"/>
      <c r="D41" s="507"/>
      <c r="E41" s="507"/>
      <c r="F41" s="507"/>
      <c r="G41" s="507"/>
      <c r="H41" s="468"/>
      <c r="I41" s="599"/>
      <c r="J41" s="504"/>
      <c r="K41" s="647"/>
      <c r="L41" s="507"/>
      <c r="M41" s="507"/>
      <c r="N41" s="507"/>
      <c r="O41" s="507"/>
      <c r="P41" s="507"/>
      <c r="Q41" s="468"/>
      <c r="R41" s="647"/>
      <c r="S41" s="507"/>
      <c r="T41" s="648"/>
      <c r="U41" s="507"/>
      <c r="V41" s="507"/>
      <c r="W41" s="649"/>
      <c r="X41" s="507"/>
      <c r="Y41" s="507"/>
      <c r="Z41" s="649"/>
      <c r="AA41" s="504"/>
      <c r="AB41" s="650">
        <v>30</v>
      </c>
    </row>
    <row r="42" spans="2:28" ht="12.95" customHeight="1"/>
    <row r="43" spans="2:28" ht="12.95" customHeight="1"/>
    <row r="48" spans="2:28">
      <c r="C48" s="454">
        <f>COUNTA(C12:C41)</f>
        <v>0</v>
      </c>
    </row>
  </sheetData>
  <pageMargins left="0.25" right="0.25" top="0.5" bottom="0.25" header="0" footer="0"/>
  <pageSetup paperSize="5"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3792F4-6CF0-4D3F-B5F8-BDC5DBE7F03D}"/>
</file>

<file path=customXml/itemProps2.xml><?xml version="1.0" encoding="utf-8"?>
<ds:datastoreItem xmlns:ds="http://schemas.openxmlformats.org/officeDocument/2006/customXml" ds:itemID="{1C6036FF-0363-40EF-9689-78E4D9E340D3}"/>
</file>

<file path=customXml/itemProps3.xml><?xml version="1.0" encoding="utf-8"?>
<ds:datastoreItem xmlns:ds="http://schemas.openxmlformats.org/officeDocument/2006/customXml" ds:itemID="{4F2B20F9-24BA-435E-B87D-ACED51632C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31</vt:i4>
      </vt:variant>
    </vt:vector>
  </HeadingPairs>
  <TitlesOfParts>
    <vt:vector size="49" baseType="lpstr">
      <vt:lpstr>Read_Me</vt:lpstr>
      <vt:lpstr>Print</vt:lpstr>
      <vt:lpstr>Pg1</vt:lpstr>
      <vt:lpstr>Pg2</vt:lpstr>
      <vt:lpstr>Pg3</vt:lpstr>
      <vt:lpstr>Pg4</vt:lpstr>
      <vt:lpstr>Ownership-1</vt:lpstr>
      <vt:lpstr>Ownership-2</vt:lpstr>
      <vt:lpstr>PG4-Supp</vt:lpstr>
      <vt:lpstr>Pg5</vt:lpstr>
      <vt:lpstr>PG5A</vt:lpstr>
      <vt:lpstr>PG5B</vt:lpstr>
      <vt:lpstr>Pg6</vt:lpstr>
      <vt:lpstr>Pg7</vt:lpstr>
      <vt:lpstr>Pg8</vt:lpstr>
      <vt:lpstr>Sheet1</vt:lpstr>
      <vt:lpstr>Sheet2</vt:lpstr>
      <vt:lpstr>Sheet3</vt:lpstr>
      <vt:lpstr>BEG_DATE</vt:lpstr>
      <vt:lpstr>END_DATE</vt:lpstr>
      <vt:lpstr>FACILITY</vt:lpstr>
      <vt:lpstr>ID</vt:lpstr>
      <vt:lpstr>Own_Listing_1</vt:lpstr>
      <vt:lpstr>Own_Listing_2</vt:lpstr>
      <vt:lpstr>PAGE_01</vt:lpstr>
      <vt:lpstr>PAGE_02</vt:lpstr>
      <vt:lpstr>PAGE_03</vt:lpstr>
      <vt:lpstr>PAGE_04</vt:lpstr>
      <vt:lpstr>PAGE_05</vt:lpstr>
      <vt:lpstr>PAGE_06</vt:lpstr>
      <vt:lpstr>Page_06_Supp</vt:lpstr>
      <vt:lpstr>PAGE_07</vt:lpstr>
      <vt:lpstr>PAGE_08</vt:lpstr>
      <vt:lpstr>Page_5A</vt:lpstr>
      <vt:lpstr>PG5B!Page_5B</vt:lpstr>
      <vt:lpstr>'Ownership-1'!Print_Area</vt:lpstr>
      <vt:lpstr>'Ownership-2'!Print_Area</vt:lpstr>
      <vt:lpstr>'Pg1'!Print_Area</vt:lpstr>
      <vt:lpstr>'Pg2'!Print_Area</vt:lpstr>
      <vt:lpstr>'Pg3'!Print_Area</vt:lpstr>
      <vt:lpstr>'Pg4'!Print_Area</vt:lpstr>
      <vt:lpstr>'PG4-Supp'!Print_Area</vt:lpstr>
      <vt:lpstr>'Pg5'!Print_Area</vt:lpstr>
      <vt:lpstr>PG5A!Print_Area</vt:lpstr>
      <vt:lpstr>PG5B!Print_Area</vt:lpstr>
      <vt:lpstr>'Pg6'!Print_Area</vt:lpstr>
      <vt:lpstr>'Pg7'!Print_Area</vt:lpstr>
      <vt:lpstr>'Pg8'!Print_Area</vt:lpstr>
      <vt:lpstr>Read_Me!Print_Area</vt:lpstr>
    </vt:vector>
  </TitlesOfParts>
  <Company>IDPA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aidd2029</dc:creator>
  <cp:lastModifiedBy>Hulskotter, Randy</cp:lastModifiedBy>
  <cp:lastPrinted>2022-07-26T19:22:11Z</cp:lastPrinted>
  <dcterms:created xsi:type="dcterms:W3CDTF">1998-08-31T14:09:00Z</dcterms:created>
  <dcterms:modified xsi:type="dcterms:W3CDTF">2023-08-07T19:53:21Z</dcterms:modified>
</cp:coreProperties>
</file>