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Brda\LTC Reimb\RateData\EXTERNAL24AD\Formatted for web\"/>
    </mc:Choice>
  </mc:AlternateContent>
  <xr:revisionPtr revIDLastSave="0" documentId="13_ncr:1_{E01AEFBE-5E1A-4A08-BA44-52638D1FE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ffing Incentive" sheetId="1" r:id="rId1"/>
    <sheet name="Medicaid Utilization %" sheetId="2" r:id="rId2"/>
  </sheets>
  <externalReferences>
    <externalReference r:id="rId3"/>
  </externalReferences>
  <definedNames>
    <definedName name="_">#REF!</definedName>
    <definedName name="_Age1">#REF!</definedName>
    <definedName name="_FFP06">#REF!</definedName>
    <definedName name="_FFP07">#REF!</definedName>
    <definedName name="_xlnm._FilterDatabase" localSheetId="1" hidden="1">'Medicaid Utilization %'!$A$7:$N$668</definedName>
    <definedName name="_xlnm._FilterDatabase" localSheetId="0" hidden="1">'Staffing Incentive'!$A$7:$V$668</definedName>
    <definedName name="Age">#REF!</definedName>
    <definedName name="AOPrice">#REF!</definedName>
    <definedName name="AOPrice1">#REF!</definedName>
    <definedName name="CodeName" hidden="1">#REF!</definedName>
    <definedName name="Costs1">#REF!</definedName>
    <definedName name="crowley">#REF!</definedName>
    <definedName name="Days">#REF!</definedName>
    <definedName name="Days1">#REF!</definedName>
    <definedName name="DCCostPercent">#REF!</definedName>
    <definedName name="DCCostPercent1">#REF!</definedName>
    <definedName name="DCCostPercentage">#REF!</definedName>
    <definedName name="DCFloor">#REF!</definedName>
    <definedName name="DCFloor1">#REF!</definedName>
    <definedName name="DCPrice">#REF!</definedName>
    <definedName name="DCPrice1">#REF!</definedName>
    <definedName name="Depreciation">#REF!</definedName>
    <definedName name="Depreciation1">#REF!</definedName>
    <definedName name="Equipment">#REF!</definedName>
    <definedName name="Equipment1">#REF!</definedName>
    <definedName name="export">#REF!</definedName>
    <definedName name="FormulaBar" hidden="1">#REF!</definedName>
    <definedName name="Gridlines" hidden="1">#REF!</definedName>
    <definedName name="Headings" hidden="1">#REF!</definedName>
    <definedName name="HiddenColumns" hidden="1">#REF!</definedName>
    <definedName name="HiddenRows" hidden="1">#REF!</definedName>
    <definedName name="Land">#REF!</definedName>
    <definedName name="Land1">#REF!</definedName>
    <definedName name="McdCMI">#REF!</definedName>
    <definedName name="missing_fac">'[1]rate calculation'!#REF!</definedName>
    <definedName name="moveable4000CFA">#REF!</definedName>
    <definedName name="new_fac">'[1]rate calculation'!#REF!</definedName>
    <definedName name="ObjectName" hidden="1">#REF!</definedName>
    <definedName name="ObjectType" hidden="1">#REF!</definedName>
    <definedName name="Occupancy">#REF!</definedName>
    <definedName name="Occupancy1">#REF!</definedName>
    <definedName name="PassThruPercent">#REF!</definedName>
    <definedName name="PassThruPercent1">#REF!</definedName>
    <definedName name="PassThruRate">#REF!</definedName>
    <definedName name="PassThruRate1">#REF!</definedName>
    <definedName name="Password" hidden="1">#REF!</definedName>
    <definedName name="_xlnm.Print_Titles" localSheetId="1">'Medicaid Utilization %'!$A:$B,'Medicaid Utilization %'!$1:$8</definedName>
    <definedName name="_xlnm.Print_Titles" localSheetId="0">'Staffing Incentive'!$A:$B,'Staffing Incentive'!$1:$8</definedName>
    <definedName name="Protection" hidden="1">#REF!</definedName>
    <definedName name="ProviderFee">#REF!</definedName>
    <definedName name="ProviderFee1">#REF!</definedName>
    <definedName name="rate_data">#REF!</definedName>
    <definedName name="RebaseAdj">#REF!</definedName>
    <definedName name="RebaseAdj1">#REF!</definedName>
    <definedName name="ReferenceStyle" hidden="1">#REF!</definedName>
    <definedName name="RentalRate">#REF!</definedName>
    <definedName name="RentalRate1">#REF!</definedName>
    <definedName name="SelectedCell" hidden="1">#REF!</definedName>
    <definedName name="SelectedSheet" hidden="1">#REF!</definedName>
    <definedName name="SqFootValue">#REF!</definedName>
    <definedName name="SqFtAvg">#REF!</definedName>
    <definedName name="SqFtPerBedMax">#REF!</definedName>
    <definedName name="SqFtPerBedMax1">#REF!</definedName>
    <definedName name="SqFtPerBedMin">#REF!</definedName>
    <definedName name="SqFtPerBedMin1">#REF!</definedName>
    <definedName name="SqFtQuestion">#REF!</definedName>
    <definedName name="SqFtQuestion1">#REF!</definedName>
    <definedName name="SqFtValue">#REF!</definedName>
    <definedName name="SqFtValue1">#REF!</definedName>
    <definedName name="TotalCMI">#REF!</definedName>
    <definedName name="Visibilit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8" i="2" l="1"/>
  <c r="K668" i="2" s="1"/>
  <c r="I667" i="2"/>
  <c r="I665" i="2"/>
  <c r="K665" i="2" s="1"/>
  <c r="I663" i="2"/>
  <c r="K663" i="2" s="1"/>
  <c r="I662" i="2"/>
  <c r="K662" i="2" s="1"/>
  <c r="I660" i="2"/>
  <c r="K660" i="2" s="1"/>
  <c r="I659" i="2"/>
  <c r="K659" i="2" s="1"/>
  <c r="K658" i="2"/>
  <c r="I658" i="2"/>
  <c r="I656" i="2"/>
  <c r="K656" i="2" s="1"/>
  <c r="I655" i="2"/>
  <c r="K655" i="2" s="1"/>
  <c r="I653" i="2"/>
  <c r="K653" i="2" s="1"/>
  <c r="I651" i="2"/>
  <c r="K651" i="2" s="1"/>
  <c r="I650" i="2"/>
  <c r="K650" i="2" s="1"/>
  <c r="I649" i="2"/>
  <c r="K649" i="2" s="1"/>
  <c r="K648" i="2"/>
  <c r="I648" i="2"/>
  <c r="I647" i="2"/>
  <c r="K647" i="2" s="1"/>
  <c r="I646" i="2"/>
  <c r="K646" i="2" s="1"/>
  <c r="I644" i="2"/>
  <c r="K644" i="2" s="1"/>
  <c r="I643" i="2"/>
  <c r="K643" i="2" s="1"/>
  <c r="I642" i="2"/>
  <c r="K642" i="2" s="1"/>
  <c r="K641" i="2"/>
  <c r="I641" i="2"/>
  <c r="I640" i="2"/>
  <c r="K640" i="2" s="1"/>
  <c r="I639" i="2"/>
  <c r="K639" i="2" s="1"/>
  <c r="I638" i="2"/>
  <c r="K638" i="2" s="1"/>
  <c r="K636" i="2"/>
  <c r="I636" i="2"/>
  <c r="I635" i="2"/>
  <c r="K635" i="2" s="1"/>
  <c r="K634" i="2"/>
  <c r="I634" i="2"/>
  <c r="I632" i="2"/>
  <c r="K632" i="2" s="1"/>
  <c r="I631" i="2"/>
  <c r="K631" i="2" s="1"/>
  <c r="I630" i="2"/>
  <c r="K630" i="2" s="1"/>
  <c r="K629" i="2"/>
  <c r="I629" i="2"/>
  <c r="I628" i="2"/>
  <c r="K628" i="2" s="1"/>
  <c r="I627" i="2"/>
  <c r="K627" i="2" s="1"/>
  <c r="I626" i="2"/>
  <c r="K626" i="2" s="1"/>
  <c r="I624" i="2"/>
  <c r="K624" i="2" s="1"/>
  <c r="I623" i="2"/>
  <c r="K623" i="2" s="1"/>
  <c r="I622" i="2"/>
  <c r="K622" i="2" s="1"/>
  <c r="I621" i="2"/>
  <c r="K621" i="2" s="1"/>
  <c r="I620" i="2"/>
  <c r="K620" i="2" s="1"/>
  <c r="I619" i="2"/>
  <c r="I618" i="2"/>
  <c r="K618" i="2" s="1"/>
  <c r="I617" i="2"/>
  <c r="K617" i="2" s="1"/>
  <c r="I616" i="2"/>
  <c r="I615" i="2"/>
  <c r="K615" i="2" s="1"/>
  <c r="I614" i="2"/>
  <c r="K614" i="2" s="1"/>
  <c r="I612" i="2"/>
  <c r="K612" i="2" s="1"/>
  <c r="I611" i="2"/>
  <c r="K611" i="2" s="1"/>
  <c r="K610" i="2"/>
  <c r="I610" i="2"/>
  <c r="I608" i="2"/>
  <c r="K608" i="2" s="1"/>
  <c r="I607" i="2"/>
  <c r="K607" i="2" s="1"/>
  <c r="K605" i="2"/>
  <c r="I605" i="2"/>
  <c r="I603" i="2"/>
  <c r="K603" i="2" s="1"/>
  <c r="I602" i="2"/>
  <c r="K602" i="2" s="1"/>
  <c r="I601" i="2"/>
  <c r="K601" i="2" s="1"/>
  <c r="I600" i="2"/>
  <c r="K600" i="2" s="1"/>
  <c r="I599" i="2"/>
  <c r="K599" i="2" s="1"/>
  <c r="I598" i="2"/>
  <c r="K598" i="2" s="1"/>
  <c r="I596" i="2"/>
  <c r="K596" i="2" s="1"/>
  <c r="I595" i="2"/>
  <c r="I594" i="2"/>
  <c r="K594" i="2" s="1"/>
  <c r="K593" i="2"/>
  <c r="I593" i="2"/>
  <c r="I592" i="2"/>
  <c r="K592" i="2" s="1"/>
  <c r="I591" i="2"/>
  <c r="K591" i="2" s="1"/>
  <c r="I590" i="2"/>
  <c r="K590" i="2" s="1"/>
  <c r="K588" i="2"/>
  <c r="I588" i="2"/>
  <c r="I587" i="2"/>
  <c r="K587" i="2" s="1"/>
  <c r="K586" i="2"/>
  <c r="I586" i="2"/>
  <c r="I584" i="2"/>
  <c r="K584" i="2" s="1"/>
  <c r="I583" i="2"/>
  <c r="K583" i="2" s="1"/>
  <c r="I582" i="2"/>
  <c r="K582" i="2" s="1"/>
  <c r="I581" i="2"/>
  <c r="K581" i="2" s="1"/>
  <c r="I580" i="2"/>
  <c r="K580" i="2" s="1"/>
  <c r="I579" i="2"/>
  <c r="K579" i="2" s="1"/>
  <c r="I578" i="2"/>
  <c r="K578" i="2" s="1"/>
  <c r="I576" i="2"/>
  <c r="K576" i="2" s="1"/>
  <c r="I575" i="2"/>
  <c r="K575" i="2" s="1"/>
  <c r="I574" i="2"/>
  <c r="K574" i="2" s="1"/>
  <c r="I573" i="2"/>
  <c r="K573" i="2" s="1"/>
  <c r="I572" i="2"/>
  <c r="K572" i="2" s="1"/>
  <c r="I571" i="2"/>
  <c r="I569" i="2"/>
  <c r="K569" i="2" s="1"/>
  <c r="I568" i="2"/>
  <c r="I567" i="2"/>
  <c r="K567" i="2" s="1"/>
  <c r="I566" i="2"/>
  <c r="K566" i="2" s="1"/>
  <c r="I564" i="2"/>
  <c r="K564" i="2" s="1"/>
  <c r="I563" i="2"/>
  <c r="K563" i="2" s="1"/>
  <c r="K562" i="2"/>
  <c r="I562" i="2"/>
  <c r="I560" i="2"/>
  <c r="K560" i="2" s="1"/>
  <c r="I559" i="2"/>
  <c r="K559" i="2" s="1"/>
  <c r="K557" i="2"/>
  <c r="I557" i="2"/>
  <c r="I555" i="2"/>
  <c r="K555" i="2" s="1"/>
  <c r="I553" i="2"/>
  <c r="K553" i="2" s="1"/>
  <c r="K552" i="2"/>
  <c r="I552" i="2"/>
  <c r="I551" i="2"/>
  <c r="K551" i="2" s="1"/>
  <c r="I550" i="2"/>
  <c r="K550" i="2" s="1"/>
  <c r="I548" i="2"/>
  <c r="K548" i="2" s="1"/>
  <c r="I547" i="2"/>
  <c r="I546" i="2"/>
  <c r="K546" i="2" s="1"/>
  <c r="K545" i="2"/>
  <c r="I545" i="2"/>
  <c r="I544" i="2"/>
  <c r="K544" i="2" s="1"/>
  <c r="I543" i="2"/>
  <c r="K543" i="2" s="1"/>
  <c r="I542" i="2"/>
  <c r="K542" i="2" s="1"/>
  <c r="K540" i="2"/>
  <c r="I540" i="2"/>
  <c r="I539" i="2"/>
  <c r="K539" i="2" s="1"/>
  <c r="K538" i="2"/>
  <c r="I538" i="2"/>
  <c r="I536" i="2"/>
  <c r="K536" i="2" s="1"/>
  <c r="I535" i="2"/>
  <c r="I534" i="2"/>
  <c r="K534" i="2" s="1"/>
  <c r="K533" i="2"/>
  <c r="I533" i="2"/>
  <c r="I532" i="2"/>
  <c r="K532" i="2" s="1"/>
  <c r="I531" i="2"/>
  <c r="K531" i="2" s="1"/>
  <c r="I530" i="2"/>
  <c r="K530" i="2" s="1"/>
  <c r="I529" i="2"/>
  <c r="K529" i="2" s="1"/>
  <c r="I528" i="2"/>
  <c r="K528" i="2" s="1"/>
  <c r="I527" i="2"/>
  <c r="K527" i="2" s="1"/>
  <c r="I526" i="2"/>
  <c r="K526" i="2" s="1"/>
  <c r="I524" i="2"/>
  <c r="K524" i="2" s="1"/>
  <c r="I523" i="2"/>
  <c r="I522" i="2"/>
  <c r="K522" i="2" s="1"/>
  <c r="I521" i="2"/>
  <c r="K521" i="2" s="1"/>
  <c r="I520" i="2"/>
  <c r="I519" i="2"/>
  <c r="K519" i="2" s="1"/>
  <c r="I518" i="2"/>
  <c r="K518" i="2" s="1"/>
  <c r="I516" i="2"/>
  <c r="K516" i="2" s="1"/>
  <c r="I515" i="2"/>
  <c r="K515" i="2" s="1"/>
  <c r="K514" i="2"/>
  <c r="I514" i="2"/>
  <c r="I512" i="2"/>
  <c r="K512" i="2" s="1"/>
  <c r="I511" i="2"/>
  <c r="K511" i="2" s="1"/>
  <c r="K509" i="2"/>
  <c r="I509" i="2"/>
  <c r="I507" i="2"/>
  <c r="K507" i="2" s="1"/>
  <c r="I505" i="2"/>
  <c r="K505" i="2" s="1"/>
  <c r="K504" i="2"/>
  <c r="I504" i="2"/>
  <c r="I503" i="2"/>
  <c r="K503" i="2" s="1"/>
  <c r="I502" i="2"/>
  <c r="K502" i="2" s="1"/>
  <c r="I500" i="2"/>
  <c r="K500" i="2" s="1"/>
  <c r="I499" i="2"/>
  <c r="I498" i="2"/>
  <c r="K498" i="2" s="1"/>
  <c r="K497" i="2"/>
  <c r="I497" i="2"/>
  <c r="I496" i="2"/>
  <c r="K496" i="2" s="1"/>
  <c r="I495" i="2"/>
  <c r="K495" i="2" s="1"/>
  <c r="I494" i="2"/>
  <c r="K494" i="2" s="1"/>
  <c r="K492" i="2"/>
  <c r="I492" i="2"/>
  <c r="I491" i="2"/>
  <c r="K491" i="2" s="1"/>
  <c r="K490" i="2"/>
  <c r="I490" i="2"/>
  <c r="I488" i="2"/>
  <c r="K488" i="2" s="1"/>
  <c r="I487" i="2"/>
  <c r="K487" i="2" s="1"/>
  <c r="I486" i="2"/>
  <c r="K486" i="2" s="1"/>
  <c r="K485" i="2"/>
  <c r="I485" i="2"/>
  <c r="I484" i="2"/>
  <c r="K484" i="2" s="1"/>
  <c r="I483" i="2"/>
  <c r="K483" i="2" s="1"/>
  <c r="I482" i="2"/>
  <c r="K482" i="2" s="1"/>
  <c r="I481" i="2"/>
  <c r="K481" i="2" s="1"/>
  <c r="I480" i="2"/>
  <c r="K480" i="2" s="1"/>
  <c r="I479" i="2"/>
  <c r="K479" i="2" s="1"/>
  <c r="I478" i="2"/>
  <c r="K478" i="2" s="1"/>
  <c r="I476" i="2"/>
  <c r="K476" i="2" s="1"/>
  <c r="I475" i="2"/>
  <c r="I474" i="2"/>
  <c r="K474" i="2" s="1"/>
  <c r="K473" i="2"/>
  <c r="I473" i="2"/>
  <c r="I472" i="2"/>
  <c r="I471" i="2"/>
  <c r="K471" i="2" s="1"/>
  <c r="I470" i="2"/>
  <c r="K470" i="2" s="1"/>
  <c r="I468" i="2"/>
  <c r="K468" i="2" s="1"/>
  <c r="I467" i="2"/>
  <c r="K467" i="2" s="1"/>
  <c r="K466" i="2"/>
  <c r="I466" i="2"/>
  <c r="I464" i="2"/>
  <c r="K464" i="2" s="1"/>
  <c r="I463" i="2"/>
  <c r="K463" i="2" s="1"/>
  <c r="K461" i="2"/>
  <c r="I461" i="2"/>
  <c r="I459" i="2"/>
  <c r="K459" i="2" s="1"/>
  <c r="I458" i="2"/>
  <c r="K458" i="2" s="1"/>
  <c r="I457" i="2"/>
  <c r="K457" i="2" s="1"/>
  <c r="K456" i="2"/>
  <c r="I456" i="2"/>
  <c r="I455" i="2"/>
  <c r="K455" i="2" s="1"/>
  <c r="I454" i="2"/>
  <c r="K454" i="2" s="1"/>
  <c r="I452" i="2"/>
  <c r="K452" i="2" s="1"/>
  <c r="I451" i="2"/>
  <c r="I450" i="2"/>
  <c r="K450" i="2" s="1"/>
  <c r="K449" i="2"/>
  <c r="I449" i="2"/>
  <c r="I448" i="2"/>
  <c r="K448" i="2" s="1"/>
  <c r="I447" i="2"/>
  <c r="K447" i="2" s="1"/>
  <c r="I446" i="2"/>
  <c r="K446" i="2" s="1"/>
  <c r="I444" i="2"/>
  <c r="K444" i="2" s="1"/>
  <c r="I443" i="2"/>
  <c r="K443" i="2" s="1"/>
  <c r="K442" i="2"/>
  <c r="I442" i="2"/>
  <c r="I440" i="2"/>
  <c r="K440" i="2" s="1"/>
  <c r="I439" i="2"/>
  <c r="K439" i="2" s="1"/>
  <c r="I438" i="2"/>
  <c r="K438" i="2" s="1"/>
  <c r="I437" i="2"/>
  <c r="K437" i="2" s="1"/>
  <c r="I436" i="2"/>
  <c r="K436" i="2" s="1"/>
  <c r="I435" i="2"/>
  <c r="K435" i="2" s="1"/>
  <c r="I434" i="2"/>
  <c r="K434" i="2" s="1"/>
  <c r="I432" i="2"/>
  <c r="K432" i="2" s="1"/>
  <c r="I430" i="2"/>
  <c r="K430" i="2" s="1"/>
  <c r="I429" i="2"/>
  <c r="K429" i="2" s="1"/>
  <c r="I428" i="2"/>
  <c r="K428" i="2" s="1"/>
  <c r="I427" i="2"/>
  <c r="K427" i="2" s="1"/>
  <c r="I425" i="2"/>
  <c r="K425" i="2" s="1"/>
  <c r="I423" i="2"/>
  <c r="K423" i="2" s="1"/>
  <c r="I422" i="2"/>
  <c r="K422" i="2" s="1"/>
  <c r="I421" i="2"/>
  <c r="K421" i="2" s="1"/>
  <c r="I420" i="2"/>
  <c r="K420" i="2" s="1"/>
  <c r="I419" i="2"/>
  <c r="K419" i="2" s="1"/>
  <c r="I418" i="2"/>
  <c r="K418" i="2" s="1"/>
  <c r="I417" i="2"/>
  <c r="K417" i="2" s="1"/>
  <c r="K416" i="2"/>
  <c r="I416" i="2"/>
  <c r="K415" i="2"/>
  <c r="I415" i="2"/>
  <c r="I414" i="2"/>
  <c r="K414" i="2" s="1"/>
  <c r="I413" i="2"/>
  <c r="K413" i="2" s="1"/>
  <c r="I411" i="2"/>
  <c r="K411" i="2" s="1"/>
  <c r="I410" i="2"/>
  <c r="K410" i="2" s="1"/>
  <c r="I409" i="2"/>
  <c r="K409" i="2" s="1"/>
  <c r="I408" i="2"/>
  <c r="K408" i="2" s="1"/>
  <c r="I407" i="2"/>
  <c r="K407" i="2" s="1"/>
  <c r="I406" i="2"/>
  <c r="K406" i="2" s="1"/>
  <c r="I405" i="2"/>
  <c r="K405" i="2" s="1"/>
  <c r="I404" i="2"/>
  <c r="K404" i="2" s="1"/>
  <c r="I403" i="2"/>
  <c r="K403" i="2" s="1"/>
  <c r="K402" i="2"/>
  <c r="I402" i="2"/>
  <c r="I400" i="2"/>
  <c r="K400" i="2" s="1"/>
  <c r="I399" i="2"/>
  <c r="K399" i="2" s="1"/>
  <c r="I398" i="2"/>
  <c r="K398" i="2" s="1"/>
  <c r="I396" i="2"/>
  <c r="K396" i="2" s="1"/>
  <c r="I395" i="2"/>
  <c r="K395" i="2" s="1"/>
  <c r="I394" i="2"/>
  <c r="K394" i="2" s="1"/>
  <c r="K393" i="2"/>
  <c r="I393" i="2"/>
  <c r="I392" i="2"/>
  <c r="K392" i="2" s="1"/>
  <c r="I391" i="2"/>
  <c r="K391" i="2" s="1"/>
  <c r="I390" i="2"/>
  <c r="K390" i="2" s="1"/>
  <c r="I389" i="2"/>
  <c r="K389" i="2" s="1"/>
  <c r="I388" i="2"/>
  <c r="K388" i="2" s="1"/>
  <c r="I387" i="2"/>
  <c r="K387" i="2" s="1"/>
  <c r="I386" i="2"/>
  <c r="I384" i="2"/>
  <c r="K384" i="2" s="1"/>
  <c r="I383" i="2"/>
  <c r="K383" i="2" s="1"/>
  <c r="I382" i="2"/>
  <c r="K382" i="2" s="1"/>
  <c r="I380" i="2"/>
  <c r="K380" i="2" s="1"/>
  <c r="I379" i="2"/>
  <c r="K379" i="2" s="1"/>
  <c r="I377" i="2"/>
  <c r="K377" i="2" s="1"/>
  <c r="I376" i="2"/>
  <c r="K376" i="2" s="1"/>
  <c r="I375" i="2"/>
  <c r="K375" i="2" s="1"/>
  <c r="I374" i="2"/>
  <c r="K374" i="2" s="1"/>
  <c r="I373" i="2"/>
  <c r="K373" i="2" s="1"/>
  <c r="I372" i="2"/>
  <c r="K372" i="2" s="1"/>
  <c r="I371" i="2"/>
  <c r="K371" i="2" s="1"/>
  <c r="I370" i="2"/>
  <c r="K370" i="2" s="1"/>
  <c r="I369" i="2"/>
  <c r="K369" i="2" s="1"/>
  <c r="I368" i="2"/>
  <c r="K368" i="2" s="1"/>
  <c r="I367" i="2"/>
  <c r="K367" i="2" s="1"/>
  <c r="K366" i="2"/>
  <c r="I366" i="2"/>
  <c r="I365" i="2"/>
  <c r="K365" i="2" s="1"/>
  <c r="I364" i="2"/>
  <c r="I363" i="2"/>
  <c r="K363" i="2" s="1"/>
  <c r="I362" i="2"/>
  <c r="K362" i="2" s="1"/>
  <c r="I361" i="2"/>
  <c r="K361" i="2" s="1"/>
  <c r="I360" i="2"/>
  <c r="K360" i="2" s="1"/>
  <c r="I359" i="2"/>
  <c r="K359" i="2" s="1"/>
  <c r="I358" i="2"/>
  <c r="K358" i="2" s="1"/>
  <c r="I357" i="2"/>
  <c r="K357" i="2" s="1"/>
  <c r="I356" i="2"/>
  <c r="K356" i="2" s="1"/>
  <c r="I355" i="2"/>
  <c r="K355" i="2" s="1"/>
  <c r="I353" i="2"/>
  <c r="K353" i="2" s="1"/>
  <c r="I352" i="2"/>
  <c r="K352" i="2" s="1"/>
  <c r="I351" i="2"/>
  <c r="K351" i="2" s="1"/>
  <c r="I350" i="2"/>
  <c r="K350" i="2" s="1"/>
  <c r="I348" i="2"/>
  <c r="K348" i="2" s="1"/>
  <c r="I347" i="2"/>
  <c r="K347" i="2" s="1"/>
  <c r="I346" i="2"/>
  <c r="K346" i="2" s="1"/>
  <c r="I345" i="2"/>
  <c r="K345" i="2" s="1"/>
  <c r="I344" i="2"/>
  <c r="K344" i="2" s="1"/>
  <c r="I343" i="2"/>
  <c r="K343" i="2" s="1"/>
  <c r="I342" i="2"/>
  <c r="K342" i="2" s="1"/>
  <c r="I341" i="2"/>
  <c r="K341" i="2" s="1"/>
  <c r="I340" i="2"/>
  <c r="K340" i="2" s="1"/>
  <c r="I339" i="2"/>
  <c r="K339" i="2" s="1"/>
  <c r="I338" i="2"/>
  <c r="K338" i="2" s="1"/>
  <c r="I337" i="2"/>
  <c r="K337" i="2" s="1"/>
  <c r="I336" i="2"/>
  <c r="K336" i="2" s="1"/>
  <c r="I335" i="2"/>
  <c r="K335" i="2" s="1"/>
  <c r="I334" i="2"/>
  <c r="K334" i="2" s="1"/>
  <c r="I333" i="2"/>
  <c r="K333" i="2" s="1"/>
  <c r="I332" i="2"/>
  <c r="K332" i="2" s="1"/>
  <c r="I331" i="2"/>
  <c r="K331" i="2" s="1"/>
  <c r="I330" i="2"/>
  <c r="K330" i="2" s="1"/>
  <c r="I329" i="2"/>
  <c r="K329" i="2" s="1"/>
  <c r="I327" i="2"/>
  <c r="K327" i="2" s="1"/>
  <c r="I326" i="2"/>
  <c r="K326" i="2" s="1"/>
  <c r="I324" i="2"/>
  <c r="K324" i="2" s="1"/>
  <c r="I322" i="2"/>
  <c r="K322" i="2" s="1"/>
  <c r="I321" i="2"/>
  <c r="K321" i="2" s="1"/>
  <c r="I320" i="2"/>
  <c r="K320" i="2" s="1"/>
  <c r="I319" i="2"/>
  <c r="K319" i="2" s="1"/>
  <c r="I317" i="2"/>
  <c r="K317" i="2" s="1"/>
  <c r="I316" i="2"/>
  <c r="K316" i="2" s="1"/>
  <c r="I315" i="2"/>
  <c r="K315" i="2" s="1"/>
  <c r="I314" i="2"/>
  <c r="K314" i="2" s="1"/>
  <c r="I312" i="2"/>
  <c r="K312" i="2" s="1"/>
  <c r="I311" i="2"/>
  <c r="K311" i="2" s="1"/>
  <c r="I310" i="2"/>
  <c r="K310" i="2" s="1"/>
  <c r="I309" i="2"/>
  <c r="K309" i="2" s="1"/>
  <c r="I308" i="2"/>
  <c r="K308" i="2" s="1"/>
  <c r="I307" i="2"/>
  <c r="K307" i="2" s="1"/>
  <c r="I305" i="2"/>
  <c r="K305" i="2" s="1"/>
  <c r="I304" i="2"/>
  <c r="K304" i="2" s="1"/>
  <c r="I303" i="2"/>
  <c r="K303" i="2" s="1"/>
  <c r="I302" i="2"/>
  <c r="K302" i="2" s="1"/>
  <c r="I299" i="2"/>
  <c r="K299" i="2" s="1"/>
  <c r="I297" i="2"/>
  <c r="K297" i="2" s="1"/>
  <c r="I296" i="2"/>
  <c r="K296" i="2" s="1"/>
  <c r="I295" i="2"/>
  <c r="K295" i="2" s="1"/>
  <c r="I294" i="2"/>
  <c r="K294" i="2" s="1"/>
  <c r="I293" i="2"/>
  <c r="K293" i="2" s="1"/>
  <c r="I292" i="2"/>
  <c r="K291" i="2"/>
  <c r="I291" i="2"/>
  <c r="I290" i="2"/>
  <c r="K290" i="2" s="1"/>
  <c r="I288" i="2"/>
  <c r="K288" i="2" s="1"/>
  <c r="I287" i="2"/>
  <c r="K287" i="2" s="1"/>
  <c r="I286" i="2"/>
  <c r="K286" i="2" s="1"/>
  <c r="I285" i="2"/>
  <c r="K285" i="2" s="1"/>
  <c r="I284" i="2"/>
  <c r="K284" i="2" s="1"/>
  <c r="I281" i="2"/>
  <c r="K281" i="2" s="1"/>
  <c r="I280" i="2"/>
  <c r="K280" i="2" s="1"/>
  <c r="I279" i="2"/>
  <c r="K279" i="2" s="1"/>
  <c r="I278" i="2"/>
  <c r="K278" i="2" s="1"/>
  <c r="I276" i="2"/>
  <c r="K276" i="2" s="1"/>
  <c r="I275" i="2"/>
  <c r="K275" i="2" s="1"/>
  <c r="I274" i="2"/>
  <c r="K274" i="2" s="1"/>
  <c r="I272" i="2"/>
  <c r="K272" i="2" s="1"/>
  <c r="I271" i="2"/>
  <c r="K271" i="2" s="1"/>
  <c r="I269" i="2"/>
  <c r="K269" i="2" s="1"/>
  <c r="I268" i="2"/>
  <c r="K268" i="2" s="1"/>
  <c r="I267" i="2"/>
  <c r="K267" i="2" s="1"/>
  <c r="I265" i="2"/>
  <c r="K265" i="2" s="1"/>
  <c r="I264" i="2"/>
  <c r="K264" i="2" s="1"/>
  <c r="I263" i="2"/>
  <c r="K263" i="2" s="1"/>
  <c r="I261" i="2"/>
  <c r="K261" i="2" s="1"/>
  <c r="I260" i="2"/>
  <c r="I259" i="2"/>
  <c r="I257" i="2"/>
  <c r="K257" i="2" s="1"/>
  <c r="I256" i="2"/>
  <c r="K256" i="2" s="1"/>
  <c r="I255" i="2"/>
  <c r="K255" i="2" s="1"/>
  <c r="I254" i="2"/>
  <c r="K254" i="2" s="1"/>
  <c r="I253" i="2"/>
  <c r="K253" i="2" s="1"/>
  <c r="I252" i="2"/>
  <c r="K252" i="2" s="1"/>
  <c r="I251" i="2"/>
  <c r="K251" i="2" s="1"/>
  <c r="I250" i="2"/>
  <c r="K250" i="2" s="1"/>
  <c r="I249" i="2"/>
  <c r="K249" i="2" s="1"/>
  <c r="I248" i="2"/>
  <c r="K248" i="2" s="1"/>
  <c r="K247" i="2"/>
  <c r="I247" i="2"/>
  <c r="K246" i="2"/>
  <c r="I246" i="2"/>
  <c r="I245" i="2"/>
  <c r="K245" i="2" s="1"/>
  <c r="I244" i="2"/>
  <c r="K244" i="2" s="1"/>
  <c r="I243" i="2"/>
  <c r="K243" i="2" s="1"/>
  <c r="I240" i="2"/>
  <c r="K240" i="2" s="1"/>
  <c r="I239" i="2"/>
  <c r="K239" i="2" s="1"/>
  <c r="I238" i="2"/>
  <c r="I236" i="2"/>
  <c r="K236" i="2" s="1"/>
  <c r="I235" i="2"/>
  <c r="K233" i="2"/>
  <c r="I233" i="2"/>
  <c r="I232" i="2"/>
  <c r="K232" i="2" s="1"/>
  <c r="I231" i="2"/>
  <c r="K231" i="2" s="1"/>
  <c r="I230" i="2"/>
  <c r="K230" i="2" s="1"/>
  <c r="I227" i="2"/>
  <c r="K227" i="2" s="1"/>
  <c r="K226" i="2"/>
  <c r="I226" i="2"/>
  <c r="I225" i="2"/>
  <c r="K225" i="2" s="1"/>
  <c r="I224" i="2"/>
  <c r="K224" i="2" s="1"/>
  <c r="I223" i="2"/>
  <c r="K223" i="2" s="1"/>
  <c r="I221" i="2"/>
  <c r="K221" i="2" s="1"/>
  <c r="I220" i="2"/>
  <c r="K219" i="2"/>
  <c r="I219" i="2"/>
  <c r="I218" i="2"/>
  <c r="K218" i="2" s="1"/>
  <c r="I217" i="2"/>
  <c r="K217" i="2" s="1"/>
  <c r="I216" i="2"/>
  <c r="K216" i="2" s="1"/>
  <c r="I215" i="2"/>
  <c r="K215" i="2" s="1"/>
  <c r="I214" i="2"/>
  <c r="K214" i="2" s="1"/>
  <c r="I213" i="2"/>
  <c r="K213" i="2" s="1"/>
  <c r="K212" i="2"/>
  <c r="I212" i="2"/>
  <c r="I211" i="2"/>
  <c r="K211" i="2" s="1"/>
  <c r="I209" i="2"/>
  <c r="K209" i="2" s="1"/>
  <c r="I208" i="2"/>
  <c r="K208" i="2" s="1"/>
  <c r="I207" i="2"/>
  <c r="K207" i="2" s="1"/>
  <c r="I206" i="2"/>
  <c r="K206" i="2" s="1"/>
  <c r="I204" i="2"/>
  <c r="K204" i="2" s="1"/>
  <c r="I203" i="2"/>
  <c r="K203" i="2" s="1"/>
  <c r="I202" i="2"/>
  <c r="K202" i="2" s="1"/>
  <c r="K200" i="2"/>
  <c r="I200" i="2"/>
  <c r="I199" i="2"/>
  <c r="K199" i="2" s="1"/>
  <c r="I198" i="2"/>
  <c r="K198" i="2" s="1"/>
  <c r="I197" i="2"/>
  <c r="K197" i="2" s="1"/>
  <c r="I195" i="2"/>
  <c r="K195" i="2" s="1"/>
  <c r="I194" i="2"/>
  <c r="K194" i="2" s="1"/>
  <c r="I193" i="2"/>
  <c r="K193" i="2" s="1"/>
  <c r="I191" i="2"/>
  <c r="K191" i="2" s="1"/>
  <c r="I190" i="2"/>
  <c r="K190" i="2" s="1"/>
  <c r="I189" i="2"/>
  <c r="K189" i="2" s="1"/>
  <c r="K188" i="2"/>
  <c r="I188" i="2"/>
  <c r="I186" i="2"/>
  <c r="K186" i="2" s="1"/>
  <c r="I185" i="2"/>
  <c r="K185" i="2" s="1"/>
  <c r="I184" i="2"/>
  <c r="K184" i="2" s="1"/>
  <c r="I183" i="2"/>
  <c r="K183" i="2" s="1"/>
  <c r="I182" i="2"/>
  <c r="K182" i="2" s="1"/>
  <c r="I180" i="2"/>
  <c r="K180" i="2" s="1"/>
  <c r="I179" i="2"/>
  <c r="K179" i="2" s="1"/>
  <c r="I178" i="2"/>
  <c r="K178" i="2" s="1"/>
  <c r="I177" i="2"/>
  <c r="K177" i="2" s="1"/>
  <c r="I176" i="2"/>
  <c r="K176" i="2" s="1"/>
  <c r="I175" i="2"/>
  <c r="K175" i="2" s="1"/>
  <c r="I173" i="2"/>
  <c r="K173" i="2" s="1"/>
  <c r="I172" i="2"/>
  <c r="K172" i="2" s="1"/>
  <c r="I171" i="2"/>
  <c r="K171" i="2" s="1"/>
  <c r="I170" i="2"/>
  <c r="K170" i="2" s="1"/>
  <c r="I167" i="2"/>
  <c r="K167" i="2" s="1"/>
  <c r="I166" i="2"/>
  <c r="K166" i="2" s="1"/>
  <c r="I164" i="2"/>
  <c r="K164" i="2" s="1"/>
  <c r="I163" i="2"/>
  <c r="I161" i="2"/>
  <c r="K161" i="2" s="1"/>
  <c r="I160" i="2"/>
  <c r="K160" i="2" s="1"/>
  <c r="I159" i="2"/>
  <c r="K159" i="2" s="1"/>
  <c r="I156" i="2"/>
  <c r="K156" i="2" s="1"/>
  <c r="I155" i="2"/>
  <c r="K155" i="2" s="1"/>
  <c r="I153" i="2"/>
  <c r="K153" i="2" s="1"/>
  <c r="I152" i="2"/>
  <c r="K152" i="2" s="1"/>
  <c r="I151" i="2"/>
  <c r="K151" i="2" s="1"/>
  <c r="I150" i="2"/>
  <c r="K150" i="2" s="1"/>
  <c r="I149" i="2"/>
  <c r="K149" i="2" s="1"/>
  <c r="I148" i="2"/>
  <c r="I147" i="2"/>
  <c r="K147" i="2" s="1"/>
  <c r="I145" i="2"/>
  <c r="K145" i="2" s="1"/>
  <c r="I144" i="2"/>
  <c r="K144" i="2" s="1"/>
  <c r="I143" i="2"/>
  <c r="K143" i="2" s="1"/>
  <c r="I142" i="2"/>
  <c r="K142" i="2" s="1"/>
  <c r="I141" i="2"/>
  <c r="K141" i="2" s="1"/>
  <c r="I140" i="2"/>
  <c r="K140" i="2" s="1"/>
  <c r="I139" i="2"/>
  <c r="K139" i="2" s="1"/>
  <c r="I138" i="2"/>
  <c r="K138" i="2" s="1"/>
  <c r="I137" i="2"/>
  <c r="K137" i="2" s="1"/>
  <c r="I135" i="2"/>
  <c r="K135" i="2" s="1"/>
  <c r="I132" i="2"/>
  <c r="K132" i="2" s="1"/>
  <c r="I131" i="2"/>
  <c r="K131" i="2" s="1"/>
  <c r="I129" i="2"/>
  <c r="K129" i="2" s="1"/>
  <c r="I128" i="2"/>
  <c r="K128" i="2" s="1"/>
  <c r="I127" i="2"/>
  <c r="K127" i="2" s="1"/>
  <c r="K126" i="2"/>
  <c r="I126" i="2"/>
  <c r="I125" i="2"/>
  <c r="K125" i="2" s="1"/>
  <c r="I124" i="2"/>
  <c r="I123" i="2"/>
  <c r="K123" i="2" s="1"/>
  <c r="I122" i="2"/>
  <c r="K122" i="2" s="1"/>
  <c r="I121" i="2"/>
  <c r="K121" i="2" s="1"/>
  <c r="I119" i="2"/>
  <c r="K119" i="2" s="1"/>
  <c r="I118" i="2"/>
  <c r="K118" i="2" s="1"/>
  <c r="I117" i="2"/>
  <c r="K117" i="2" s="1"/>
  <c r="I116" i="2"/>
  <c r="K116" i="2" s="1"/>
  <c r="I115" i="2"/>
  <c r="K115" i="2" s="1"/>
  <c r="I114" i="2"/>
  <c r="K114" i="2" s="1"/>
  <c r="I113" i="2"/>
  <c r="K113" i="2" s="1"/>
  <c r="I112" i="2"/>
  <c r="K112" i="2" s="1"/>
  <c r="I111" i="2"/>
  <c r="K111" i="2" s="1"/>
  <c r="I109" i="2"/>
  <c r="K109" i="2" s="1"/>
  <c r="I108" i="2"/>
  <c r="K108" i="2" s="1"/>
  <c r="I107" i="2"/>
  <c r="K107" i="2" s="1"/>
  <c r="I105" i="2"/>
  <c r="K105" i="2" s="1"/>
  <c r="I104" i="2"/>
  <c r="K104" i="2" s="1"/>
  <c r="I103" i="2"/>
  <c r="K103" i="2" s="1"/>
  <c r="K102" i="2"/>
  <c r="I102" i="2"/>
  <c r="I101" i="2"/>
  <c r="K101" i="2" s="1"/>
  <c r="I100" i="2"/>
  <c r="K100" i="2" s="1"/>
  <c r="I99" i="2"/>
  <c r="K99" i="2" s="1"/>
  <c r="K98" i="2"/>
  <c r="I98" i="2"/>
  <c r="I95" i="2"/>
  <c r="K95" i="2" s="1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K87" i="2" s="1"/>
  <c r="I84" i="2"/>
  <c r="K84" i="2" s="1"/>
  <c r="I83" i="2"/>
  <c r="K83" i="2" s="1"/>
  <c r="I81" i="2"/>
  <c r="K81" i="2" s="1"/>
  <c r="I80" i="2"/>
  <c r="K80" i="2" s="1"/>
  <c r="I79" i="2"/>
  <c r="K79" i="2" s="1"/>
  <c r="K78" i="2"/>
  <c r="I78" i="2"/>
  <c r="I77" i="2"/>
  <c r="K77" i="2" s="1"/>
  <c r="I76" i="2"/>
  <c r="K76" i="2" s="1"/>
  <c r="I75" i="2"/>
  <c r="K75" i="2" s="1"/>
  <c r="I73" i="2"/>
  <c r="K73" i="2" s="1"/>
  <c r="I72" i="2"/>
  <c r="K72" i="2" s="1"/>
  <c r="I71" i="2"/>
  <c r="I70" i="2"/>
  <c r="K70" i="2" s="1"/>
  <c r="I69" i="2"/>
  <c r="K69" i="2" s="1"/>
  <c r="I68" i="2"/>
  <c r="K68" i="2" s="1"/>
  <c r="I67" i="2"/>
  <c r="K67" i="2" s="1"/>
  <c r="I66" i="2"/>
  <c r="K66" i="2" s="1"/>
  <c r="K65" i="2"/>
  <c r="I65" i="2"/>
  <c r="I63" i="2"/>
  <c r="K63" i="2" s="1"/>
  <c r="I60" i="2"/>
  <c r="K60" i="2" s="1"/>
  <c r="I59" i="2"/>
  <c r="K59" i="2" s="1"/>
  <c r="I57" i="2"/>
  <c r="K57" i="2" s="1"/>
  <c r="I56" i="2"/>
  <c r="K56" i="2" s="1"/>
  <c r="I55" i="2"/>
  <c r="K55" i="2" s="1"/>
  <c r="K54" i="2"/>
  <c r="I54" i="2"/>
  <c r="I52" i="2"/>
  <c r="K52" i="2" s="1"/>
  <c r="I51" i="2"/>
  <c r="K51" i="2" s="1"/>
  <c r="I50" i="2"/>
  <c r="K50" i="2" s="1"/>
  <c r="I49" i="2"/>
  <c r="I47" i="2"/>
  <c r="K47" i="2" s="1"/>
  <c r="I46" i="2"/>
  <c r="K46" i="2" s="1"/>
  <c r="I44" i="2"/>
  <c r="K44" i="2" s="1"/>
  <c r="I43" i="2"/>
  <c r="K43" i="2" s="1"/>
  <c r="I42" i="2"/>
  <c r="K42" i="2" s="1"/>
  <c r="I41" i="2"/>
  <c r="K41" i="2" s="1"/>
  <c r="I40" i="2"/>
  <c r="I39" i="2"/>
  <c r="K39" i="2" s="1"/>
  <c r="I38" i="2"/>
  <c r="K38" i="2" s="1"/>
  <c r="I37" i="2"/>
  <c r="K37" i="2" s="1"/>
  <c r="I35" i="2"/>
  <c r="K35" i="2" s="1"/>
  <c r="I34" i="2"/>
  <c r="K34" i="2" s="1"/>
  <c r="I33" i="2"/>
  <c r="K33" i="2" s="1"/>
  <c r="K32" i="2"/>
  <c r="I32" i="2"/>
  <c r="I31" i="2"/>
  <c r="K31" i="2" s="1"/>
  <c r="I30" i="2"/>
  <c r="K30" i="2" s="1"/>
  <c r="I29" i="2"/>
  <c r="K29" i="2" s="1"/>
  <c r="I28" i="2"/>
  <c r="K28" i="2" s="1"/>
  <c r="I27" i="2"/>
  <c r="K27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I11" i="2"/>
  <c r="K11" i="2" s="1"/>
  <c r="I10" i="2"/>
  <c r="K10" i="2" s="1"/>
  <c r="I9" i="2"/>
  <c r="K9" i="2" s="1"/>
  <c r="I8" i="2"/>
  <c r="S668" i="1"/>
  <c r="N668" i="1"/>
  <c r="O668" i="1" s="1"/>
  <c r="R668" i="1" s="1"/>
  <c r="J668" i="1" s="1"/>
  <c r="G668" i="1"/>
  <c r="H668" i="1" s="1"/>
  <c r="P668" i="1" s="1"/>
  <c r="Q668" i="1" s="1"/>
  <c r="S667" i="1"/>
  <c r="N667" i="1"/>
  <c r="O667" i="1" s="1"/>
  <c r="G667" i="1"/>
  <c r="H667" i="1" s="1"/>
  <c r="P667" i="1" s="1"/>
  <c r="Q667" i="1" s="1"/>
  <c r="S666" i="1"/>
  <c r="N666" i="1"/>
  <c r="O666" i="1" s="1"/>
  <c r="G666" i="1"/>
  <c r="H666" i="1" s="1"/>
  <c r="P666" i="1" s="1"/>
  <c r="Q666" i="1" s="1"/>
  <c r="S665" i="1"/>
  <c r="N665" i="1"/>
  <c r="O665" i="1" s="1"/>
  <c r="P665" i="1"/>
  <c r="Q665" i="1" s="1"/>
  <c r="G665" i="1"/>
  <c r="H665" i="1" s="1"/>
  <c r="S664" i="1"/>
  <c r="N664" i="1"/>
  <c r="O664" i="1" s="1"/>
  <c r="G664" i="1"/>
  <c r="H664" i="1" s="1"/>
  <c r="P664" i="1" s="1"/>
  <c r="Q664" i="1" s="1"/>
  <c r="S663" i="1"/>
  <c r="N663" i="1"/>
  <c r="O663" i="1" s="1"/>
  <c r="S662" i="1"/>
  <c r="N662" i="1"/>
  <c r="O662" i="1" s="1"/>
  <c r="G662" i="1"/>
  <c r="H662" i="1" s="1"/>
  <c r="P662" i="1" s="1"/>
  <c r="Q662" i="1" s="1"/>
  <c r="S661" i="1"/>
  <c r="N661" i="1"/>
  <c r="O661" i="1" s="1"/>
  <c r="G661" i="1"/>
  <c r="H661" i="1" s="1"/>
  <c r="P661" i="1" s="1"/>
  <c r="Q661" i="1" s="1"/>
  <c r="S660" i="1"/>
  <c r="N660" i="1"/>
  <c r="O660" i="1" s="1"/>
  <c r="G660" i="1"/>
  <c r="H660" i="1" s="1"/>
  <c r="P660" i="1" s="1"/>
  <c r="Q660" i="1" s="1"/>
  <c r="S659" i="1"/>
  <c r="O659" i="1"/>
  <c r="N659" i="1"/>
  <c r="G659" i="1"/>
  <c r="H659" i="1" s="1"/>
  <c r="P659" i="1" s="1"/>
  <c r="Q659" i="1" s="1"/>
  <c r="S658" i="1"/>
  <c r="N658" i="1"/>
  <c r="O658" i="1" s="1"/>
  <c r="G658" i="1"/>
  <c r="H658" i="1" s="1"/>
  <c r="P658" i="1" s="1"/>
  <c r="Q658" i="1" s="1"/>
  <c r="S657" i="1"/>
  <c r="R657" i="1"/>
  <c r="J657" i="1" s="1"/>
  <c r="N657" i="1"/>
  <c r="O657" i="1" s="1"/>
  <c r="G657" i="1"/>
  <c r="H657" i="1" s="1"/>
  <c r="P657" i="1" s="1"/>
  <c r="Q657" i="1" s="1"/>
  <c r="S656" i="1"/>
  <c r="N656" i="1"/>
  <c r="O656" i="1" s="1"/>
  <c r="G656" i="1"/>
  <c r="H656" i="1" s="1"/>
  <c r="P656" i="1" s="1"/>
  <c r="Q656" i="1" s="1"/>
  <c r="S655" i="1"/>
  <c r="N655" i="1"/>
  <c r="O655" i="1" s="1"/>
  <c r="G655" i="1"/>
  <c r="H655" i="1" s="1"/>
  <c r="P655" i="1" s="1"/>
  <c r="Q655" i="1" s="1"/>
  <c r="S654" i="1"/>
  <c r="N654" i="1"/>
  <c r="O654" i="1" s="1"/>
  <c r="G654" i="1"/>
  <c r="H654" i="1" s="1"/>
  <c r="P654" i="1" s="1"/>
  <c r="Q654" i="1" s="1"/>
  <c r="S653" i="1"/>
  <c r="O653" i="1"/>
  <c r="N653" i="1"/>
  <c r="P653" i="1"/>
  <c r="Q653" i="1" s="1"/>
  <c r="G653" i="1"/>
  <c r="H653" i="1" s="1"/>
  <c r="S652" i="1"/>
  <c r="P652" i="1"/>
  <c r="Q652" i="1" s="1"/>
  <c r="N652" i="1"/>
  <c r="O652" i="1" s="1"/>
  <c r="G652" i="1"/>
  <c r="H652" i="1" s="1"/>
  <c r="S651" i="1"/>
  <c r="N651" i="1"/>
  <c r="O651" i="1" s="1"/>
  <c r="G651" i="1"/>
  <c r="H651" i="1" s="1"/>
  <c r="P651" i="1" s="1"/>
  <c r="Q651" i="1" s="1"/>
  <c r="S650" i="1"/>
  <c r="N650" i="1"/>
  <c r="O650" i="1" s="1"/>
  <c r="G650" i="1"/>
  <c r="H650" i="1" s="1"/>
  <c r="P650" i="1" s="1"/>
  <c r="Q650" i="1" s="1"/>
  <c r="R650" i="1" s="1"/>
  <c r="J650" i="1" s="1"/>
  <c r="S649" i="1"/>
  <c r="P649" i="1"/>
  <c r="Q649" i="1" s="1"/>
  <c r="N649" i="1"/>
  <c r="O649" i="1" s="1"/>
  <c r="G649" i="1"/>
  <c r="H649" i="1" s="1"/>
  <c r="S648" i="1"/>
  <c r="N648" i="1"/>
  <c r="O648" i="1" s="1"/>
  <c r="G648" i="1"/>
  <c r="H648" i="1" s="1"/>
  <c r="P648" i="1" s="1"/>
  <c r="Q648" i="1" s="1"/>
  <c r="S647" i="1"/>
  <c r="P647" i="1"/>
  <c r="Q647" i="1" s="1"/>
  <c r="N647" i="1"/>
  <c r="O647" i="1" s="1"/>
  <c r="G647" i="1"/>
  <c r="H647" i="1" s="1"/>
  <c r="S646" i="1"/>
  <c r="N646" i="1"/>
  <c r="O646" i="1" s="1"/>
  <c r="S645" i="1"/>
  <c r="P645" i="1"/>
  <c r="Q645" i="1" s="1"/>
  <c r="N645" i="1"/>
  <c r="O645" i="1" s="1"/>
  <c r="R645" i="1" s="1"/>
  <c r="J645" i="1" s="1"/>
  <c r="G645" i="1"/>
  <c r="H645" i="1" s="1"/>
  <c r="S644" i="1"/>
  <c r="O644" i="1"/>
  <c r="N644" i="1"/>
  <c r="G644" i="1"/>
  <c r="H644" i="1" s="1"/>
  <c r="P644" i="1" s="1"/>
  <c r="Q644" i="1" s="1"/>
  <c r="S643" i="1"/>
  <c r="N643" i="1"/>
  <c r="O643" i="1" s="1"/>
  <c r="R643" i="1" s="1"/>
  <c r="J643" i="1" s="1"/>
  <c r="G643" i="1"/>
  <c r="H643" i="1" s="1"/>
  <c r="P643" i="1" s="1"/>
  <c r="Q643" i="1" s="1"/>
  <c r="S642" i="1"/>
  <c r="N642" i="1"/>
  <c r="O642" i="1" s="1"/>
  <c r="S641" i="1"/>
  <c r="N641" i="1"/>
  <c r="O641" i="1" s="1"/>
  <c r="G641" i="1"/>
  <c r="H641" i="1" s="1"/>
  <c r="P641" i="1" s="1"/>
  <c r="Q641" i="1" s="1"/>
  <c r="S640" i="1"/>
  <c r="N640" i="1"/>
  <c r="O640" i="1" s="1"/>
  <c r="H640" i="1"/>
  <c r="P640" i="1" s="1"/>
  <c r="Q640" i="1" s="1"/>
  <c r="G640" i="1"/>
  <c r="S639" i="1"/>
  <c r="P639" i="1"/>
  <c r="Q639" i="1" s="1"/>
  <c r="N639" i="1"/>
  <c r="O639" i="1" s="1"/>
  <c r="S638" i="1"/>
  <c r="N638" i="1"/>
  <c r="O638" i="1" s="1"/>
  <c r="R638" i="1" s="1"/>
  <c r="J638" i="1" s="1"/>
  <c r="P638" i="1"/>
  <c r="Q638" i="1" s="1"/>
  <c r="G638" i="1"/>
  <c r="H638" i="1" s="1"/>
  <c r="S637" i="1"/>
  <c r="N637" i="1"/>
  <c r="O637" i="1" s="1"/>
  <c r="G637" i="1"/>
  <c r="H637" i="1" s="1"/>
  <c r="P637" i="1" s="1"/>
  <c r="Q637" i="1" s="1"/>
  <c r="S636" i="1"/>
  <c r="N636" i="1"/>
  <c r="O636" i="1" s="1"/>
  <c r="H636" i="1"/>
  <c r="P636" i="1" s="1"/>
  <c r="Q636" i="1" s="1"/>
  <c r="G636" i="1"/>
  <c r="S635" i="1"/>
  <c r="N635" i="1"/>
  <c r="O635" i="1" s="1"/>
  <c r="P635" i="1"/>
  <c r="Q635" i="1" s="1"/>
  <c r="G635" i="1"/>
  <c r="H635" i="1" s="1"/>
  <c r="S634" i="1"/>
  <c r="N634" i="1"/>
  <c r="O634" i="1" s="1"/>
  <c r="P634" i="1"/>
  <c r="Q634" i="1" s="1"/>
  <c r="G634" i="1"/>
  <c r="H634" i="1" s="1"/>
  <c r="S633" i="1"/>
  <c r="N633" i="1"/>
  <c r="O633" i="1" s="1"/>
  <c r="P633" i="1"/>
  <c r="Q633" i="1" s="1"/>
  <c r="G633" i="1"/>
  <c r="H633" i="1" s="1"/>
  <c r="S632" i="1"/>
  <c r="P632" i="1"/>
  <c r="Q632" i="1" s="1"/>
  <c r="N632" i="1"/>
  <c r="O632" i="1" s="1"/>
  <c r="G632" i="1"/>
  <c r="H632" i="1" s="1"/>
  <c r="S631" i="1"/>
  <c r="N631" i="1"/>
  <c r="O631" i="1" s="1"/>
  <c r="G631" i="1"/>
  <c r="H631" i="1" s="1"/>
  <c r="P631" i="1" s="1"/>
  <c r="Q631" i="1" s="1"/>
  <c r="S630" i="1"/>
  <c r="N630" i="1"/>
  <c r="O630" i="1" s="1"/>
  <c r="G630" i="1"/>
  <c r="H630" i="1" s="1"/>
  <c r="P630" i="1" s="1"/>
  <c r="Q630" i="1" s="1"/>
  <c r="S629" i="1"/>
  <c r="N629" i="1"/>
  <c r="O629" i="1" s="1"/>
  <c r="G629" i="1"/>
  <c r="H629" i="1" s="1"/>
  <c r="P629" i="1" s="1"/>
  <c r="Q629" i="1" s="1"/>
  <c r="S628" i="1"/>
  <c r="N628" i="1"/>
  <c r="O628" i="1" s="1"/>
  <c r="G628" i="1"/>
  <c r="H628" i="1" s="1"/>
  <c r="P628" i="1" s="1"/>
  <c r="Q628" i="1" s="1"/>
  <c r="S627" i="1"/>
  <c r="N627" i="1"/>
  <c r="O627" i="1" s="1"/>
  <c r="H627" i="1"/>
  <c r="P627" i="1" s="1"/>
  <c r="Q627" i="1" s="1"/>
  <c r="R627" i="1" s="1"/>
  <c r="J627" i="1" s="1"/>
  <c r="G627" i="1"/>
  <c r="S626" i="1"/>
  <c r="N626" i="1"/>
  <c r="O626" i="1" s="1"/>
  <c r="G626" i="1"/>
  <c r="H626" i="1" s="1"/>
  <c r="P626" i="1" s="1"/>
  <c r="Q626" i="1" s="1"/>
  <c r="S625" i="1"/>
  <c r="N625" i="1"/>
  <c r="O625" i="1" s="1"/>
  <c r="H625" i="1"/>
  <c r="P625" i="1" s="1"/>
  <c r="Q625" i="1" s="1"/>
  <c r="R625" i="1" s="1"/>
  <c r="J625" i="1" s="1"/>
  <c r="G625" i="1"/>
  <c r="S624" i="1"/>
  <c r="N624" i="1"/>
  <c r="O624" i="1" s="1"/>
  <c r="R624" i="1" s="1"/>
  <c r="J624" i="1" s="1"/>
  <c r="G624" i="1"/>
  <c r="H624" i="1" s="1"/>
  <c r="P624" i="1" s="1"/>
  <c r="Q624" i="1" s="1"/>
  <c r="S623" i="1"/>
  <c r="N623" i="1"/>
  <c r="O623" i="1" s="1"/>
  <c r="R623" i="1" s="1"/>
  <c r="J623" i="1" s="1"/>
  <c r="H623" i="1"/>
  <c r="P623" i="1" s="1"/>
  <c r="Q623" i="1" s="1"/>
  <c r="G623" i="1"/>
  <c r="S622" i="1"/>
  <c r="N622" i="1"/>
  <c r="O622" i="1" s="1"/>
  <c r="G622" i="1"/>
  <c r="H622" i="1" s="1"/>
  <c r="P622" i="1" s="1"/>
  <c r="Q622" i="1" s="1"/>
  <c r="S621" i="1"/>
  <c r="N621" i="1"/>
  <c r="O621" i="1" s="1"/>
  <c r="P621" i="1"/>
  <c r="Q621" i="1" s="1"/>
  <c r="H621" i="1"/>
  <c r="G621" i="1"/>
  <c r="S620" i="1"/>
  <c r="N620" i="1"/>
  <c r="O620" i="1" s="1"/>
  <c r="G620" i="1"/>
  <c r="H620" i="1" s="1"/>
  <c r="P620" i="1" s="1"/>
  <c r="Q620" i="1" s="1"/>
  <c r="S619" i="1"/>
  <c r="N619" i="1"/>
  <c r="O619" i="1" s="1"/>
  <c r="G619" i="1"/>
  <c r="H619" i="1" s="1"/>
  <c r="P619" i="1" s="1"/>
  <c r="Q619" i="1" s="1"/>
  <c r="S618" i="1"/>
  <c r="N618" i="1"/>
  <c r="O618" i="1" s="1"/>
  <c r="S617" i="1"/>
  <c r="N617" i="1"/>
  <c r="O617" i="1" s="1"/>
  <c r="G617" i="1"/>
  <c r="H617" i="1" s="1"/>
  <c r="P617" i="1" s="1"/>
  <c r="Q617" i="1" s="1"/>
  <c r="S616" i="1"/>
  <c r="N616" i="1"/>
  <c r="O616" i="1" s="1"/>
  <c r="S615" i="1"/>
  <c r="N615" i="1"/>
  <c r="O615" i="1" s="1"/>
  <c r="G615" i="1"/>
  <c r="H615" i="1" s="1"/>
  <c r="P615" i="1" s="1"/>
  <c r="Q615" i="1" s="1"/>
  <c r="S614" i="1"/>
  <c r="O614" i="1"/>
  <c r="N614" i="1"/>
  <c r="G614" i="1"/>
  <c r="H614" i="1" s="1"/>
  <c r="P614" i="1" s="1"/>
  <c r="Q614" i="1" s="1"/>
  <c r="S613" i="1"/>
  <c r="N613" i="1"/>
  <c r="O613" i="1" s="1"/>
  <c r="G613" i="1"/>
  <c r="H613" i="1" s="1"/>
  <c r="P613" i="1" s="1"/>
  <c r="Q613" i="1" s="1"/>
  <c r="R613" i="1" s="1"/>
  <c r="J613" i="1" s="1"/>
  <c r="S612" i="1"/>
  <c r="N612" i="1"/>
  <c r="O612" i="1" s="1"/>
  <c r="S611" i="1"/>
  <c r="N611" i="1"/>
  <c r="O611" i="1" s="1"/>
  <c r="G611" i="1"/>
  <c r="H611" i="1" s="1"/>
  <c r="P611" i="1" s="1"/>
  <c r="Q611" i="1" s="1"/>
  <c r="R611" i="1" s="1"/>
  <c r="J611" i="1" s="1"/>
  <c r="S610" i="1"/>
  <c r="N610" i="1"/>
  <c r="O610" i="1" s="1"/>
  <c r="G610" i="1"/>
  <c r="H610" i="1" s="1"/>
  <c r="P610" i="1" s="1"/>
  <c r="Q610" i="1" s="1"/>
  <c r="S609" i="1"/>
  <c r="P609" i="1"/>
  <c r="Q609" i="1" s="1"/>
  <c r="O609" i="1"/>
  <c r="N609" i="1"/>
  <c r="G609" i="1"/>
  <c r="H609" i="1" s="1"/>
  <c r="S608" i="1"/>
  <c r="N608" i="1"/>
  <c r="O608" i="1" s="1"/>
  <c r="R608" i="1" s="1"/>
  <c r="J608" i="1" s="1"/>
  <c r="G608" i="1"/>
  <c r="H608" i="1" s="1"/>
  <c r="P608" i="1" s="1"/>
  <c r="Q608" i="1" s="1"/>
  <c r="S607" i="1"/>
  <c r="N607" i="1"/>
  <c r="O607" i="1" s="1"/>
  <c r="P607" i="1"/>
  <c r="Q607" i="1" s="1"/>
  <c r="G607" i="1"/>
  <c r="H607" i="1" s="1"/>
  <c r="S606" i="1"/>
  <c r="N606" i="1"/>
  <c r="O606" i="1" s="1"/>
  <c r="G606" i="1"/>
  <c r="H606" i="1" s="1"/>
  <c r="P606" i="1" s="1"/>
  <c r="Q606" i="1" s="1"/>
  <c r="S605" i="1"/>
  <c r="N605" i="1"/>
  <c r="O605" i="1" s="1"/>
  <c r="P605" i="1"/>
  <c r="Q605" i="1" s="1"/>
  <c r="G605" i="1"/>
  <c r="H605" i="1" s="1"/>
  <c r="S604" i="1"/>
  <c r="N604" i="1"/>
  <c r="O604" i="1" s="1"/>
  <c r="G604" i="1"/>
  <c r="H604" i="1" s="1"/>
  <c r="P604" i="1" s="1"/>
  <c r="Q604" i="1" s="1"/>
  <c r="S603" i="1"/>
  <c r="N603" i="1"/>
  <c r="O603" i="1" s="1"/>
  <c r="G603" i="1"/>
  <c r="H603" i="1" s="1"/>
  <c r="P603" i="1" s="1"/>
  <c r="Q603" i="1" s="1"/>
  <c r="S602" i="1"/>
  <c r="N602" i="1"/>
  <c r="O602" i="1" s="1"/>
  <c r="H602" i="1"/>
  <c r="P602" i="1" s="1"/>
  <c r="Q602" i="1" s="1"/>
  <c r="G602" i="1"/>
  <c r="S601" i="1"/>
  <c r="N601" i="1"/>
  <c r="O601" i="1" s="1"/>
  <c r="G601" i="1"/>
  <c r="H601" i="1" s="1"/>
  <c r="P601" i="1" s="1"/>
  <c r="Q601" i="1" s="1"/>
  <c r="S600" i="1"/>
  <c r="N600" i="1"/>
  <c r="O600" i="1" s="1"/>
  <c r="S599" i="1"/>
  <c r="O599" i="1"/>
  <c r="N599" i="1"/>
  <c r="S598" i="1"/>
  <c r="N598" i="1"/>
  <c r="O598" i="1" s="1"/>
  <c r="G598" i="1"/>
  <c r="H598" i="1" s="1"/>
  <c r="P598" i="1" s="1"/>
  <c r="Q598" i="1" s="1"/>
  <c r="S597" i="1"/>
  <c r="N597" i="1"/>
  <c r="O597" i="1" s="1"/>
  <c r="P597" i="1"/>
  <c r="Q597" i="1" s="1"/>
  <c r="G597" i="1"/>
  <c r="H597" i="1" s="1"/>
  <c r="S596" i="1"/>
  <c r="N596" i="1"/>
  <c r="O596" i="1" s="1"/>
  <c r="P596" i="1"/>
  <c r="Q596" i="1" s="1"/>
  <c r="G596" i="1"/>
  <c r="H596" i="1" s="1"/>
  <c r="S595" i="1"/>
  <c r="N595" i="1"/>
  <c r="O595" i="1" s="1"/>
  <c r="R595" i="1" s="1"/>
  <c r="J595" i="1" s="1"/>
  <c r="G595" i="1"/>
  <c r="H595" i="1" s="1"/>
  <c r="P595" i="1" s="1"/>
  <c r="Q595" i="1" s="1"/>
  <c r="S594" i="1"/>
  <c r="N594" i="1"/>
  <c r="O594" i="1" s="1"/>
  <c r="G594" i="1"/>
  <c r="H594" i="1" s="1"/>
  <c r="P594" i="1" s="1"/>
  <c r="Q594" i="1" s="1"/>
  <c r="S593" i="1"/>
  <c r="O593" i="1"/>
  <c r="R593" i="1" s="1"/>
  <c r="J593" i="1" s="1"/>
  <c r="N593" i="1"/>
  <c r="G593" i="1"/>
  <c r="H593" i="1" s="1"/>
  <c r="P593" i="1" s="1"/>
  <c r="Q593" i="1" s="1"/>
  <c r="S592" i="1"/>
  <c r="P592" i="1"/>
  <c r="Q592" i="1" s="1"/>
  <c r="N592" i="1"/>
  <c r="O592" i="1" s="1"/>
  <c r="G592" i="1"/>
  <c r="H592" i="1" s="1"/>
  <c r="S591" i="1"/>
  <c r="N591" i="1"/>
  <c r="O591" i="1" s="1"/>
  <c r="R591" i="1" s="1"/>
  <c r="J591" i="1" s="1"/>
  <c r="G591" i="1"/>
  <c r="H591" i="1" s="1"/>
  <c r="P591" i="1" s="1"/>
  <c r="Q591" i="1" s="1"/>
  <c r="S590" i="1"/>
  <c r="O590" i="1"/>
  <c r="N590" i="1"/>
  <c r="G590" i="1"/>
  <c r="H590" i="1" s="1"/>
  <c r="P590" i="1" s="1"/>
  <c r="Q590" i="1" s="1"/>
  <c r="S589" i="1"/>
  <c r="P589" i="1"/>
  <c r="Q589" i="1" s="1"/>
  <c r="N589" i="1"/>
  <c r="O589" i="1" s="1"/>
  <c r="G589" i="1"/>
  <c r="H589" i="1" s="1"/>
  <c r="S588" i="1"/>
  <c r="O588" i="1"/>
  <c r="N588" i="1"/>
  <c r="P588" i="1"/>
  <c r="Q588" i="1" s="1"/>
  <c r="G588" i="1"/>
  <c r="H588" i="1" s="1"/>
  <c r="S587" i="1"/>
  <c r="O587" i="1"/>
  <c r="N587" i="1"/>
  <c r="G587" i="1"/>
  <c r="H587" i="1" s="1"/>
  <c r="P587" i="1" s="1"/>
  <c r="Q587" i="1" s="1"/>
  <c r="S586" i="1"/>
  <c r="N586" i="1"/>
  <c r="O586" i="1" s="1"/>
  <c r="P586" i="1"/>
  <c r="Q586" i="1" s="1"/>
  <c r="G586" i="1"/>
  <c r="H586" i="1" s="1"/>
  <c r="S585" i="1"/>
  <c r="N585" i="1"/>
  <c r="O585" i="1" s="1"/>
  <c r="G585" i="1"/>
  <c r="H585" i="1" s="1"/>
  <c r="P585" i="1" s="1"/>
  <c r="Q585" i="1" s="1"/>
  <c r="S584" i="1"/>
  <c r="P584" i="1"/>
  <c r="Q584" i="1" s="1"/>
  <c r="N584" i="1"/>
  <c r="O584" i="1" s="1"/>
  <c r="G584" i="1"/>
  <c r="H584" i="1" s="1"/>
  <c r="S583" i="1"/>
  <c r="N583" i="1"/>
  <c r="O583" i="1" s="1"/>
  <c r="G583" i="1"/>
  <c r="H583" i="1" s="1"/>
  <c r="P583" i="1" s="1"/>
  <c r="Q583" i="1" s="1"/>
  <c r="S582" i="1"/>
  <c r="N582" i="1"/>
  <c r="O582" i="1" s="1"/>
  <c r="S581" i="1"/>
  <c r="N581" i="1"/>
  <c r="O581" i="1" s="1"/>
  <c r="R581" i="1" s="1"/>
  <c r="J581" i="1" s="1"/>
  <c r="P581" i="1"/>
  <c r="Q581" i="1" s="1"/>
  <c r="G581" i="1"/>
  <c r="H581" i="1" s="1"/>
  <c r="S580" i="1"/>
  <c r="N580" i="1"/>
  <c r="O580" i="1" s="1"/>
  <c r="G580" i="1"/>
  <c r="H580" i="1" s="1"/>
  <c r="P580" i="1" s="1"/>
  <c r="Q580" i="1" s="1"/>
  <c r="R580" i="1" s="1"/>
  <c r="J580" i="1" s="1"/>
  <c r="S579" i="1"/>
  <c r="N579" i="1"/>
  <c r="O579" i="1" s="1"/>
  <c r="P579" i="1"/>
  <c r="Q579" i="1" s="1"/>
  <c r="G579" i="1"/>
  <c r="H579" i="1" s="1"/>
  <c r="S578" i="1"/>
  <c r="N578" i="1"/>
  <c r="O578" i="1" s="1"/>
  <c r="P578" i="1"/>
  <c r="Q578" i="1" s="1"/>
  <c r="G578" i="1"/>
  <c r="H578" i="1" s="1"/>
  <c r="S577" i="1"/>
  <c r="N577" i="1"/>
  <c r="O577" i="1" s="1"/>
  <c r="H577" i="1"/>
  <c r="P577" i="1" s="1"/>
  <c r="Q577" i="1" s="1"/>
  <c r="G577" i="1"/>
  <c r="S576" i="1"/>
  <c r="O576" i="1"/>
  <c r="N576" i="1"/>
  <c r="G576" i="1"/>
  <c r="H576" i="1" s="1"/>
  <c r="P576" i="1" s="1"/>
  <c r="Q576" i="1" s="1"/>
  <c r="S575" i="1"/>
  <c r="N575" i="1"/>
  <c r="O575" i="1" s="1"/>
  <c r="G575" i="1"/>
  <c r="H575" i="1" s="1"/>
  <c r="P575" i="1" s="1"/>
  <c r="Q575" i="1" s="1"/>
  <c r="S574" i="1"/>
  <c r="N574" i="1"/>
  <c r="O574" i="1" s="1"/>
  <c r="G574" i="1"/>
  <c r="H574" i="1" s="1"/>
  <c r="P574" i="1" s="1"/>
  <c r="Q574" i="1" s="1"/>
  <c r="S573" i="1"/>
  <c r="N573" i="1"/>
  <c r="O573" i="1" s="1"/>
  <c r="P573" i="1"/>
  <c r="Q573" i="1" s="1"/>
  <c r="G573" i="1"/>
  <c r="H573" i="1" s="1"/>
  <c r="S572" i="1"/>
  <c r="N572" i="1"/>
  <c r="O572" i="1" s="1"/>
  <c r="P572" i="1"/>
  <c r="Q572" i="1" s="1"/>
  <c r="G572" i="1"/>
  <c r="H572" i="1" s="1"/>
  <c r="S571" i="1"/>
  <c r="O571" i="1"/>
  <c r="N571" i="1"/>
  <c r="H571" i="1"/>
  <c r="P571" i="1" s="1"/>
  <c r="Q571" i="1" s="1"/>
  <c r="G571" i="1"/>
  <c r="S570" i="1"/>
  <c r="O570" i="1"/>
  <c r="N570" i="1"/>
  <c r="H570" i="1"/>
  <c r="P570" i="1" s="1"/>
  <c r="Q570" i="1" s="1"/>
  <c r="G570" i="1"/>
  <c r="S569" i="1"/>
  <c r="O569" i="1"/>
  <c r="N569" i="1"/>
  <c r="G569" i="1"/>
  <c r="H569" i="1" s="1"/>
  <c r="P569" i="1" s="1"/>
  <c r="Q569" i="1" s="1"/>
  <c r="S568" i="1"/>
  <c r="N568" i="1"/>
  <c r="O568" i="1" s="1"/>
  <c r="G568" i="1"/>
  <c r="H568" i="1" s="1"/>
  <c r="P568" i="1" s="1"/>
  <c r="Q568" i="1" s="1"/>
  <c r="S567" i="1"/>
  <c r="N567" i="1"/>
  <c r="O567" i="1" s="1"/>
  <c r="G567" i="1"/>
  <c r="H567" i="1" s="1"/>
  <c r="P567" i="1" s="1"/>
  <c r="Q567" i="1" s="1"/>
  <c r="S566" i="1"/>
  <c r="N566" i="1"/>
  <c r="O566" i="1" s="1"/>
  <c r="G566" i="1"/>
  <c r="H566" i="1" s="1"/>
  <c r="P566" i="1" s="1"/>
  <c r="Q566" i="1" s="1"/>
  <c r="R566" i="1" s="1"/>
  <c r="J566" i="1" s="1"/>
  <c r="S565" i="1"/>
  <c r="N565" i="1"/>
  <c r="O565" i="1" s="1"/>
  <c r="G565" i="1"/>
  <c r="H565" i="1" s="1"/>
  <c r="P565" i="1" s="1"/>
  <c r="Q565" i="1" s="1"/>
  <c r="S564" i="1"/>
  <c r="N564" i="1"/>
  <c r="O564" i="1" s="1"/>
  <c r="P564" i="1"/>
  <c r="Q564" i="1" s="1"/>
  <c r="G564" i="1"/>
  <c r="H564" i="1" s="1"/>
  <c r="S563" i="1"/>
  <c r="N563" i="1"/>
  <c r="O563" i="1" s="1"/>
  <c r="G563" i="1"/>
  <c r="H563" i="1" s="1"/>
  <c r="P563" i="1" s="1"/>
  <c r="Q563" i="1" s="1"/>
  <c r="S562" i="1"/>
  <c r="N562" i="1"/>
  <c r="O562" i="1" s="1"/>
  <c r="G562" i="1"/>
  <c r="H562" i="1" s="1"/>
  <c r="P562" i="1" s="1"/>
  <c r="Q562" i="1" s="1"/>
  <c r="S561" i="1"/>
  <c r="O561" i="1"/>
  <c r="N561" i="1"/>
  <c r="S560" i="1"/>
  <c r="O560" i="1"/>
  <c r="N560" i="1"/>
  <c r="P560" i="1"/>
  <c r="Q560" i="1" s="1"/>
  <c r="G560" i="1"/>
  <c r="H560" i="1" s="1"/>
  <c r="S559" i="1"/>
  <c r="Q559" i="1"/>
  <c r="O559" i="1"/>
  <c r="N559" i="1"/>
  <c r="H559" i="1"/>
  <c r="P559" i="1" s="1"/>
  <c r="G559" i="1"/>
  <c r="S558" i="1"/>
  <c r="O558" i="1"/>
  <c r="N558" i="1"/>
  <c r="S557" i="1"/>
  <c r="O557" i="1"/>
  <c r="N557" i="1"/>
  <c r="G557" i="1"/>
  <c r="H557" i="1" s="1"/>
  <c r="P557" i="1" s="1"/>
  <c r="Q557" i="1" s="1"/>
  <c r="S556" i="1"/>
  <c r="N556" i="1"/>
  <c r="O556" i="1" s="1"/>
  <c r="G556" i="1"/>
  <c r="H556" i="1" s="1"/>
  <c r="P556" i="1" s="1"/>
  <c r="Q556" i="1" s="1"/>
  <c r="S555" i="1"/>
  <c r="N555" i="1"/>
  <c r="O555" i="1" s="1"/>
  <c r="R555" i="1" s="1"/>
  <c r="J555" i="1" s="1"/>
  <c r="G555" i="1"/>
  <c r="H555" i="1" s="1"/>
  <c r="P555" i="1" s="1"/>
  <c r="Q555" i="1" s="1"/>
  <c r="S554" i="1"/>
  <c r="O554" i="1"/>
  <c r="N554" i="1"/>
  <c r="S553" i="1"/>
  <c r="N553" i="1"/>
  <c r="O553" i="1" s="1"/>
  <c r="P553" i="1"/>
  <c r="Q553" i="1" s="1"/>
  <c r="G553" i="1"/>
  <c r="H553" i="1" s="1"/>
  <c r="S552" i="1"/>
  <c r="N552" i="1"/>
  <c r="O552" i="1" s="1"/>
  <c r="P552" i="1"/>
  <c r="Q552" i="1" s="1"/>
  <c r="G552" i="1"/>
  <c r="H552" i="1" s="1"/>
  <c r="S551" i="1"/>
  <c r="N551" i="1"/>
  <c r="O551" i="1" s="1"/>
  <c r="G551" i="1"/>
  <c r="H551" i="1" s="1"/>
  <c r="P551" i="1" s="1"/>
  <c r="Q551" i="1" s="1"/>
  <c r="S550" i="1"/>
  <c r="O550" i="1"/>
  <c r="N550" i="1"/>
  <c r="P550" i="1"/>
  <c r="Q550" i="1" s="1"/>
  <c r="G550" i="1"/>
  <c r="H550" i="1" s="1"/>
  <c r="S549" i="1"/>
  <c r="N549" i="1"/>
  <c r="O549" i="1" s="1"/>
  <c r="G549" i="1"/>
  <c r="H549" i="1" s="1"/>
  <c r="P549" i="1" s="1"/>
  <c r="Q549" i="1" s="1"/>
  <c r="S548" i="1"/>
  <c r="P548" i="1"/>
  <c r="Q548" i="1" s="1"/>
  <c r="R548" i="1" s="1"/>
  <c r="J548" i="1" s="1"/>
  <c r="N548" i="1"/>
  <c r="O548" i="1" s="1"/>
  <c r="G548" i="1"/>
  <c r="H548" i="1" s="1"/>
  <c r="S547" i="1"/>
  <c r="P547" i="1"/>
  <c r="Q547" i="1" s="1"/>
  <c r="N547" i="1"/>
  <c r="O547" i="1" s="1"/>
  <c r="R547" i="1" s="1"/>
  <c r="J547" i="1" s="1"/>
  <c r="G547" i="1"/>
  <c r="H547" i="1" s="1"/>
  <c r="S546" i="1"/>
  <c r="P546" i="1"/>
  <c r="Q546" i="1" s="1"/>
  <c r="N546" i="1"/>
  <c r="O546" i="1" s="1"/>
  <c r="G546" i="1"/>
  <c r="H546" i="1" s="1"/>
  <c r="S545" i="1"/>
  <c r="N545" i="1"/>
  <c r="O545" i="1" s="1"/>
  <c r="G545" i="1"/>
  <c r="H545" i="1" s="1"/>
  <c r="P545" i="1" s="1"/>
  <c r="Q545" i="1" s="1"/>
  <c r="S544" i="1"/>
  <c r="N544" i="1"/>
  <c r="O544" i="1" s="1"/>
  <c r="S543" i="1"/>
  <c r="N543" i="1"/>
  <c r="O543" i="1" s="1"/>
  <c r="G543" i="1"/>
  <c r="H543" i="1" s="1"/>
  <c r="P543" i="1" s="1"/>
  <c r="Q543" i="1" s="1"/>
  <c r="S542" i="1"/>
  <c r="N542" i="1"/>
  <c r="O542" i="1" s="1"/>
  <c r="S541" i="1"/>
  <c r="N541" i="1"/>
  <c r="O541" i="1" s="1"/>
  <c r="S540" i="1"/>
  <c r="N540" i="1"/>
  <c r="O540" i="1" s="1"/>
  <c r="G540" i="1"/>
  <c r="H540" i="1" s="1"/>
  <c r="P540" i="1" s="1"/>
  <c r="Q540" i="1" s="1"/>
  <c r="S539" i="1"/>
  <c r="N539" i="1"/>
  <c r="O539" i="1" s="1"/>
  <c r="G539" i="1"/>
  <c r="H539" i="1" s="1"/>
  <c r="P539" i="1" s="1"/>
  <c r="Q539" i="1" s="1"/>
  <c r="S538" i="1"/>
  <c r="N538" i="1"/>
  <c r="O538" i="1" s="1"/>
  <c r="G538" i="1"/>
  <c r="H538" i="1" s="1"/>
  <c r="P538" i="1" s="1"/>
  <c r="Q538" i="1" s="1"/>
  <c r="S537" i="1"/>
  <c r="N537" i="1"/>
  <c r="O537" i="1" s="1"/>
  <c r="S536" i="1"/>
  <c r="N536" i="1"/>
  <c r="O536" i="1" s="1"/>
  <c r="G536" i="1"/>
  <c r="H536" i="1" s="1"/>
  <c r="P536" i="1" s="1"/>
  <c r="Q536" i="1" s="1"/>
  <c r="S535" i="1"/>
  <c r="Q535" i="1"/>
  <c r="N535" i="1"/>
  <c r="O535" i="1" s="1"/>
  <c r="H535" i="1"/>
  <c r="P535" i="1" s="1"/>
  <c r="G535" i="1"/>
  <c r="S534" i="1"/>
  <c r="N534" i="1"/>
  <c r="O534" i="1" s="1"/>
  <c r="G534" i="1"/>
  <c r="H534" i="1" s="1"/>
  <c r="P534" i="1" s="1"/>
  <c r="Q534" i="1" s="1"/>
  <c r="S533" i="1"/>
  <c r="Q533" i="1"/>
  <c r="O533" i="1"/>
  <c r="N533" i="1"/>
  <c r="G533" i="1"/>
  <c r="H533" i="1" s="1"/>
  <c r="P533" i="1" s="1"/>
  <c r="S532" i="1"/>
  <c r="N532" i="1"/>
  <c r="O532" i="1" s="1"/>
  <c r="G532" i="1"/>
  <c r="H532" i="1" s="1"/>
  <c r="P532" i="1" s="1"/>
  <c r="Q532" i="1" s="1"/>
  <c r="R532" i="1" s="1"/>
  <c r="J532" i="1" s="1"/>
  <c r="S531" i="1"/>
  <c r="O531" i="1"/>
  <c r="N531" i="1"/>
  <c r="G531" i="1"/>
  <c r="H531" i="1" s="1"/>
  <c r="P531" i="1" s="1"/>
  <c r="Q531" i="1" s="1"/>
  <c r="S530" i="1"/>
  <c r="N530" i="1"/>
  <c r="O530" i="1" s="1"/>
  <c r="P530" i="1"/>
  <c r="Q530" i="1" s="1"/>
  <c r="G530" i="1"/>
  <c r="H530" i="1" s="1"/>
  <c r="S529" i="1"/>
  <c r="N529" i="1"/>
  <c r="O529" i="1" s="1"/>
  <c r="G529" i="1"/>
  <c r="H529" i="1" s="1"/>
  <c r="P529" i="1" s="1"/>
  <c r="Q529" i="1" s="1"/>
  <c r="S528" i="1"/>
  <c r="N528" i="1"/>
  <c r="O528" i="1" s="1"/>
  <c r="G528" i="1"/>
  <c r="H528" i="1" s="1"/>
  <c r="P528" i="1" s="1"/>
  <c r="Q528" i="1" s="1"/>
  <c r="S527" i="1"/>
  <c r="N527" i="1"/>
  <c r="O527" i="1" s="1"/>
  <c r="R527" i="1" s="1"/>
  <c r="J527" i="1" s="1"/>
  <c r="P527" i="1"/>
  <c r="Q527" i="1" s="1"/>
  <c r="G527" i="1"/>
  <c r="H527" i="1" s="1"/>
  <c r="S526" i="1"/>
  <c r="N526" i="1"/>
  <c r="O526" i="1" s="1"/>
  <c r="G526" i="1"/>
  <c r="H526" i="1" s="1"/>
  <c r="P526" i="1" s="1"/>
  <c r="Q526" i="1" s="1"/>
  <c r="S525" i="1"/>
  <c r="Q525" i="1"/>
  <c r="P525" i="1"/>
  <c r="N525" i="1"/>
  <c r="O525" i="1" s="1"/>
  <c r="G525" i="1"/>
  <c r="H525" i="1" s="1"/>
  <c r="S524" i="1"/>
  <c r="N524" i="1"/>
  <c r="O524" i="1" s="1"/>
  <c r="G524" i="1"/>
  <c r="H524" i="1" s="1"/>
  <c r="P524" i="1" s="1"/>
  <c r="Q524" i="1" s="1"/>
  <c r="S523" i="1"/>
  <c r="P523" i="1"/>
  <c r="Q523" i="1" s="1"/>
  <c r="N523" i="1"/>
  <c r="O523" i="1" s="1"/>
  <c r="G523" i="1"/>
  <c r="H523" i="1" s="1"/>
  <c r="S522" i="1"/>
  <c r="N522" i="1"/>
  <c r="O522" i="1" s="1"/>
  <c r="R522" i="1" s="1"/>
  <c r="J522" i="1" s="1"/>
  <c r="G522" i="1"/>
  <c r="H522" i="1" s="1"/>
  <c r="P522" i="1" s="1"/>
  <c r="Q522" i="1" s="1"/>
  <c r="S521" i="1"/>
  <c r="O521" i="1"/>
  <c r="N521" i="1"/>
  <c r="G521" i="1"/>
  <c r="H521" i="1" s="1"/>
  <c r="P521" i="1" s="1"/>
  <c r="Q521" i="1" s="1"/>
  <c r="S520" i="1"/>
  <c r="N520" i="1"/>
  <c r="O520" i="1" s="1"/>
  <c r="G520" i="1"/>
  <c r="H520" i="1" s="1"/>
  <c r="P520" i="1" s="1"/>
  <c r="Q520" i="1" s="1"/>
  <c r="S519" i="1"/>
  <c r="N519" i="1"/>
  <c r="O519" i="1" s="1"/>
  <c r="G519" i="1"/>
  <c r="H519" i="1" s="1"/>
  <c r="P519" i="1" s="1"/>
  <c r="Q519" i="1" s="1"/>
  <c r="S518" i="1"/>
  <c r="N518" i="1"/>
  <c r="O518" i="1" s="1"/>
  <c r="R518" i="1" s="1"/>
  <c r="J518" i="1" s="1"/>
  <c r="P518" i="1"/>
  <c r="Q518" i="1" s="1"/>
  <c r="G518" i="1"/>
  <c r="H518" i="1" s="1"/>
  <c r="S517" i="1"/>
  <c r="O517" i="1"/>
  <c r="R517" i="1" s="1"/>
  <c r="N517" i="1"/>
  <c r="G517" i="1"/>
  <c r="H517" i="1" s="1"/>
  <c r="P517" i="1" s="1"/>
  <c r="Q517" i="1" s="1"/>
  <c r="S516" i="1"/>
  <c r="N516" i="1"/>
  <c r="O516" i="1" s="1"/>
  <c r="H516" i="1"/>
  <c r="P516" i="1" s="1"/>
  <c r="Q516" i="1" s="1"/>
  <c r="G516" i="1"/>
  <c r="S515" i="1"/>
  <c r="O515" i="1"/>
  <c r="N515" i="1"/>
  <c r="G515" i="1"/>
  <c r="H515" i="1" s="1"/>
  <c r="P515" i="1" s="1"/>
  <c r="Q515" i="1" s="1"/>
  <c r="R515" i="1" s="1"/>
  <c r="J515" i="1" s="1"/>
  <c r="S514" i="1"/>
  <c r="N514" i="1"/>
  <c r="O514" i="1" s="1"/>
  <c r="S513" i="1"/>
  <c r="N513" i="1"/>
  <c r="O513" i="1" s="1"/>
  <c r="G513" i="1"/>
  <c r="H513" i="1" s="1"/>
  <c r="P513" i="1" s="1"/>
  <c r="Q513" i="1" s="1"/>
  <c r="S512" i="1"/>
  <c r="N512" i="1"/>
  <c r="O512" i="1" s="1"/>
  <c r="S511" i="1"/>
  <c r="N511" i="1"/>
  <c r="O511" i="1" s="1"/>
  <c r="P511" i="1"/>
  <c r="Q511" i="1" s="1"/>
  <c r="G511" i="1"/>
  <c r="H511" i="1" s="1"/>
  <c r="S510" i="1"/>
  <c r="N510" i="1"/>
  <c r="O510" i="1" s="1"/>
  <c r="G510" i="1"/>
  <c r="H510" i="1" s="1"/>
  <c r="P510" i="1" s="1"/>
  <c r="Q510" i="1" s="1"/>
  <c r="S509" i="1"/>
  <c r="P509" i="1"/>
  <c r="Q509" i="1" s="1"/>
  <c r="N509" i="1"/>
  <c r="O509" i="1" s="1"/>
  <c r="G509" i="1"/>
  <c r="H509" i="1" s="1"/>
  <c r="S508" i="1"/>
  <c r="P508" i="1"/>
  <c r="Q508" i="1" s="1"/>
  <c r="N508" i="1"/>
  <c r="O508" i="1" s="1"/>
  <c r="G508" i="1"/>
  <c r="H508" i="1" s="1"/>
  <c r="S507" i="1"/>
  <c r="N507" i="1"/>
  <c r="O507" i="1" s="1"/>
  <c r="R507" i="1" s="1"/>
  <c r="J507" i="1" s="1"/>
  <c r="G507" i="1"/>
  <c r="H507" i="1" s="1"/>
  <c r="P507" i="1" s="1"/>
  <c r="Q507" i="1" s="1"/>
  <c r="S506" i="1"/>
  <c r="O506" i="1"/>
  <c r="R506" i="1" s="1"/>
  <c r="J506" i="1" s="1"/>
  <c r="N506" i="1"/>
  <c r="G506" i="1"/>
  <c r="H506" i="1" s="1"/>
  <c r="P506" i="1" s="1"/>
  <c r="Q506" i="1" s="1"/>
  <c r="S505" i="1"/>
  <c r="N505" i="1"/>
  <c r="O505" i="1" s="1"/>
  <c r="R505" i="1" s="1"/>
  <c r="J505" i="1" s="1"/>
  <c r="G505" i="1"/>
  <c r="H505" i="1" s="1"/>
  <c r="P505" i="1" s="1"/>
  <c r="Q505" i="1" s="1"/>
  <c r="S504" i="1"/>
  <c r="N504" i="1"/>
  <c r="O504" i="1" s="1"/>
  <c r="G504" i="1"/>
  <c r="H504" i="1" s="1"/>
  <c r="P504" i="1" s="1"/>
  <c r="Q504" i="1" s="1"/>
  <c r="S503" i="1"/>
  <c r="O503" i="1"/>
  <c r="R503" i="1" s="1"/>
  <c r="J503" i="1" s="1"/>
  <c r="N503" i="1"/>
  <c r="G503" i="1"/>
  <c r="H503" i="1" s="1"/>
  <c r="P503" i="1" s="1"/>
  <c r="Q503" i="1" s="1"/>
  <c r="S502" i="1"/>
  <c r="N502" i="1"/>
  <c r="O502" i="1" s="1"/>
  <c r="G502" i="1"/>
  <c r="H502" i="1" s="1"/>
  <c r="P502" i="1" s="1"/>
  <c r="Q502" i="1" s="1"/>
  <c r="R502" i="1" s="1"/>
  <c r="J502" i="1" s="1"/>
  <c r="S501" i="1"/>
  <c r="N501" i="1"/>
  <c r="O501" i="1" s="1"/>
  <c r="G501" i="1"/>
  <c r="H501" i="1" s="1"/>
  <c r="P501" i="1" s="1"/>
  <c r="Q501" i="1" s="1"/>
  <c r="S500" i="1"/>
  <c r="N500" i="1"/>
  <c r="O500" i="1" s="1"/>
  <c r="G500" i="1"/>
  <c r="H500" i="1" s="1"/>
  <c r="P500" i="1" s="1"/>
  <c r="Q500" i="1" s="1"/>
  <c r="S499" i="1"/>
  <c r="N499" i="1"/>
  <c r="O499" i="1" s="1"/>
  <c r="G499" i="1"/>
  <c r="H499" i="1" s="1"/>
  <c r="P499" i="1" s="1"/>
  <c r="Q499" i="1" s="1"/>
  <c r="S498" i="1"/>
  <c r="O498" i="1"/>
  <c r="N498" i="1"/>
  <c r="G498" i="1"/>
  <c r="H498" i="1" s="1"/>
  <c r="P498" i="1" s="1"/>
  <c r="Q498" i="1" s="1"/>
  <c r="S497" i="1"/>
  <c r="N497" i="1"/>
  <c r="O497" i="1" s="1"/>
  <c r="G497" i="1"/>
  <c r="H497" i="1" s="1"/>
  <c r="P497" i="1" s="1"/>
  <c r="Q497" i="1" s="1"/>
  <c r="R497" i="1" s="1"/>
  <c r="J497" i="1" s="1"/>
  <c r="S496" i="1"/>
  <c r="P496" i="1"/>
  <c r="Q496" i="1" s="1"/>
  <c r="N496" i="1"/>
  <c r="O496" i="1" s="1"/>
  <c r="G496" i="1"/>
  <c r="H496" i="1" s="1"/>
  <c r="S495" i="1"/>
  <c r="P495" i="1"/>
  <c r="Q495" i="1" s="1"/>
  <c r="N495" i="1"/>
  <c r="O495" i="1" s="1"/>
  <c r="G495" i="1"/>
  <c r="H495" i="1" s="1"/>
  <c r="S494" i="1"/>
  <c r="O494" i="1"/>
  <c r="N494" i="1"/>
  <c r="S493" i="1"/>
  <c r="P493" i="1"/>
  <c r="Q493" i="1" s="1"/>
  <c r="N493" i="1"/>
  <c r="O493" i="1" s="1"/>
  <c r="G493" i="1"/>
  <c r="H493" i="1" s="1"/>
  <c r="S492" i="1"/>
  <c r="N492" i="1"/>
  <c r="O492" i="1" s="1"/>
  <c r="G492" i="1"/>
  <c r="H492" i="1" s="1"/>
  <c r="P492" i="1" s="1"/>
  <c r="Q492" i="1" s="1"/>
  <c r="S491" i="1"/>
  <c r="Q491" i="1"/>
  <c r="O491" i="1"/>
  <c r="N491" i="1"/>
  <c r="G491" i="1"/>
  <c r="H491" i="1" s="1"/>
  <c r="P491" i="1" s="1"/>
  <c r="S490" i="1"/>
  <c r="N490" i="1"/>
  <c r="O490" i="1" s="1"/>
  <c r="G490" i="1"/>
  <c r="H490" i="1" s="1"/>
  <c r="P490" i="1" s="1"/>
  <c r="Q490" i="1" s="1"/>
  <c r="R490" i="1" s="1"/>
  <c r="J490" i="1" s="1"/>
  <c r="S489" i="1"/>
  <c r="N489" i="1"/>
  <c r="O489" i="1" s="1"/>
  <c r="G489" i="1"/>
  <c r="H489" i="1" s="1"/>
  <c r="P489" i="1" s="1"/>
  <c r="Q489" i="1" s="1"/>
  <c r="S488" i="1"/>
  <c r="N488" i="1"/>
  <c r="O488" i="1" s="1"/>
  <c r="S487" i="1"/>
  <c r="N487" i="1"/>
  <c r="O487" i="1" s="1"/>
  <c r="G487" i="1"/>
  <c r="H487" i="1" s="1"/>
  <c r="P487" i="1" s="1"/>
  <c r="Q487" i="1" s="1"/>
  <c r="S486" i="1"/>
  <c r="O486" i="1"/>
  <c r="N486" i="1"/>
  <c r="G486" i="1"/>
  <c r="H486" i="1" s="1"/>
  <c r="P486" i="1" s="1"/>
  <c r="Q486" i="1" s="1"/>
  <c r="S485" i="1"/>
  <c r="P485" i="1"/>
  <c r="Q485" i="1" s="1"/>
  <c r="N485" i="1"/>
  <c r="O485" i="1" s="1"/>
  <c r="G485" i="1"/>
  <c r="H485" i="1" s="1"/>
  <c r="S484" i="1"/>
  <c r="N484" i="1"/>
  <c r="O484" i="1" s="1"/>
  <c r="G484" i="1"/>
  <c r="H484" i="1" s="1"/>
  <c r="P484" i="1" s="1"/>
  <c r="Q484" i="1" s="1"/>
  <c r="S483" i="1"/>
  <c r="P483" i="1"/>
  <c r="Q483" i="1" s="1"/>
  <c r="N483" i="1"/>
  <c r="O483" i="1" s="1"/>
  <c r="G483" i="1"/>
  <c r="H483" i="1" s="1"/>
  <c r="S482" i="1"/>
  <c r="N482" i="1"/>
  <c r="O482" i="1" s="1"/>
  <c r="P482" i="1"/>
  <c r="Q482" i="1" s="1"/>
  <c r="G482" i="1"/>
  <c r="H482" i="1" s="1"/>
  <c r="S481" i="1"/>
  <c r="P481" i="1"/>
  <c r="Q481" i="1" s="1"/>
  <c r="R481" i="1" s="1"/>
  <c r="J481" i="1" s="1"/>
  <c r="N481" i="1"/>
  <c r="O481" i="1" s="1"/>
  <c r="G481" i="1"/>
  <c r="H481" i="1" s="1"/>
  <c r="S480" i="1"/>
  <c r="N480" i="1"/>
  <c r="O480" i="1" s="1"/>
  <c r="G480" i="1"/>
  <c r="H480" i="1" s="1"/>
  <c r="P480" i="1" s="1"/>
  <c r="Q480" i="1" s="1"/>
  <c r="S479" i="1"/>
  <c r="Q479" i="1"/>
  <c r="O479" i="1"/>
  <c r="N479" i="1"/>
  <c r="G479" i="1"/>
  <c r="H479" i="1" s="1"/>
  <c r="P479" i="1" s="1"/>
  <c r="S478" i="1"/>
  <c r="P478" i="1"/>
  <c r="Q478" i="1" s="1"/>
  <c r="N478" i="1"/>
  <c r="O478" i="1" s="1"/>
  <c r="G478" i="1"/>
  <c r="H478" i="1" s="1"/>
  <c r="S477" i="1"/>
  <c r="N477" i="1"/>
  <c r="O477" i="1" s="1"/>
  <c r="R477" i="1" s="1"/>
  <c r="J477" i="1" s="1"/>
  <c r="G477" i="1"/>
  <c r="H477" i="1" s="1"/>
  <c r="P477" i="1" s="1"/>
  <c r="Q477" i="1" s="1"/>
  <c r="S476" i="1"/>
  <c r="O476" i="1"/>
  <c r="N476" i="1"/>
  <c r="S475" i="1"/>
  <c r="N475" i="1"/>
  <c r="O475" i="1" s="1"/>
  <c r="G475" i="1"/>
  <c r="H475" i="1" s="1"/>
  <c r="P475" i="1" s="1"/>
  <c r="Q475" i="1" s="1"/>
  <c r="S474" i="1"/>
  <c r="N474" i="1"/>
  <c r="O474" i="1" s="1"/>
  <c r="S473" i="1"/>
  <c r="O473" i="1"/>
  <c r="N473" i="1"/>
  <c r="G473" i="1"/>
  <c r="H473" i="1" s="1"/>
  <c r="P473" i="1" s="1"/>
  <c r="Q473" i="1" s="1"/>
  <c r="S472" i="1"/>
  <c r="N472" i="1"/>
  <c r="O472" i="1" s="1"/>
  <c r="P472" i="1"/>
  <c r="Q472" i="1" s="1"/>
  <c r="H472" i="1"/>
  <c r="G472" i="1"/>
  <c r="S471" i="1"/>
  <c r="P471" i="1"/>
  <c r="Q471" i="1" s="1"/>
  <c r="N471" i="1"/>
  <c r="O471" i="1" s="1"/>
  <c r="R471" i="1" s="1"/>
  <c r="J471" i="1" s="1"/>
  <c r="G471" i="1"/>
  <c r="H471" i="1" s="1"/>
  <c r="S470" i="1"/>
  <c r="N470" i="1"/>
  <c r="O470" i="1" s="1"/>
  <c r="R470" i="1" s="1"/>
  <c r="J470" i="1" s="1"/>
  <c r="P470" i="1"/>
  <c r="Q470" i="1" s="1"/>
  <c r="G470" i="1"/>
  <c r="H470" i="1" s="1"/>
  <c r="S469" i="1"/>
  <c r="R469" i="1"/>
  <c r="J469" i="1" s="1"/>
  <c r="N469" i="1"/>
  <c r="O469" i="1" s="1"/>
  <c r="G469" i="1"/>
  <c r="H469" i="1" s="1"/>
  <c r="P469" i="1" s="1"/>
  <c r="Q469" i="1" s="1"/>
  <c r="S468" i="1"/>
  <c r="N468" i="1"/>
  <c r="O468" i="1" s="1"/>
  <c r="G468" i="1"/>
  <c r="H468" i="1" s="1"/>
  <c r="P468" i="1" s="1"/>
  <c r="Q468" i="1" s="1"/>
  <c r="S467" i="1"/>
  <c r="O467" i="1"/>
  <c r="N467" i="1"/>
  <c r="G467" i="1"/>
  <c r="H467" i="1" s="1"/>
  <c r="P467" i="1" s="1"/>
  <c r="Q467" i="1" s="1"/>
  <c r="S466" i="1"/>
  <c r="N466" i="1"/>
  <c r="O466" i="1" s="1"/>
  <c r="G466" i="1"/>
  <c r="H466" i="1" s="1"/>
  <c r="P466" i="1" s="1"/>
  <c r="Q466" i="1" s="1"/>
  <c r="R466" i="1" s="1"/>
  <c r="J466" i="1" s="1"/>
  <c r="S465" i="1"/>
  <c r="N465" i="1"/>
  <c r="O465" i="1" s="1"/>
  <c r="G465" i="1"/>
  <c r="H465" i="1" s="1"/>
  <c r="P465" i="1" s="1"/>
  <c r="Q465" i="1" s="1"/>
  <c r="S464" i="1"/>
  <c r="N464" i="1"/>
  <c r="O464" i="1" s="1"/>
  <c r="R464" i="1" s="1"/>
  <c r="J464" i="1" s="1"/>
  <c r="G464" i="1"/>
  <c r="H464" i="1" s="1"/>
  <c r="P464" i="1" s="1"/>
  <c r="Q464" i="1" s="1"/>
  <c r="S463" i="1"/>
  <c r="N463" i="1"/>
  <c r="O463" i="1" s="1"/>
  <c r="G463" i="1"/>
  <c r="H463" i="1" s="1"/>
  <c r="P463" i="1" s="1"/>
  <c r="Q463" i="1" s="1"/>
  <c r="S462" i="1"/>
  <c r="N462" i="1"/>
  <c r="O462" i="1" s="1"/>
  <c r="P462" i="1"/>
  <c r="Q462" i="1" s="1"/>
  <c r="H462" i="1"/>
  <c r="G462" i="1"/>
  <c r="S461" i="1"/>
  <c r="N461" i="1"/>
  <c r="O461" i="1" s="1"/>
  <c r="P461" i="1"/>
  <c r="Q461" i="1" s="1"/>
  <c r="H461" i="1"/>
  <c r="G461" i="1"/>
  <c r="S460" i="1"/>
  <c r="P460" i="1"/>
  <c r="Q460" i="1" s="1"/>
  <c r="N460" i="1"/>
  <c r="O460" i="1" s="1"/>
  <c r="H460" i="1"/>
  <c r="G460" i="1"/>
  <c r="S459" i="1"/>
  <c r="O459" i="1"/>
  <c r="N459" i="1"/>
  <c r="G459" i="1"/>
  <c r="H459" i="1" s="1"/>
  <c r="P459" i="1" s="1"/>
  <c r="Q459" i="1" s="1"/>
  <c r="R459" i="1" s="1"/>
  <c r="J459" i="1" s="1"/>
  <c r="S458" i="1"/>
  <c r="N458" i="1"/>
  <c r="O458" i="1" s="1"/>
  <c r="G458" i="1"/>
  <c r="H458" i="1" s="1"/>
  <c r="P458" i="1" s="1"/>
  <c r="Q458" i="1" s="1"/>
  <c r="S457" i="1"/>
  <c r="P457" i="1"/>
  <c r="Q457" i="1" s="1"/>
  <c r="N457" i="1"/>
  <c r="O457" i="1" s="1"/>
  <c r="G457" i="1"/>
  <c r="H457" i="1" s="1"/>
  <c r="S456" i="1"/>
  <c r="N456" i="1"/>
  <c r="O456" i="1" s="1"/>
  <c r="G456" i="1"/>
  <c r="H456" i="1" s="1"/>
  <c r="P456" i="1" s="1"/>
  <c r="Q456" i="1" s="1"/>
  <c r="S455" i="1"/>
  <c r="O455" i="1"/>
  <c r="N455" i="1"/>
  <c r="P455" i="1"/>
  <c r="Q455" i="1" s="1"/>
  <c r="G455" i="1"/>
  <c r="H455" i="1" s="1"/>
  <c r="S454" i="1"/>
  <c r="P454" i="1"/>
  <c r="Q454" i="1" s="1"/>
  <c r="N454" i="1"/>
  <c r="O454" i="1" s="1"/>
  <c r="S453" i="1"/>
  <c r="N453" i="1"/>
  <c r="O453" i="1" s="1"/>
  <c r="G453" i="1"/>
  <c r="H453" i="1" s="1"/>
  <c r="P453" i="1" s="1"/>
  <c r="Q453" i="1" s="1"/>
  <c r="S452" i="1"/>
  <c r="O452" i="1"/>
  <c r="N452" i="1"/>
  <c r="G452" i="1"/>
  <c r="H452" i="1" s="1"/>
  <c r="P452" i="1" s="1"/>
  <c r="Q452" i="1" s="1"/>
  <c r="S451" i="1"/>
  <c r="N451" i="1"/>
  <c r="O451" i="1" s="1"/>
  <c r="G451" i="1"/>
  <c r="H451" i="1" s="1"/>
  <c r="P451" i="1" s="1"/>
  <c r="Q451" i="1" s="1"/>
  <c r="S450" i="1"/>
  <c r="N450" i="1"/>
  <c r="O450" i="1" s="1"/>
  <c r="G450" i="1"/>
  <c r="H450" i="1" s="1"/>
  <c r="P450" i="1" s="1"/>
  <c r="Q450" i="1" s="1"/>
  <c r="S449" i="1"/>
  <c r="N449" i="1"/>
  <c r="O449" i="1" s="1"/>
  <c r="G449" i="1"/>
  <c r="H449" i="1" s="1"/>
  <c r="P449" i="1" s="1"/>
  <c r="Q449" i="1" s="1"/>
  <c r="S448" i="1"/>
  <c r="P448" i="1"/>
  <c r="Q448" i="1" s="1"/>
  <c r="N448" i="1"/>
  <c r="O448" i="1" s="1"/>
  <c r="G448" i="1"/>
  <c r="H448" i="1" s="1"/>
  <c r="S447" i="1"/>
  <c r="Q447" i="1"/>
  <c r="P447" i="1"/>
  <c r="N447" i="1"/>
  <c r="O447" i="1" s="1"/>
  <c r="G447" i="1"/>
  <c r="H447" i="1" s="1"/>
  <c r="S446" i="1"/>
  <c r="N446" i="1"/>
  <c r="O446" i="1" s="1"/>
  <c r="S445" i="1"/>
  <c r="N445" i="1"/>
  <c r="O445" i="1" s="1"/>
  <c r="G445" i="1"/>
  <c r="H445" i="1" s="1"/>
  <c r="P445" i="1" s="1"/>
  <c r="Q445" i="1" s="1"/>
  <c r="S444" i="1"/>
  <c r="P444" i="1"/>
  <c r="Q444" i="1" s="1"/>
  <c r="O444" i="1"/>
  <c r="N444" i="1"/>
  <c r="G444" i="1"/>
  <c r="H444" i="1" s="1"/>
  <c r="S443" i="1"/>
  <c r="N443" i="1"/>
  <c r="O443" i="1" s="1"/>
  <c r="G443" i="1"/>
  <c r="H443" i="1" s="1"/>
  <c r="P443" i="1" s="1"/>
  <c r="Q443" i="1" s="1"/>
  <c r="S442" i="1"/>
  <c r="N442" i="1"/>
  <c r="O442" i="1" s="1"/>
  <c r="G442" i="1"/>
  <c r="H442" i="1" s="1"/>
  <c r="P442" i="1" s="1"/>
  <c r="Q442" i="1" s="1"/>
  <c r="S441" i="1"/>
  <c r="N441" i="1"/>
  <c r="O441" i="1" s="1"/>
  <c r="G441" i="1"/>
  <c r="H441" i="1" s="1"/>
  <c r="P441" i="1" s="1"/>
  <c r="Q441" i="1" s="1"/>
  <c r="R441" i="1" s="1"/>
  <c r="J441" i="1" s="1"/>
  <c r="S440" i="1"/>
  <c r="O440" i="1"/>
  <c r="N440" i="1"/>
  <c r="G440" i="1"/>
  <c r="H440" i="1" s="1"/>
  <c r="P440" i="1" s="1"/>
  <c r="Q440" i="1" s="1"/>
  <c r="S439" i="1"/>
  <c r="N439" i="1"/>
  <c r="O439" i="1" s="1"/>
  <c r="G439" i="1"/>
  <c r="H439" i="1" s="1"/>
  <c r="P439" i="1" s="1"/>
  <c r="Q439" i="1" s="1"/>
  <c r="S438" i="1"/>
  <c r="P438" i="1"/>
  <c r="Q438" i="1" s="1"/>
  <c r="N438" i="1"/>
  <c r="O438" i="1" s="1"/>
  <c r="G438" i="1"/>
  <c r="H438" i="1" s="1"/>
  <c r="S437" i="1"/>
  <c r="N437" i="1"/>
  <c r="O437" i="1" s="1"/>
  <c r="R437" i="1" s="1"/>
  <c r="J437" i="1" s="1"/>
  <c r="P437" i="1"/>
  <c r="Q437" i="1" s="1"/>
  <c r="G437" i="1"/>
  <c r="H437" i="1" s="1"/>
  <c r="S436" i="1"/>
  <c r="N436" i="1"/>
  <c r="O436" i="1" s="1"/>
  <c r="G436" i="1"/>
  <c r="H436" i="1" s="1"/>
  <c r="P436" i="1" s="1"/>
  <c r="Q436" i="1" s="1"/>
  <c r="S435" i="1"/>
  <c r="N435" i="1"/>
  <c r="O435" i="1" s="1"/>
  <c r="G435" i="1"/>
  <c r="H435" i="1" s="1"/>
  <c r="P435" i="1" s="1"/>
  <c r="Q435" i="1" s="1"/>
  <c r="S434" i="1"/>
  <c r="Q434" i="1"/>
  <c r="P434" i="1"/>
  <c r="N434" i="1"/>
  <c r="O434" i="1" s="1"/>
  <c r="G434" i="1"/>
  <c r="H434" i="1" s="1"/>
  <c r="S433" i="1"/>
  <c r="N433" i="1"/>
  <c r="O433" i="1" s="1"/>
  <c r="G433" i="1"/>
  <c r="H433" i="1" s="1"/>
  <c r="P433" i="1" s="1"/>
  <c r="Q433" i="1" s="1"/>
  <c r="S432" i="1"/>
  <c r="Q432" i="1"/>
  <c r="P432" i="1"/>
  <c r="N432" i="1"/>
  <c r="O432" i="1" s="1"/>
  <c r="G432" i="1"/>
  <c r="H432" i="1" s="1"/>
  <c r="S431" i="1"/>
  <c r="O431" i="1"/>
  <c r="N431" i="1"/>
  <c r="J431" i="1"/>
  <c r="H431" i="1"/>
  <c r="P431" i="1" s="1"/>
  <c r="Q431" i="1" s="1"/>
  <c r="R431" i="1" s="1"/>
  <c r="G431" i="1"/>
  <c r="S430" i="1"/>
  <c r="P430" i="1"/>
  <c r="Q430" i="1" s="1"/>
  <c r="N430" i="1"/>
  <c r="O430" i="1" s="1"/>
  <c r="G430" i="1"/>
  <c r="H430" i="1" s="1"/>
  <c r="S429" i="1"/>
  <c r="N429" i="1"/>
  <c r="O429" i="1" s="1"/>
  <c r="G429" i="1"/>
  <c r="H429" i="1" s="1"/>
  <c r="P429" i="1" s="1"/>
  <c r="Q429" i="1" s="1"/>
  <c r="S428" i="1"/>
  <c r="N428" i="1"/>
  <c r="O428" i="1" s="1"/>
  <c r="G428" i="1"/>
  <c r="H428" i="1" s="1"/>
  <c r="P428" i="1" s="1"/>
  <c r="Q428" i="1" s="1"/>
  <c r="S427" i="1"/>
  <c r="Q427" i="1"/>
  <c r="P427" i="1"/>
  <c r="N427" i="1"/>
  <c r="O427" i="1" s="1"/>
  <c r="G427" i="1"/>
  <c r="H427" i="1" s="1"/>
  <c r="S426" i="1"/>
  <c r="N426" i="1"/>
  <c r="O426" i="1" s="1"/>
  <c r="G426" i="1"/>
  <c r="H426" i="1" s="1"/>
  <c r="P426" i="1" s="1"/>
  <c r="Q426" i="1" s="1"/>
  <c r="S425" i="1"/>
  <c r="R425" i="1"/>
  <c r="J425" i="1" s="1"/>
  <c r="P425" i="1"/>
  <c r="Q425" i="1" s="1"/>
  <c r="N425" i="1"/>
  <c r="O425" i="1" s="1"/>
  <c r="G425" i="1"/>
  <c r="H425" i="1" s="1"/>
  <c r="S424" i="1"/>
  <c r="N424" i="1"/>
  <c r="O424" i="1" s="1"/>
  <c r="G424" i="1"/>
  <c r="H424" i="1" s="1"/>
  <c r="P424" i="1" s="1"/>
  <c r="Q424" i="1" s="1"/>
  <c r="S423" i="1"/>
  <c r="N423" i="1"/>
  <c r="O423" i="1" s="1"/>
  <c r="P423" i="1"/>
  <c r="Q423" i="1" s="1"/>
  <c r="G423" i="1"/>
  <c r="H423" i="1" s="1"/>
  <c r="S422" i="1"/>
  <c r="N422" i="1"/>
  <c r="O422" i="1" s="1"/>
  <c r="G422" i="1"/>
  <c r="H422" i="1" s="1"/>
  <c r="P422" i="1" s="1"/>
  <c r="Q422" i="1" s="1"/>
  <c r="S421" i="1"/>
  <c r="N421" i="1"/>
  <c r="O421" i="1" s="1"/>
  <c r="G421" i="1"/>
  <c r="H421" i="1" s="1"/>
  <c r="P421" i="1" s="1"/>
  <c r="Q421" i="1" s="1"/>
  <c r="S420" i="1"/>
  <c r="O420" i="1"/>
  <c r="N420" i="1"/>
  <c r="G420" i="1"/>
  <c r="H420" i="1" s="1"/>
  <c r="P420" i="1" s="1"/>
  <c r="Q420" i="1" s="1"/>
  <c r="S419" i="1"/>
  <c r="O419" i="1"/>
  <c r="N419" i="1"/>
  <c r="G419" i="1"/>
  <c r="H419" i="1" s="1"/>
  <c r="P419" i="1" s="1"/>
  <c r="Q419" i="1" s="1"/>
  <c r="S418" i="1"/>
  <c r="N418" i="1"/>
  <c r="O418" i="1" s="1"/>
  <c r="S417" i="1"/>
  <c r="N417" i="1"/>
  <c r="O417" i="1" s="1"/>
  <c r="S416" i="1"/>
  <c r="N416" i="1"/>
  <c r="O416" i="1" s="1"/>
  <c r="S415" i="1"/>
  <c r="O415" i="1"/>
  <c r="N415" i="1"/>
  <c r="S414" i="1"/>
  <c r="O414" i="1"/>
  <c r="N414" i="1"/>
  <c r="G414" i="1"/>
  <c r="H414" i="1" s="1"/>
  <c r="P414" i="1" s="1"/>
  <c r="Q414" i="1" s="1"/>
  <c r="S413" i="1"/>
  <c r="N413" i="1"/>
  <c r="O413" i="1" s="1"/>
  <c r="G413" i="1"/>
  <c r="H413" i="1" s="1"/>
  <c r="P413" i="1" s="1"/>
  <c r="Q413" i="1" s="1"/>
  <c r="S412" i="1"/>
  <c r="N412" i="1"/>
  <c r="O412" i="1" s="1"/>
  <c r="G412" i="1"/>
  <c r="H412" i="1" s="1"/>
  <c r="P412" i="1" s="1"/>
  <c r="Q412" i="1" s="1"/>
  <c r="S411" i="1"/>
  <c r="P411" i="1"/>
  <c r="Q411" i="1" s="1"/>
  <c r="N411" i="1"/>
  <c r="O411" i="1" s="1"/>
  <c r="G411" i="1"/>
  <c r="H411" i="1" s="1"/>
  <c r="S410" i="1"/>
  <c r="N410" i="1"/>
  <c r="O410" i="1" s="1"/>
  <c r="S409" i="1"/>
  <c r="N409" i="1"/>
  <c r="O409" i="1" s="1"/>
  <c r="S408" i="1"/>
  <c r="P408" i="1"/>
  <c r="Q408" i="1" s="1"/>
  <c r="N408" i="1"/>
  <c r="O408" i="1" s="1"/>
  <c r="R408" i="1" s="1"/>
  <c r="J408" i="1" s="1"/>
  <c r="G408" i="1"/>
  <c r="H408" i="1" s="1"/>
  <c r="S407" i="1"/>
  <c r="O407" i="1"/>
  <c r="R407" i="1" s="1"/>
  <c r="J407" i="1" s="1"/>
  <c r="N407" i="1"/>
  <c r="P407" i="1"/>
  <c r="Q407" i="1" s="1"/>
  <c r="G407" i="1"/>
  <c r="H407" i="1" s="1"/>
  <c r="S406" i="1"/>
  <c r="Q406" i="1"/>
  <c r="R406" i="1" s="1"/>
  <c r="J406" i="1" s="1"/>
  <c r="N406" i="1"/>
  <c r="O406" i="1" s="1"/>
  <c r="P406" i="1"/>
  <c r="G406" i="1"/>
  <c r="H406" i="1" s="1"/>
  <c r="S405" i="1"/>
  <c r="O405" i="1"/>
  <c r="N405" i="1"/>
  <c r="G405" i="1"/>
  <c r="H405" i="1" s="1"/>
  <c r="P405" i="1" s="1"/>
  <c r="Q405" i="1" s="1"/>
  <c r="S404" i="1"/>
  <c r="N404" i="1"/>
  <c r="O404" i="1" s="1"/>
  <c r="R404" i="1" s="1"/>
  <c r="J404" i="1" s="1"/>
  <c r="P404" i="1"/>
  <c r="Q404" i="1" s="1"/>
  <c r="G404" i="1"/>
  <c r="H404" i="1" s="1"/>
  <c r="S403" i="1"/>
  <c r="N403" i="1"/>
  <c r="O403" i="1" s="1"/>
  <c r="G403" i="1"/>
  <c r="H403" i="1" s="1"/>
  <c r="P403" i="1" s="1"/>
  <c r="Q403" i="1" s="1"/>
  <c r="S402" i="1"/>
  <c r="N402" i="1"/>
  <c r="O402" i="1" s="1"/>
  <c r="G402" i="1"/>
  <c r="H402" i="1" s="1"/>
  <c r="P402" i="1" s="1"/>
  <c r="Q402" i="1" s="1"/>
  <c r="S401" i="1"/>
  <c r="N401" i="1"/>
  <c r="O401" i="1" s="1"/>
  <c r="G401" i="1"/>
  <c r="H401" i="1" s="1"/>
  <c r="P401" i="1" s="1"/>
  <c r="Q401" i="1" s="1"/>
  <c r="S400" i="1"/>
  <c r="O400" i="1"/>
  <c r="N400" i="1"/>
  <c r="G400" i="1"/>
  <c r="H400" i="1" s="1"/>
  <c r="P400" i="1" s="1"/>
  <c r="Q400" i="1" s="1"/>
  <c r="R400" i="1" s="1"/>
  <c r="J400" i="1" s="1"/>
  <c r="S399" i="1"/>
  <c r="N399" i="1"/>
  <c r="O399" i="1" s="1"/>
  <c r="G399" i="1"/>
  <c r="H399" i="1" s="1"/>
  <c r="P399" i="1" s="1"/>
  <c r="Q399" i="1" s="1"/>
  <c r="S398" i="1"/>
  <c r="N398" i="1"/>
  <c r="O398" i="1" s="1"/>
  <c r="S397" i="1"/>
  <c r="N397" i="1"/>
  <c r="O397" i="1" s="1"/>
  <c r="G397" i="1"/>
  <c r="H397" i="1" s="1"/>
  <c r="P397" i="1" s="1"/>
  <c r="Q397" i="1" s="1"/>
  <c r="R397" i="1" s="1"/>
  <c r="J397" i="1" s="1"/>
  <c r="S396" i="1"/>
  <c r="N396" i="1"/>
  <c r="O396" i="1" s="1"/>
  <c r="G396" i="1"/>
  <c r="H396" i="1" s="1"/>
  <c r="P396" i="1" s="1"/>
  <c r="Q396" i="1" s="1"/>
  <c r="S395" i="1"/>
  <c r="N395" i="1"/>
  <c r="O395" i="1" s="1"/>
  <c r="G395" i="1"/>
  <c r="H395" i="1" s="1"/>
  <c r="P395" i="1" s="1"/>
  <c r="Q395" i="1" s="1"/>
  <c r="R395" i="1" s="1"/>
  <c r="J395" i="1" s="1"/>
  <c r="S394" i="1"/>
  <c r="N394" i="1"/>
  <c r="O394" i="1" s="1"/>
  <c r="G394" i="1"/>
  <c r="H394" i="1" s="1"/>
  <c r="P394" i="1" s="1"/>
  <c r="Q394" i="1" s="1"/>
  <c r="S393" i="1"/>
  <c r="N393" i="1"/>
  <c r="O393" i="1" s="1"/>
  <c r="P393" i="1"/>
  <c r="Q393" i="1" s="1"/>
  <c r="G393" i="1"/>
  <c r="H393" i="1" s="1"/>
  <c r="S392" i="1"/>
  <c r="Q392" i="1"/>
  <c r="P392" i="1"/>
  <c r="N392" i="1"/>
  <c r="O392" i="1" s="1"/>
  <c r="G392" i="1"/>
  <c r="H392" i="1" s="1"/>
  <c r="S391" i="1"/>
  <c r="O391" i="1"/>
  <c r="N391" i="1"/>
  <c r="G391" i="1"/>
  <c r="H391" i="1" s="1"/>
  <c r="P391" i="1" s="1"/>
  <c r="Q391" i="1" s="1"/>
  <c r="S390" i="1"/>
  <c r="N390" i="1"/>
  <c r="O390" i="1" s="1"/>
  <c r="G390" i="1"/>
  <c r="H390" i="1" s="1"/>
  <c r="P390" i="1" s="1"/>
  <c r="Q390" i="1" s="1"/>
  <c r="S389" i="1"/>
  <c r="N389" i="1"/>
  <c r="O389" i="1" s="1"/>
  <c r="H389" i="1"/>
  <c r="P389" i="1" s="1"/>
  <c r="Q389" i="1" s="1"/>
  <c r="G389" i="1"/>
  <c r="S388" i="1"/>
  <c r="N388" i="1"/>
  <c r="O388" i="1" s="1"/>
  <c r="G388" i="1"/>
  <c r="H388" i="1" s="1"/>
  <c r="P388" i="1" s="1"/>
  <c r="Q388" i="1" s="1"/>
  <c r="R388" i="1" s="1"/>
  <c r="J388" i="1" s="1"/>
  <c r="S387" i="1"/>
  <c r="N387" i="1"/>
  <c r="O387" i="1" s="1"/>
  <c r="G387" i="1"/>
  <c r="H387" i="1" s="1"/>
  <c r="P387" i="1" s="1"/>
  <c r="Q387" i="1" s="1"/>
  <c r="R387" i="1" s="1"/>
  <c r="J387" i="1" s="1"/>
  <c r="S386" i="1"/>
  <c r="O386" i="1"/>
  <c r="N386" i="1"/>
  <c r="G386" i="1"/>
  <c r="H386" i="1" s="1"/>
  <c r="P386" i="1" s="1"/>
  <c r="Q386" i="1" s="1"/>
  <c r="S385" i="1"/>
  <c r="P385" i="1"/>
  <c r="Q385" i="1" s="1"/>
  <c r="N385" i="1"/>
  <c r="O385" i="1" s="1"/>
  <c r="G385" i="1"/>
  <c r="H385" i="1" s="1"/>
  <c r="S384" i="1"/>
  <c r="P384" i="1"/>
  <c r="Q384" i="1" s="1"/>
  <c r="N384" i="1"/>
  <c r="O384" i="1" s="1"/>
  <c r="R384" i="1" s="1"/>
  <c r="G384" i="1"/>
  <c r="H384" i="1" s="1"/>
  <c r="S383" i="1"/>
  <c r="O383" i="1"/>
  <c r="N383" i="1"/>
  <c r="G383" i="1"/>
  <c r="H383" i="1" s="1"/>
  <c r="P383" i="1" s="1"/>
  <c r="Q383" i="1" s="1"/>
  <c r="S382" i="1"/>
  <c r="N382" i="1"/>
  <c r="O382" i="1" s="1"/>
  <c r="G382" i="1"/>
  <c r="H382" i="1" s="1"/>
  <c r="P382" i="1" s="1"/>
  <c r="Q382" i="1" s="1"/>
  <c r="S381" i="1"/>
  <c r="O381" i="1"/>
  <c r="N381" i="1"/>
  <c r="G381" i="1"/>
  <c r="H381" i="1" s="1"/>
  <c r="P381" i="1" s="1"/>
  <c r="Q381" i="1" s="1"/>
  <c r="S380" i="1"/>
  <c r="P380" i="1"/>
  <c r="Q380" i="1" s="1"/>
  <c r="N380" i="1"/>
  <c r="O380" i="1" s="1"/>
  <c r="S379" i="1"/>
  <c r="Q379" i="1"/>
  <c r="P379" i="1"/>
  <c r="N379" i="1"/>
  <c r="O379" i="1" s="1"/>
  <c r="G379" i="1"/>
  <c r="H379" i="1" s="1"/>
  <c r="S378" i="1"/>
  <c r="O378" i="1"/>
  <c r="N378" i="1"/>
  <c r="G378" i="1"/>
  <c r="H378" i="1" s="1"/>
  <c r="P378" i="1" s="1"/>
  <c r="Q378" i="1" s="1"/>
  <c r="S377" i="1"/>
  <c r="N377" i="1"/>
  <c r="O377" i="1" s="1"/>
  <c r="G377" i="1"/>
  <c r="H377" i="1" s="1"/>
  <c r="P377" i="1" s="1"/>
  <c r="Q377" i="1" s="1"/>
  <c r="S376" i="1"/>
  <c r="N376" i="1"/>
  <c r="O376" i="1" s="1"/>
  <c r="S375" i="1"/>
  <c r="P375" i="1"/>
  <c r="Q375" i="1" s="1"/>
  <c r="N375" i="1"/>
  <c r="O375" i="1" s="1"/>
  <c r="G375" i="1"/>
  <c r="H375" i="1" s="1"/>
  <c r="S374" i="1"/>
  <c r="N374" i="1"/>
  <c r="O374" i="1" s="1"/>
  <c r="G374" i="1"/>
  <c r="H374" i="1" s="1"/>
  <c r="P374" i="1" s="1"/>
  <c r="Q374" i="1" s="1"/>
  <c r="S373" i="1"/>
  <c r="O373" i="1"/>
  <c r="N373" i="1"/>
  <c r="G373" i="1"/>
  <c r="H373" i="1" s="1"/>
  <c r="P373" i="1" s="1"/>
  <c r="Q373" i="1" s="1"/>
  <c r="S372" i="1"/>
  <c r="N372" i="1"/>
  <c r="O372" i="1" s="1"/>
  <c r="S371" i="1"/>
  <c r="N371" i="1"/>
  <c r="O371" i="1" s="1"/>
  <c r="G371" i="1"/>
  <c r="H371" i="1" s="1"/>
  <c r="P371" i="1" s="1"/>
  <c r="Q371" i="1" s="1"/>
  <c r="S370" i="1"/>
  <c r="O370" i="1"/>
  <c r="N370" i="1"/>
  <c r="G370" i="1"/>
  <c r="H370" i="1" s="1"/>
  <c r="P370" i="1" s="1"/>
  <c r="Q370" i="1" s="1"/>
  <c r="S369" i="1"/>
  <c r="N369" i="1"/>
  <c r="O369" i="1" s="1"/>
  <c r="G369" i="1"/>
  <c r="H369" i="1" s="1"/>
  <c r="P369" i="1" s="1"/>
  <c r="Q369" i="1" s="1"/>
  <c r="S368" i="1"/>
  <c r="N368" i="1"/>
  <c r="O368" i="1" s="1"/>
  <c r="S367" i="1"/>
  <c r="N367" i="1"/>
  <c r="O367" i="1" s="1"/>
  <c r="G367" i="1"/>
  <c r="H367" i="1" s="1"/>
  <c r="P367" i="1" s="1"/>
  <c r="Q367" i="1" s="1"/>
  <c r="S366" i="1"/>
  <c r="N366" i="1"/>
  <c r="O366" i="1" s="1"/>
  <c r="G366" i="1"/>
  <c r="H366" i="1" s="1"/>
  <c r="P366" i="1" s="1"/>
  <c r="Q366" i="1" s="1"/>
  <c r="R366" i="1" s="1"/>
  <c r="J366" i="1" s="1"/>
  <c r="S365" i="1"/>
  <c r="N365" i="1"/>
  <c r="O365" i="1" s="1"/>
  <c r="G365" i="1"/>
  <c r="H365" i="1" s="1"/>
  <c r="P365" i="1" s="1"/>
  <c r="Q365" i="1" s="1"/>
  <c r="R365" i="1" s="1"/>
  <c r="S364" i="1"/>
  <c r="N364" i="1"/>
  <c r="O364" i="1" s="1"/>
  <c r="P364" i="1"/>
  <c r="Q364" i="1" s="1"/>
  <c r="G364" i="1"/>
  <c r="H364" i="1" s="1"/>
  <c r="S363" i="1"/>
  <c r="N363" i="1"/>
  <c r="O363" i="1" s="1"/>
  <c r="R363" i="1" s="1"/>
  <c r="J363" i="1" s="1"/>
  <c r="G363" i="1"/>
  <c r="H363" i="1" s="1"/>
  <c r="P363" i="1" s="1"/>
  <c r="Q363" i="1" s="1"/>
  <c r="S362" i="1"/>
  <c r="N362" i="1"/>
  <c r="O362" i="1" s="1"/>
  <c r="R362" i="1" s="1"/>
  <c r="J362" i="1" s="1"/>
  <c r="G362" i="1"/>
  <c r="H362" i="1" s="1"/>
  <c r="P362" i="1" s="1"/>
  <c r="Q362" i="1" s="1"/>
  <c r="S361" i="1"/>
  <c r="O361" i="1"/>
  <c r="N361" i="1"/>
  <c r="S360" i="1"/>
  <c r="Q360" i="1"/>
  <c r="P360" i="1"/>
  <c r="N360" i="1"/>
  <c r="O360" i="1" s="1"/>
  <c r="G360" i="1"/>
  <c r="H360" i="1" s="1"/>
  <c r="S359" i="1"/>
  <c r="Q359" i="1"/>
  <c r="P359" i="1"/>
  <c r="O359" i="1"/>
  <c r="R359" i="1" s="1"/>
  <c r="N359" i="1"/>
  <c r="G359" i="1"/>
  <c r="H359" i="1" s="1"/>
  <c r="S358" i="1"/>
  <c r="N358" i="1"/>
  <c r="O358" i="1" s="1"/>
  <c r="P358" i="1"/>
  <c r="Q358" i="1" s="1"/>
  <c r="G358" i="1"/>
  <c r="H358" i="1" s="1"/>
  <c r="S357" i="1"/>
  <c r="Q357" i="1"/>
  <c r="N357" i="1"/>
  <c r="O357" i="1" s="1"/>
  <c r="P357" i="1"/>
  <c r="G357" i="1"/>
  <c r="H357" i="1" s="1"/>
  <c r="S356" i="1"/>
  <c r="N356" i="1"/>
  <c r="O356" i="1" s="1"/>
  <c r="S355" i="1"/>
  <c r="P355" i="1"/>
  <c r="Q355" i="1" s="1"/>
  <c r="N355" i="1"/>
  <c r="O355" i="1" s="1"/>
  <c r="G355" i="1"/>
  <c r="H355" i="1" s="1"/>
  <c r="S354" i="1"/>
  <c r="P354" i="1"/>
  <c r="Q354" i="1" s="1"/>
  <c r="O354" i="1"/>
  <c r="N354" i="1"/>
  <c r="G354" i="1"/>
  <c r="H354" i="1" s="1"/>
  <c r="S353" i="1"/>
  <c r="N353" i="1"/>
  <c r="O353" i="1" s="1"/>
  <c r="R353" i="1" s="1"/>
  <c r="G353" i="1"/>
  <c r="H353" i="1" s="1"/>
  <c r="P353" i="1" s="1"/>
  <c r="Q353" i="1" s="1"/>
  <c r="S352" i="1"/>
  <c r="N352" i="1"/>
  <c r="O352" i="1" s="1"/>
  <c r="R352" i="1" s="1"/>
  <c r="J352" i="1" s="1"/>
  <c r="P352" i="1"/>
  <c r="Q352" i="1" s="1"/>
  <c r="G352" i="1"/>
  <c r="H352" i="1" s="1"/>
  <c r="S351" i="1"/>
  <c r="P351" i="1"/>
  <c r="Q351" i="1" s="1"/>
  <c r="N351" i="1"/>
  <c r="O351" i="1" s="1"/>
  <c r="R351" i="1" s="1"/>
  <c r="J351" i="1" s="1"/>
  <c r="G351" i="1"/>
  <c r="H351" i="1" s="1"/>
  <c r="S350" i="1"/>
  <c r="Q350" i="1"/>
  <c r="R350" i="1" s="1"/>
  <c r="J350" i="1" s="1"/>
  <c r="N350" i="1"/>
  <c r="O350" i="1" s="1"/>
  <c r="G350" i="1"/>
  <c r="H350" i="1" s="1"/>
  <c r="P350" i="1" s="1"/>
  <c r="S349" i="1"/>
  <c r="P349" i="1"/>
  <c r="Q349" i="1" s="1"/>
  <c r="O349" i="1"/>
  <c r="N349" i="1"/>
  <c r="G349" i="1"/>
  <c r="H349" i="1" s="1"/>
  <c r="S348" i="1"/>
  <c r="N348" i="1"/>
  <c r="O348" i="1" s="1"/>
  <c r="G348" i="1"/>
  <c r="H348" i="1" s="1"/>
  <c r="P348" i="1" s="1"/>
  <c r="Q348" i="1" s="1"/>
  <c r="S347" i="1"/>
  <c r="O347" i="1"/>
  <c r="R347" i="1" s="1"/>
  <c r="J347" i="1" s="1"/>
  <c r="N347" i="1"/>
  <c r="P347" i="1"/>
  <c r="Q347" i="1" s="1"/>
  <c r="G347" i="1"/>
  <c r="H347" i="1" s="1"/>
  <c r="S346" i="1"/>
  <c r="N346" i="1"/>
  <c r="O346" i="1" s="1"/>
  <c r="P346" i="1"/>
  <c r="Q346" i="1" s="1"/>
  <c r="G346" i="1"/>
  <c r="H346" i="1" s="1"/>
  <c r="S345" i="1"/>
  <c r="N345" i="1"/>
  <c r="O345" i="1" s="1"/>
  <c r="P345" i="1"/>
  <c r="Q345" i="1" s="1"/>
  <c r="G345" i="1"/>
  <c r="H345" i="1" s="1"/>
  <c r="S344" i="1"/>
  <c r="P344" i="1"/>
  <c r="Q344" i="1" s="1"/>
  <c r="N344" i="1"/>
  <c r="O344" i="1" s="1"/>
  <c r="G344" i="1"/>
  <c r="H344" i="1" s="1"/>
  <c r="S343" i="1"/>
  <c r="P343" i="1"/>
  <c r="Q343" i="1" s="1"/>
  <c r="N343" i="1"/>
  <c r="O343" i="1" s="1"/>
  <c r="G343" i="1"/>
  <c r="H343" i="1" s="1"/>
  <c r="S342" i="1"/>
  <c r="N342" i="1"/>
  <c r="O342" i="1" s="1"/>
  <c r="G342" i="1"/>
  <c r="H342" i="1" s="1"/>
  <c r="P342" i="1" s="1"/>
  <c r="Q342" i="1" s="1"/>
  <c r="S341" i="1"/>
  <c r="N341" i="1"/>
  <c r="O341" i="1" s="1"/>
  <c r="P341" i="1"/>
  <c r="Q341" i="1" s="1"/>
  <c r="G341" i="1"/>
  <c r="H341" i="1" s="1"/>
  <c r="S340" i="1"/>
  <c r="O340" i="1"/>
  <c r="N340" i="1"/>
  <c r="P340" i="1"/>
  <c r="Q340" i="1" s="1"/>
  <c r="G340" i="1"/>
  <c r="H340" i="1" s="1"/>
  <c r="S339" i="1"/>
  <c r="N339" i="1"/>
  <c r="O339" i="1" s="1"/>
  <c r="G339" i="1"/>
  <c r="H339" i="1" s="1"/>
  <c r="P339" i="1" s="1"/>
  <c r="Q339" i="1" s="1"/>
  <c r="S338" i="1"/>
  <c r="N338" i="1"/>
  <c r="O338" i="1" s="1"/>
  <c r="R338" i="1" s="1"/>
  <c r="J338" i="1" s="1"/>
  <c r="G338" i="1"/>
  <c r="H338" i="1" s="1"/>
  <c r="P338" i="1" s="1"/>
  <c r="Q338" i="1" s="1"/>
  <c r="S337" i="1"/>
  <c r="O337" i="1"/>
  <c r="N337" i="1"/>
  <c r="G337" i="1"/>
  <c r="H337" i="1" s="1"/>
  <c r="P337" i="1" s="1"/>
  <c r="Q337" i="1" s="1"/>
  <c r="S336" i="1"/>
  <c r="N336" i="1"/>
  <c r="O336" i="1" s="1"/>
  <c r="G336" i="1"/>
  <c r="H336" i="1" s="1"/>
  <c r="P336" i="1" s="1"/>
  <c r="Q336" i="1" s="1"/>
  <c r="S335" i="1"/>
  <c r="N335" i="1"/>
  <c r="O335" i="1" s="1"/>
  <c r="H335" i="1"/>
  <c r="P335" i="1" s="1"/>
  <c r="Q335" i="1" s="1"/>
  <c r="R335" i="1" s="1"/>
  <c r="J335" i="1" s="1"/>
  <c r="G335" i="1"/>
  <c r="S334" i="1"/>
  <c r="N334" i="1"/>
  <c r="O334" i="1" s="1"/>
  <c r="G334" i="1"/>
  <c r="H334" i="1" s="1"/>
  <c r="P334" i="1" s="1"/>
  <c r="Q334" i="1" s="1"/>
  <c r="R334" i="1" s="1"/>
  <c r="J334" i="1" s="1"/>
  <c r="S333" i="1"/>
  <c r="N333" i="1"/>
  <c r="O333" i="1" s="1"/>
  <c r="G333" i="1"/>
  <c r="H333" i="1" s="1"/>
  <c r="P333" i="1" s="1"/>
  <c r="Q333" i="1" s="1"/>
  <c r="S332" i="1"/>
  <c r="P332" i="1"/>
  <c r="Q332" i="1" s="1"/>
  <c r="N332" i="1"/>
  <c r="O332" i="1" s="1"/>
  <c r="R332" i="1" s="1"/>
  <c r="J332" i="1" s="1"/>
  <c r="G332" i="1"/>
  <c r="H332" i="1" s="1"/>
  <c r="S331" i="1"/>
  <c r="N331" i="1"/>
  <c r="O331" i="1" s="1"/>
  <c r="G331" i="1"/>
  <c r="H331" i="1" s="1"/>
  <c r="P331" i="1" s="1"/>
  <c r="Q331" i="1" s="1"/>
  <c r="S330" i="1"/>
  <c r="N330" i="1"/>
  <c r="O330" i="1" s="1"/>
  <c r="G330" i="1"/>
  <c r="H330" i="1" s="1"/>
  <c r="P330" i="1" s="1"/>
  <c r="Q330" i="1" s="1"/>
  <c r="R330" i="1" s="1"/>
  <c r="J330" i="1" s="1"/>
  <c r="S329" i="1"/>
  <c r="N329" i="1"/>
  <c r="O329" i="1" s="1"/>
  <c r="S328" i="1"/>
  <c r="N328" i="1"/>
  <c r="O328" i="1" s="1"/>
  <c r="G328" i="1"/>
  <c r="H328" i="1" s="1"/>
  <c r="P328" i="1" s="1"/>
  <c r="Q328" i="1" s="1"/>
  <c r="S327" i="1"/>
  <c r="N327" i="1"/>
  <c r="O327" i="1" s="1"/>
  <c r="G327" i="1"/>
  <c r="H327" i="1" s="1"/>
  <c r="P327" i="1" s="1"/>
  <c r="Q327" i="1" s="1"/>
  <c r="S326" i="1"/>
  <c r="N326" i="1"/>
  <c r="O326" i="1" s="1"/>
  <c r="G326" i="1"/>
  <c r="H326" i="1" s="1"/>
  <c r="P326" i="1" s="1"/>
  <c r="Q326" i="1" s="1"/>
  <c r="S325" i="1"/>
  <c r="N325" i="1"/>
  <c r="O325" i="1" s="1"/>
  <c r="S324" i="1"/>
  <c r="N324" i="1"/>
  <c r="O324" i="1" s="1"/>
  <c r="H324" i="1"/>
  <c r="P324" i="1" s="1"/>
  <c r="Q324" i="1" s="1"/>
  <c r="G324" i="1"/>
  <c r="S323" i="1"/>
  <c r="O323" i="1"/>
  <c r="N323" i="1"/>
  <c r="G323" i="1"/>
  <c r="H323" i="1" s="1"/>
  <c r="P323" i="1" s="1"/>
  <c r="Q323" i="1" s="1"/>
  <c r="S322" i="1"/>
  <c r="P322" i="1"/>
  <c r="Q322" i="1" s="1"/>
  <c r="O322" i="1"/>
  <c r="N322" i="1"/>
  <c r="G322" i="1"/>
  <c r="H322" i="1" s="1"/>
  <c r="S321" i="1"/>
  <c r="O321" i="1"/>
  <c r="N321" i="1"/>
  <c r="H321" i="1"/>
  <c r="P321" i="1" s="1"/>
  <c r="Q321" i="1" s="1"/>
  <c r="G321" i="1"/>
  <c r="S320" i="1"/>
  <c r="Q320" i="1"/>
  <c r="R320" i="1" s="1"/>
  <c r="J320" i="1" s="1"/>
  <c r="N320" i="1"/>
  <c r="O320" i="1" s="1"/>
  <c r="G320" i="1"/>
  <c r="H320" i="1" s="1"/>
  <c r="P320" i="1" s="1"/>
  <c r="S319" i="1"/>
  <c r="P319" i="1"/>
  <c r="Q319" i="1" s="1"/>
  <c r="N319" i="1"/>
  <c r="O319" i="1" s="1"/>
  <c r="R319" i="1" s="1"/>
  <c r="J319" i="1" s="1"/>
  <c r="G319" i="1"/>
  <c r="H319" i="1" s="1"/>
  <c r="S318" i="1"/>
  <c r="P318" i="1"/>
  <c r="Q318" i="1" s="1"/>
  <c r="N318" i="1"/>
  <c r="O318" i="1" s="1"/>
  <c r="H318" i="1"/>
  <c r="G318" i="1"/>
  <c r="S317" i="1"/>
  <c r="Q317" i="1"/>
  <c r="R317" i="1" s="1"/>
  <c r="J317" i="1" s="1"/>
  <c r="N317" i="1"/>
  <c r="O317" i="1" s="1"/>
  <c r="P317" i="1"/>
  <c r="G317" i="1"/>
  <c r="H317" i="1" s="1"/>
  <c r="S316" i="1"/>
  <c r="N316" i="1"/>
  <c r="O316" i="1" s="1"/>
  <c r="P316" i="1"/>
  <c r="Q316" i="1" s="1"/>
  <c r="R316" i="1" s="1"/>
  <c r="J316" i="1" s="1"/>
  <c r="G316" i="1"/>
  <c r="H316" i="1" s="1"/>
  <c r="S315" i="1"/>
  <c r="N315" i="1"/>
  <c r="O315" i="1" s="1"/>
  <c r="G315" i="1"/>
  <c r="H315" i="1" s="1"/>
  <c r="P315" i="1" s="1"/>
  <c r="Q315" i="1" s="1"/>
  <c r="S314" i="1"/>
  <c r="N314" i="1"/>
  <c r="O314" i="1" s="1"/>
  <c r="P314" i="1"/>
  <c r="Q314" i="1" s="1"/>
  <c r="G314" i="1"/>
  <c r="H314" i="1" s="1"/>
  <c r="S313" i="1"/>
  <c r="N313" i="1"/>
  <c r="O313" i="1" s="1"/>
  <c r="G313" i="1"/>
  <c r="H313" i="1" s="1"/>
  <c r="P313" i="1" s="1"/>
  <c r="Q313" i="1" s="1"/>
  <c r="S312" i="1"/>
  <c r="N312" i="1"/>
  <c r="O312" i="1" s="1"/>
  <c r="H312" i="1"/>
  <c r="P312" i="1" s="1"/>
  <c r="Q312" i="1" s="1"/>
  <c r="G312" i="1"/>
  <c r="S311" i="1"/>
  <c r="N311" i="1"/>
  <c r="O311" i="1" s="1"/>
  <c r="G311" i="1"/>
  <c r="H311" i="1" s="1"/>
  <c r="P311" i="1" s="1"/>
  <c r="Q311" i="1" s="1"/>
  <c r="S310" i="1"/>
  <c r="N310" i="1"/>
  <c r="O310" i="1" s="1"/>
  <c r="S309" i="1"/>
  <c r="N309" i="1"/>
  <c r="O309" i="1" s="1"/>
  <c r="R309" i="1" s="1"/>
  <c r="J309" i="1" s="1"/>
  <c r="H309" i="1"/>
  <c r="P309" i="1" s="1"/>
  <c r="Q309" i="1" s="1"/>
  <c r="G309" i="1"/>
  <c r="S308" i="1"/>
  <c r="N308" i="1"/>
  <c r="O308" i="1" s="1"/>
  <c r="G308" i="1"/>
  <c r="H308" i="1" s="1"/>
  <c r="P308" i="1" s="1"/>
  <c r="Q308" i="1" s="1"/>
  <c r="S307" i="1"/>
  <c r="P307" i="1"/>
  <c r="Q307" i="1" s="1"/>
  <c r="N307" i="1"/>
  <c r="O307" i="1" s="1"/>
  <c r="G307" i="1"/>
  <c r="H307" i="1" s="1"/>
  <c r="S306" i="1"/>
  <c r="N306" i="1"/>
  <c r="O306" i="1" s="1"/>
  <c r="G306" i="1"/>
  <c r="H306" i="1" s="1"/>
  <c r="P306" i="1" s="1"/>
  <c r="Q306" i="1" s="1"/>
  <c r="S305" i="1"/>
  <c r="N305" i="1"/>
  <c r="O305" i="1" s="1"/>
  <c r="H305" i="1"/>
  <c r="P305" i="1" s="1"/>
  <c r="Q305" i="1" s="1"/>
  <c r="G305" i="1"/>
  <c r="S304" i="1"/>
  <c r="N304" i="1"/>
  <c r="O304" i="1" s="1"/>
  <c r="G304" i="1"/>
  <c r="H304" i="1" s="1"/>
  <c r="P304" i="1" s="1"/>
  <c r="Q304" i="1" s="1"/>
  <c r="S303" i="1"/>
  <c r="N303" i="1"/>
  <c r="O303" i="1" s="1"/>
  <c r="G303" i="1"/>
  <c r="H303" i="1" s="1"/>
  <c r="P303" i="1" s="1"/>
  <c r="Q303" i="1" s="1"/>
  <c r="S302" i="1"/>
  <c r="N302" i="1"/>
  <c r="O302" i="1" s="1"/>
  <c r="R302" i="1" s="1"/>
  <c r="J302" i="1" s="1"/>
  <c r="G302" i="1"/>
  <c r="H302" i="1" s="1"/>
  <c r="P302" i="1" s="1"/>
  <c r="Q302" i="1" s="1"/>
  <c r="S301" i="1"/>
  <c r="N301" i="1"/>
  <c r="O301" i="1" s="1"/>
  <c r="H301" i="1"/>
  <c r="P301" i="1" s="1"/>
  <c r="Q301" i="1" s="1"/>
  <c r="G301" i="1"/>
  <c r="S300" i="1"/>
  <c r="N300" i="1"/>
  <c r="O300" i="1" s="1"/>
  <c r="G300" i="1"/>
  <c r="H300" i="1" s="1"/>
  <c r="P300" i="1" s="1"/>
  <c r="Q300" i="1" s="1"/>
  <c r="S299" i="1"/>
  <c r="N299" i="1"/>
  <c r="O299" i="1" s="1"/>
  <c r="H299" i="1"/>
  <c r="P299" i="1" s="1"/>
  <c r="Q299" i="1" s="1"/>
  <c r="R299" i="1" s="1"/>
  <c r="J299" i="1" s="1"/>
  <c r="G299" i="1"/>
  <c r="S298" i="1"/>
  <c r="N298" i="1"/>
  <c r="O298" i="1" s="1"/>
  <c r="H298" i="1"/>
  <c r="P298" i="1" s="1"/>
  <c r="Q298" i="1" s="1"/>
  <c r="R298" i="1" s="1"/>
  <c r="J298" i="1" s="1"/>
  <c r="G298" i="1"/>
  <c r="S297" i="1"/>
  <c r="N297" i="1"/>
  <c r="O297" i="1" s="1"/>
  <c r="P297" i="1"/>
  <c r="Q297" i="1" s="1"/>
  <c r="G297" i="1"/>
  <c r="H297" i="1" s="1"/>
  <c r="S296" i="1"/>
  <c r="O296" i="1"/>
  <c r="R296" i="1" s="1"/>
  <c r="J296" i="1" s="1"/>
  <c r="N296" i="1"/>
  <c r="P296" i="1"/>
  <c r="Q296" i="1" s="1"/>
  <c r="G296" i="1"/>
  <c r="H296" i="1" s="1"/>
  <c r="S295" i="1"/>
  <c r="Q295" i="1"/>
  <c r="P295" i="1"/>
  <c r="N295" i="1"/>
  <c r="O295" i="1" s="1"/>
  <c r="R295" i="1" s="1"/>
  <c r="J295" i="1" s="1"/>
  <c r="G295" i="1"/>
  <c r="H295" i="1" s="1"/>
  <c r="S294" i="1"/>
  <c r="N294" i="1"/>
  <c r="O294" i="1" s="1"/>
  <c r="H294" i="1"/>
  <c r="P294" i="1" s="1"/>
  <c r="Q294" i="1" s="1"/>
  <c r="G294" i="1"/>
  <c r="S293" i="1"/>
  <c r="N293" i="1"/>
  <c r="O293" i="1" s="1"/>
  <c r="R293" i="1" s="1"/>
  <c r="J293" i="1" s="1"/>
  <c r="P293" i="1"/>
  <c r="Q293" i="1" s="1"/>
  <c r="G293" i="1"/>
  <c r="H293" i="1" s="1"/>
  <c r="S292" i="1"/>
  <c r="N292" i="1"/>
  <c r="O292" i="1" s="1"/>
  <c r="G292" i="1"/>
  <c r="H292" i="1" s="1"/>
  <c r="P292" i="1" s="1"/>
  <c r="Q292" i="1" s="1"/>
  <c r="R292" i="1" s="1"/>
  <c r="J292" i="1" s="1"/>
  <c r="S291" i="1"/>
  <c r="O291" i="1"/>
  <c r="N291" i="1"/>
  <c r="S290" i="1"/>
  <c r="O290" i="1"/>
  <c r="N290" i="1"/>
  <c r="G290" i="1"/>
  <c r="H290" i="1" s="1"/>
  <c r="P290" i="1" s="1"/>
  <c r="Q290" i="1" s="1"/>
  <c r="S289" i="1"/>
  <c r="N289" i="1"/>
  <c r="O289" i="1" s="1"/>
  <c r="G289" i="1"/>
  <c r="H289" i="1" s="1"/>
  <c r="P289" i="1" s="1"/>
  <c r="Q289" i="1" s="1"/>
  <c r="S288" i="1"/>
  <c r="N288" i="1"/>
  <c r="O288" i="1" s="1"/>
  <c r="G288" i="1"/>
  <c r="H288" i="1" s="1"/>
  <c r="P288" i="1" s="1"/>
  <c r="Q288" i="1" s="1"/>
  <c r="S287" i="1"/>
  <c r="O287" i="1"/>
  <c r="N287" i="1"/>
  <c r="P287" i="1"/>
  <c r="Q287" i="1" s="1"/>
  <c r="G287" i="1"/>
  <c r="H287" i="1" s="1"/>
  <c r="S286" i="1"/>
  <c r="O286" i="1"/>
  <c r="N286" i="1"/>
  <c r="P286" i="1"/>
  <c r="Q286" i="1" s="1"/>
  <c r="H286" i="1"/>
  <c r="G286" i="1"/>
  <c r="S285" i="1"/>
  <c r="O285" i="1"/>
  <c r="N285" i="1"/>
  <c r="P285" i="1"/>
  <c r="Q285" i="1" s="1"/>
  <c r="G285" i="1"/>
  <c r="H285" i="1" s="1"/>
  <c r="S284" i="1"/>
  <c r="P284" i="1"/>
  <c r="Q284" i="1" s="1"/>
  <c r="N284" i="1"/>
  <c r="O284" i="1" s="1"/>
  <c r="G284" i="1"/>
  <c r="H284" i="1" s="1"/>
  <c r="S283" i="1"/>
  <c r="Q283" i="1"/>
  <c r="P283" i="1"/>
  <c r="N283" i="1"/>
  <c r="O283" i="1" s="1"/>
  <c r="G283" i="1"/>
  <c r="H283" i="1" s="1"/>
  <c r="S282" i="1"/>
  <c r="N282" i="1"/>
  <c r="O282" i="1" s="1"/>
  <c r="G282" i="1"/>
  <c r="H282" i="1" s="1"/>
  <c r="P282" i="1" s="1"/>
  <c r="Q282" i="1" s="1"/>
  <c r="S281" i="1"/>
  <c r="N281" i="1"/>
  <c r="O281" i="1" s="1"/>
  <c r="S280" i="1"/>
  <c r="N280" i="1"/>
  <c r="O280" i="1" s="1"/>
  <c r="G280" i="1"/>
  <c r="H280" i="1" s="1"/>
  <c r="P280" i="1" s="1"/>
  <c r="Q280" i="1" s="1"/>
  <c r="S279" i="1"/>
  <c r="N279" i="1"/>
  <c r="O279" i="1" s="1"/>
  <c r="S278" i="1"/>
  <c r="N278" i="1"/>
  <c r="O278" i="1" s="1"/>
  <c r="P278" i="1"/>
  <c r="Q278" i="1" s="1"/>
  <c r="G278" i="1"/>
  <c r="H278" i="1" s="1"/>
  <c r="S277" i="1"/>
  <c r="N277" i="1"/>
  <c r="O277" i="1" s="1"/>
  <c r="P277" i="1"/>
  <c r="Q277" i="1" s="1"/>
  <c r="H277" i="1"/>
  <c r="G277" i="1"/>
  <c r="S276" i="1"/>
  <c r="N276" i="1"/>
  <c r="O276" i="1" s="1"/>
  <c r="P276" i="1"/>
  <c r="Q276" i="1" s="1"/>
  <c r="G276" i="1"/>
  <c r="H276" i="1" s="1"/>
  <c r="S275" i="1"/>
  <c r="N275" i="1"/>
  <c r="O275" i="1" s="1"/>
  <c r="G275" i="1"/>
  <c r="H275" i="1" s="1"/>
  <c r="P275" i="1" s="1"/>
  <c r="Q275" i="1" s="1"/>
  <c r="S274" i="1"/>
  <c r="P274" i="1"/>
  <c r="Q274" i="1" s="1"/>
  <c r="N274" i="1"/>
  <c r="O274" i="1" s="1"/>
  <c r="R274" i="1" s="1"/>
  <c r="J274" i="1" s="1"/>
  <c r="G274" i="1"/>
  <c r="H274" i="1" s="1"/>
  <c r="S273" i="1"/>
  <c r="P273" i="1"/>
  <c r="Q273" i="1" s="1"/>
  <c r="N273" i="1"/>
  <c r="O273" i="1" s="1"/>
  <c r="H273" i="1"/>
  <c r="G273" i="1"/>
  <c r="S272" i="1"/>
  <c r="N272" i="1"/>
  <c r="O272" i="1" s="1"/>
  <c r="S271" i="1"/>
  <c r="N271" i="1"/>
  <c r="O271" i="1" s="1"/>
  <c r="G271" i="1"/>
  <c r="H271" i="1" s="1"/>
  <c r="P271" i="1" s="1"/>
  <c r="Q271" i="1" s="1"/>
  <c r="S270" i="1"/>
  <c r="N270" i="1"/>
  <c r="O270" i="1" s="1"/>
  <c r="G270" i="1"/>
  <c r="H270" i="1" s="1"/>
  <c r="P270" i="1" s="1"/>
  <c r="Q270" i="1" s="1"/>
  <c r="S269" i="1"/>
  <c r="N269" i="1"/>
  <c r="O269" i="1" s="1"/>
  <c r="G269" i="1"/>
  <c r="H269" i="1" s="1"/>
  <c r="P269" i="1" s="1"/>
  <c r="Q269" i="1" s="1"/>
  <c r="S268" i="1"/>
  <c r="N268" i="1"/>
  <c r="O268" i="1" s="1"/>
  <c r="G268" i="1"/>
  <c r="H268" i="1" s="1"/>
  <c r="P268" i="1" s="1"/>
  <c r="Q268" i="1" s="1"/>
  <c r="S267" i="1"/>
  <c r="N267" i="1"/>
  <c r="O267" i="1" s="1"/>
  <c r="G267" i="1"/>
  <c r="H267" i="1" s="1"/>
  <c r="P267" i="1" s="1"/>
  <c r="Q267" i="1" s="1"/>
  <c r="R267" i="1" s="1"/>
  <c r="J267" i="1" s="1"/>
  <c r="S266" i="1"/>
  <c r="N266" i="1"/>
  <c r="O266" i="1" s="1"/>
  <c r="R266" i="1" s="1"/>
  <c r="J266" i="1" s="1"/>
  <c r="H266" i="1"/>
  <c r="P266" i="1" s="1"/>
  <c r="Q266" i="1" s="1"/>
  <c r="G266" i="1"/>
  <c r="S265" i="1"/>
  <c r="N265" i="1"/>
  <c r="O265" i="1" s="1"/>
  <c r="G265" i="1"/>
  <c r="H265" i="1" s="1"/>
  <c r="P265" i="1" s="1"/>
  <c r="Q265" i="1" s="1"/>
  <c r="S264" i="1"/>
  <c r="N264" i="1"/>
  <c r="O264" i="1" s="1"/>
  <c r="G264" i="1"/>
  <c r="H264" i="1" s="1"/>
  <c r="P264" i="1" s="1"/>
  <c r="Q264" i="1" s="1"/>
  <c r="S263" i="1"/>
  <c r="N263" i="1"/>
  <c r="O263" i="1" s="1"/>
  <c r="G263" i="1"/>
  <c r="H263" i="1" s="1"/>
  <c r="P263" i="1" s="1"/>
  <c r="Q263" i="1" s="1"/>
  <c r="S262" i="1"/>
  <c r="P262" i="1"/>
  <c r="Q262" i="1" s="1"/>
  <c r="O262" i="1"/>
  <c r="R262" i="1" s="1"/>
  <c r="J262" i="1" s="1"/>
  <c r="N262" i="1"/>
  <c r="G262" i="1"/>
  <c r="H262" i="1" s="1"/>
  <c r="S261" i="1"/>
  <c r="N261" i="1"/>
  <c r="O261" i="1" s="1"/>
  <c r="G261" i="1"/>
  <c r="H261" i="1" s="1"/>
  <c r="P261" i="1" s="1"/>
  <c r="Q261" i="1" s="1"/>
  <c r="S260" i="1"/>
  <c r="N260" i="1"/>
  <c r="O260" i="1" s="1"/>
  <c r="P260" i="1"/>
  <c r="Q260" i="1" s="1"/>
  <c r="G260" i="1"/>
  <c r="H260" i="1" s="1"/>
  <c r="S259" i="1"/>
  <c r="N259" i="1"/>
  <c r="O259" i="1" s="1"/>
  <c r="G259" i="1"/>
  <c r="H259" i="1" s="1"/>
  <c r="P259" i="1" s="1"/>
  <c r="Q259" i="1" s="1"/>
  <c r="S258" i="1"/>
  <c r="N258" i="1"/>
  <c r="O258" i="1" s="1"/>
  <c r="S257" i="1"/>
  <c r="O257" i="1"/>
  <c r="N257" i="1"/>
  <c r="P257" i="1"/>
  <c r="Q257" i="1" s="1"/>
  <c r="G257" i="1"/>
  <c r="H257" i="1" s="1"/>
  <c r="S256" i="1"/>
  <c r="N256" i="1"/>
  <c r="O256" i="1" s="1"/>
  <c r="S255" i="1"/>
  <c r="N255" i="1"/>
  <c r="O255" i="1" s="1"/>
  <c r="G255" i="1"/>
  <c r="H255" i="1" s="1"/>
  <c r="P255" i="1" s="1"/>
  <c r="Q255" i="1" s="1"/>
  <c r="S254" i="1"/>
  <c r="N254" i="1"/>
  <c r="O254" i="1" s="1"/>
  <c r="H254" i="1"/>
  <c r="P254" i="1" s="1"/>
  <c r="Q254" i="1" s="1"/>
  <c r="R254" i="1" s="1"/>
  <c r="J254" i="1" s="1"/>
  <c r="G254" i="1"/>
  <c r="S253" i="1"/>
  <c r="O253" i="1"/>
  <c r="N253" i="1"/>
  <c r="P253" i="1"/>
  <c r="Q253" i="1" s="1"/>
  <c r="G253" i="1"/>
  <c r="H253" i="1" s="1"/>
  <c r="S252" i="1"/>
  <c r="O252" i="1"/>
  <c r="N252" i="1"/>
  <c r="G252" i="1"/>
  <c r="H252" i="1" s="1"/>
  <c r="P252" i="1" s="1"/>
  <c r="Q252" i="1" s="1"/>
  <c r="S251" i="1"/>
  <c r="N251" i="1"/>
  <c r="O251" i="1" s="1"/>
  <c r="H251" i="1"/>
  <c r="P251" i="1" s="1"/>
  <c r="Q251" i="1" s="1"/>
  <c r="R251" i="1" s="1"/>
  <c r="J251" i="1" s="1"/>
  <c r="G251" i="1"/>
  <c r="E251" i="1"/>
  <c r="S250" i="1"/>
  <c r="P250" i="1"/>
  <c r="Q250" i="1" s="1"/>
  <c r="N250" i="1"/>
  <c r="O250" i="1" s="1"/>
  <c r="G250" i="1"/>
  <c r="H250" i="1" s="1"/>
  <c r="S249" i="1"/>
  <c r="N249" i="1"/>
  <c r="O249" i="1" s="1"/>
  <c r="P249" i="1"/>
  <c r="Q249" i="1" s="1"/>
  <c r="G249" i="1"/>
  <c r="H249" i="1" s="1"/>
  <c r="S248" i="1"/>
  <c r="N248" i="1"/>
  <c r="O248" i="1" s="1"/>
  <c r="S247" i="1"/>
  <c r="N247" i="1"/>
  <c r="O247" i="1" s="1"/>
  <c r="G247" i="1"/>
  <c r="H247" i="1" s="1"/>
  <c r="P247" i="1" s="1"/>
  <c r="Q247" i="1" s="1"/>
  <c r="S246" i="1"/>
  <c r="N246" i="1"/>
  <c r="O246" i="1" s="1"/>
  <c r="R246" i="1" s="1"/>
  <c r="J246" i="1" s="1"/>
  <c r="G246" i="1"/>
  <c r="H246" i="1" s="1"/>
  <c r="P246" i="1" s="1"/>
  <c r="Q246" i="1" s="1"/>
  <c r="S245" i="1"/>
  <c r="N245" i="1"/>
  <c r="O245" i="1" s="1"/>
  <c r="G245" i="1"/>
  <c r="H245" i="1" s="1"/>
  <c r="P245" i="1" s="1"/>
  <c r="Q245" i="1" s="1"/>
  <c r="S244" i="1"/>
  <c r="N244" i="1"/>
  <c r="O244" i="1" s="1"/>
  <c r="G244" i="1"/>
  <c r="H244" i="1" s="1"/>
  <c r="P244" i="1" s="1"/>
  <c r="Q244" i="1" s="1"/>
  <c r="S243" i="1"/>
  <c r="N243" i="1"/>
  <c r="O243" i="1" s="1"/>
  <c r="G243" i="1"/>
  <c r="H243" i="1" s="1"/>
  <c r="P243" i="1" s="1"/>
  <c r="Q243" i="1" s="1"/>
  <c r="S242" i="1"/>
  <c r="N242" i="1"/>
  <c r="O242" i="1" s="1"/>
  <c r="G242" i="1"/>
  <c r="H242" i="1" s="1"/>
  <c r="P242" i="1" s="1"/>
  <c r="Q242" i="1" s="1"/>
  <c r="S241" i="1"/>
  <c r="N241" i="1"/>
  <c r="O241" i="1" s="1"/>
  <c r="G241" i="1"/>
  <c r="H241" i="1" s="1"/>
  <c r="P241" i="1" s="1"/>
  <c r="Q241" i="1" s="1"/>
  <c r="S240" i="1"/>
  <c r="N240" i="1"/>
  <c r="O240" i="1" s="1"/>
  <c r="G240" i="1"/>
  <c r="H240" i="1" s="1"/>
  <c r="P240" i="1" s="1"/>
  <c r="Q240" i="1" s="1"/>
  <c r="S239" i="1"/>
  <c r="N239" i="1"/>
  <c r="O239" i="1" s="1"/>
  <c r="P239" i="1"/>
  <c r="Q239" i="1" s="1"/>
  <c r="R239" i="1" s="1"/>
  <c r="J239" i="1" s="1"/>
  <c r="G239" i="1"/>
  <c r="H239" i="1" s="1"/>
  <c r="S238" i="1"/>
  <c r="N238" i="1"/>
  <c r="O238" i="1" s="1"/>
  <c r="G238" i="1"/>
  <c r="H238" i="1" s="1"/>
  <c r="P238" i="1" s="1"/>
  <c r="Q238" i="1" s="1"/>
  <c r="S237" i="1"/>
  <c r="P237" i="1"/>
  <c r="Q237" i="1" s="1"/>
  <c r="N237" i="1"/>
  <c r="O237" i="1" s="1"/>
  <c r="R237" i="1" s="1"/>
  <c r="J237" i="1" s="1"/>
  <c r="G237" i="1"/>
  <c r="H237" i="1" s="1"/>
  <c r="S236" i="1"/>
  <c r="P236" i="1"/>
  <c r="Q236" i="1" s="1"/>
  <c r="N236" i="1"/>
  <c r="O236" i="1" s="1"/>
  <c r="R236" i="1" s="1"/>
  <c r="J236" i="1"/>
  <c r="G236" i="1"/>
  <c r="H236" i="1" s="1"/>
  <c r="S235" i="1"/>
  <c r="N235" i="1"/>
  <c r="O235" i="1" s="1"/>
  <c r="G235" i="1"/>
  <c r="H235" i="1" s="1"/>
  <c r="P235" i="1" s="1"/>
  <c r="Q235" i="1" s="1"/>
  <c r="S234" i="1"/>
  <c r="N234" i="1"/>
  <c r="O234" i="1" s="1"/>
  <c r="G234" i="1"/>
  <c r="H234" i="1" s="1"/>
  <c r="P234" i="1" s="1"/>
  <c r="Q234" i="1" s="1"/>
  <c r="S233" i="1"/>
  <c r="P233" i="1"/>
  <c r="Q233" i="1" s="1"/>
  <c r="R233" i="1" s="1"/>
  <c r="J233" i="1" s="1"/>
  <c r="O233" i="1"/>
  <c r="N233" i="1"/>
  <c r="H233" i="1"/>
  <c r="G233" i="1"/>
  <c r="S232" i="1"/>
  <c r="P232" i="1"/>
  <c r="Q232" i="1" s="1"/>
  <c r="N232" i="1"/>
  <c r="O232" i="1" s="1"/>
  <c r="G232" i="1"/>
  <c r="H232" i="1" s="1"/>
  <c r="S231" i="1"/>
  <c r="N231" i="1"/>
  <c r="O231" i="1" s="1"/>
  <c r="G231" i="1"/>
  <c r="H231" i="1" s="1"/>
  <c r="P231" i="1" s="1"/>
  <c r="Q231" i="1" s="1"/>
  <c r="S230" i="1"/>
  <c r="P230" i="1"/>
  <c r="Q230" i="1" s="1"/>
  <c r="N230" i="1"/>
  <c r="O230" i="1" s="1"/>
  <c r="R230" i="1" s="1"/>
  <c r="H230" i="1"/>
  <c r="G230" i="1"/>
  <c r="S229" i="1"/>
  <c r="N229" i="1"/>
  <c r="O229" i="1" s="1"/>
  <c r="G229" i="1"/>
  <c r="H229" i="1" s="1"/>
  <c r="P229" i="1" s="1"/>
  <c r="Q229" i="1" s="1"/>
  <c r="S228" i="1"/>
  <c r="N228" i="1"/>
  <c r="O228" i="1" s="1"/>
  <c r="G228" i="1"/>
  <c r="H228" i="1" s="1"/>
  <c r="P228" i="1" s="1"/>
  <c r="Q228" i="1" s="1"/>
  <c r="S227" i="1"/>
  <c r="O227" i="1"/>
  <c r="N227" i="1"/>
  <c r="G227" i="1"/>
  <c r="H227" i="1" s="1"/>
  <c r="P227" i="1" s="1"/>
  <c r="Q227" i="1" s="1"/>
  <c r="S226" i="1"/>
  <c r="O226" i="1"/>
  <c r="N226" i="1"/>
  <c r="G226" i="1"/>
  <c r="H226" i="1" s="1"/>
  <c r="P226" i="1" s="1"/>
  <c r="Q226" i="1" s="1"/>
  <c r="S225" i="1"/>
  <c r="N225" i="1"/>
  <c r="O225" i="1" s="1"/>
  <c r="P225" i="1"/>
  <c r="Q225" i="1" s="1"/>
  <c r="G225" i="1"/>
  <c r="H225" i="1" s="1"/>
  <c r="S224" i="1"/>
  <c r="N224" i="1"/>
  <c r="O224" i="1" s="1"/>
  <c r="G224" i="1"/>
  <c r="H224" i="1" s="1"/>
  <c r="P224" i="1" s="1"/>
  <c r="Q224" i="1" s="1"/>
  <c r="S223" i="1"/>
  <c r="R223" i="1"/>
  <c r="J223" i="1" s="1"/>
  <c r="P223" i="1"/>
  <c r="Q223" i="1" s="1"/>
  <c r="N223" i="1"/>
  <c r="O223" i="1" s="1"/>
  <c r="G223" i="1"/>
  <c r="H223" i="1" s="1"/>
  <c r="S222" i="1"/>
  <c r="N222" i="1"/>
  <c r="O222" i="1" s="1"/>
  <c r="S221" i="1"/>
  <c r="O221" i="1"/>
  <c r="N221" i="1"/>
  <c r="S220" i="1"/>
  <c r="N220" i="1"/>
  <c r="O220" i="1" s="1"/>
  <c r="G220" i="1"/>
  <c r="H220" i="1" s="1"/>
  <c r="P220" i="1" s="1"/>
  <c r="Q220" i="1" s="1"/>
  <c r="R220" i="1" s="1"/>
  <c r="J220" i="1" s="1"/>
  <c r="S219" i="1"/>
  <c r="N219" i="1"/>
  <c r="O219" i="1" s="1"/>
  <c r="P219" i="1"/>
  <c r="Q219" i="1" s="1"/>
  <c r="G219" i="1"/>
  <c r="H219" i="1" s="1"/>
  <c r="S218" i="1"/>
  <c r="N218" i="1"/>
  <c r="O218" i="1" s="1"/>
  <c r="H218" i="1"/>
  <c r="P218" i="1" s="1"/>
  <c r="Q218" i="1" s="1"/>
  <c r="G218" i="1"/>
  <c r="S217" i="1"/>
  <c r="N217" i="1"/>
  <c r="O217" i="1" s="1"/>
  <c r="G217" i="1"/>
  <c r="H217" i="1" s="1"/>
  <c r="P217" i="1" s="1"/>
  <c r="Q217" i="1" s="1"/>
  <c r="S216" i="1"/>
  <c r="N216" i="1"/>
  <c r="O216" i="1" s="1"/>
  <c r="G216" i="1"/>
  <c r="H216" i="1" s="1"/>
  <c r="P216" i="1" s="1"/>
  <c r="Q216" i="1" s="1"/>
  <c r="S215" i="1"/>
  <c r="N215" i="1"/>
  <c r="O215" i="1" s="1"/>
  <c r="R215" i="1" s="1"/>
  <c r="J215" i="1" s="1"/>
  <c r="G215" i="1"/>
  <c r="H215" i="1" s="1"/>
  <c r="P215" i="1" s="1"/>
  <c r="Q215" i="1" s="1"/>
  <c r="S214" i="1"/>
  <c r="Q214" i="1"/>
  <c r="R214" i="1" s="1"/>
  <c r="J214" i="1" s="1"/>
  <c r="N214" i="1"/>
  <c r="O214" i="1" s="1"/>
  <c r="H214" i="1"/>
  <c r="P214" i="1" s="1"/>
  <c r="G214" i="1"/>
  <c r="S213" i="1"/>
  <c r="O213" i="1"/>
  <c r="N213" i="1"/>
  <c r="G213" i="1"/>
  <c r="H213" i="1" s="1"/>
  <c r="P213" i="1" s="1"/>
  <c r="Q213" i="1" s="1"/>
  <c r="S212" i="1"/>
  <c r="P212" i="1"/>
  <c r="Q212" i="1" s="1"/>
  <c r="O212" i="1"/>
  <c r="N212" i="1"/>
  <c r="G212" i="1"/>
  <c r="H212" i="1" s="1"/>
  <c r="S211" i="1"/>
  <c r="N211" i="1"/>
  <c r="O211" i="1" s="1"/>
  <c r="R211" i="1" s="1"/>
  <c r="J211" i="1" s="1"/>
  <c r="G211" i="1"/>
  <c r="H211" i="1" s="1"/>
  <c r="P211" i="1" s="1"/>
  <c r="Q211" i="1" s="1"/>
  <c r="S210" i="1"/>
  <c r="N210" i="1"/>
  <c r="O210" i="1" s="1"/>
  <c r="G210" i="1"/>
  <c r="H210" i="1" s="1"/>
  <c r="P210" i="1" s="1"/>
  <c r="Q210" i="1" s="1"/>
  <c r="S209" i="1"/>
  <c r="O209" i="1"/>
  <c r="N209" i="1"/>
  <c r="G209" i="1"/>
  <c r="H209" i="1" s="1"/>
  <c r="P209" i="1" s="1"/>
  <c r="Q209" i="1" s="1"/>
  <c r="S208" i="1"/>
  <c r="N208" i="1"/>
  <c r="O208" i="1" s="1"/>
  <c r="H208" i="1"/>
  <c r="P208" i="1" s="1"/>
  <c r="Q208" i="1" s="1"/>
  <c r="R208" i="1" s="1"/>
  <c r="J208" i="1" s="1"/>
  <c r="G208" i="1"/>
  <c r="S207" i="1"/>
  <c r="N207" i="1"/>
  <c r="O207" i="1" s="1"/>
  <c r="R207" i="1" s="1"/>
  <c r="J207" i="1" s="1"/>
  <c r="G207" i="1"/>
  <c r="H207" i="1" s="1"/>
  <c r="P207" i="1" s="1"/>
  <c r="Q207" i="1" s="1"/>
  <c r="S206" i="1"/>
  <c r="N206" i="1"/>
  <c r="O206" i="1" s="1"/>
  <c r="G206" i="1"/>
  <c r="H206" i="1" s="1"/>
  <c r="P206" i="1" s="1"/>
  <c r="Q206" i="1" s="1"/>
  <c r="S205" i="1"/>
  <c r="N205" i="1"/>
  <c r="O205" i="1" s="1"/>
  <c r="G205" i="1"/>
  <c r="H205" i="1" s="1"/>
  <c r="P205" i="1" s="1"/>
  <c r="Q205" i="1" s="1"/>
  <c r="S204" i="1"/>
  <c r="N204" i="1"/>
  <c r="O204" i="1" s="1"/>
  <c r="H204" i="1"/>
  <c r="P204" i="1" s="1"/>
  <c r="Q204" i="1" s="1"/>
  <c r="G204" i="1"/>
  <c r="S203" i="1"/>
  <c r="N203" i="1"/>
  <c r="O203" i="1" s="1"/>
  <c r="R203" i="1" s="1"/>
  <c r="J203" i="1" s="1"/>
  <c r="G203" i="1"/>
  <c r="H203" i="1" s="1"/>
  <c r="P203" i="1" s="1"/>
  <c r="Q203" i="1" s="1"/>
  <c r="S202" i="1"/>
  <c r="N202" i="1"/>
  <c r="O202" i="1" s="1"/>
  <c r="H202" i="1"/>
  <c r="P202" i="1" s="1"/>
  <c r="Q202" i="1" s="1"/>
  <c r="G202" i="1"/>
  <c r="S201" i="1"/>
  <c r="N201" i="1"/>
  <c r="O201" i="1" s="1"/>
  <c r="P201" i="1"/>
  <c r="Q201" i="1" s="1"/>
  <c r="G201" i="1"/>
  <c r="H201" i="1" s="1"/>
  <c r="S200" i="1"/>
  <c r="N200" i="1"/>
  <c r="O200" i="1" s="1"/>
  <c r="S199" i="1"/>
  <c r="N199" i="1"/>
  <c r="O199" i="1" s="1"/>
  <c r="R199" i="1" s="1"/>
  <c r="J199" i="1" s="1"/>
  <c r="G199" i="1"/>
  <c r="H199" i="1" s="1"/>
  <c r="P199" i="1" s="1"/>
  <c r="Q199" i="1" s="1"/>
  <c r="S198" i="1"/>
  <c r="N198" i="1"/>
  <c r="O198" i="1" s="1"/>
  <c r="R198" i="1" s="1"/>
  <c r="J198" i="1" s="1"/>
  <c r="G198" i="1"/>
  <c r="H198" i="1" s="1"/>
  <c r="P198" i="1" s="1"/>
  <c r="Q198" i="1" s="1"/>
  <c r="S197" i="1"/>
  <c r="O197" i="1"/>
  <c r="N197" i="1"/>
  <c r="G197" i="1"/>
  <c r="H197" i="1" s="1"/>
  <c r="P197" i="1" s="1"/>
  <c r="Q197" i="1" s="1"/>
  <c r="S196" i="1"/>
  <c r="N196" i="1"/>
  <c r="O196" i="1" s="1"/>
  <c r="G196" i="1"/>
  <c r="H196" i="1" s="1"/>
  <c r="P196" i="1" s="1"/>
  <c r="Q196" i="1" s="1"/>
  <c r="R196" i="1" s="1"/>
  <c r="J196" i="1" s="1"/>
  <c r="S195" i="1"/>
  <c r="N195" i="1"/>
  <c r="O195" i="1" s="1"/>
  <c r="H195" i="1"/>
  <c r="P195" i="1" s="1"/>
  <c r="Q195" i="1" s="1"/>
  <c r="R195" i="1" s="1"/>
  <c r="J195" i="1" s="1"/>
  <c r="G195" i="1"/>
  <c r="S194" i="1"/>
  <c r="N194" i="1"/>
  <c r="O194" i="1" s="1"/>
  <c r="G194" i="1"/>
  <c r="H194" i="1" s="1"/>
  <c r="P194" i="1" s="1"/>
  <c r="Q194" i="1" s="1"/>
  <c r="S193" i="1"/>
  <c r="P193" i="1"/>
  <c r="Q193" i="1" s="1"/>
  <c r="N193" i="1"/>
  <c r="O193" i="1" s="1"/>
  <c r="G193" i="1"/>
  <c r="H193" i="1" s="1"/>
  <c r="S192" i="1"/>
  <c r="N192" i="1"/>
  <c r="O192" i="1" s="1"/>
  <c r="G192" i="1"/>
  <c r="H192" i="1" s="1"/>
  <c r="P192" i="1" s="1"/>
  <c r="Q192" i="1" s="1"/>
  <c r="S191" i="1"/>
  <c r="N191" i="1"/>
  <c r="O191" i="1" s="1"/>
  <c r="G191" i="1"/>
  <c r="H191" i="1" s="1"/>
  <c r="P191" i="1" s="1"/>
  <c r="Q191" i="1" s="1"/>
  <c r="S190" i="1"/>
  <c r="O190" i="1"/>
  <c r="R190" i="1" s="1"/>
  <c r="J190" i="1" s="1"/>
  <c r="N190" i="1"/>
  <c r="G190" i="1"/>
  <c r="H190" i="1" s="1"/>
  <c r="P190" i="1" s="1"/>
  <c r="Q190" i="1" s="1"/>
  <c r="S189" i="1"/>
  <c r="N189" i="1"/>
  <c r="O189" i="1" s="1"/>
  <c r="G189" i="1"/>
  <c r="H189" i="1" s="1"/>
  <c r="P189" i="1" s="1"/>
  <c r="Q189" i="1" s="1"/>
  <c r="S188" i="1"/>
  <c r="N188" i="1"/>
  <c r="O188" i="1" s="1"/>
  <c r="S187" i="1"/>
  <c r="N187" i="1"/>
  <c r="O187" i="1" s="1"/>
  <c r="G187" i="1"/>
  <c r="H187" i="1" s="1"/>
  <c r="P187" i="1" s="1"/>
  <c r="Q187" i="1" s="1"/>
  <c r="R187" i="1" s="1"/>
  <c r="J187" i="1" s="1"/>
  <c r="S186" i="1"/>
  <c r="N186" i="1"/>
  <c r="O186" i="1" s="1"/>
  <c r="S185" i="1"/>
  <c r="O185" i="1"/>
  <c r="N185" i="1"/>
  <c r="G185" i="1"/>
  <c r="H185" i="1" s="1"/>
  <c r="P185" i="1" s="1"/>
  <c r="Q185" i="1" s="1"/>
  <c r="S184" i="1"/>
  <c r="N184" i="1"/>
  <c r="O184" i="1" s="1"/>
  <c r="S183" i="1"/>
  <c r="N183" i="1"/>
  <c r="O183" i="1" s="1"/>
  <c r="R183" i="1" s="1"/>
  <c r="J183" i="1" s="1"/>
  <c r="P183" i="1"/>
  <c r="Q183" i="1" s="1"/>
  <c r="G183" i="1"/>
  <c r="H183" i="1" s="1"/>
  <c r="S182" i="1"/>
  <c r="N182" i="1"/>
  <c r="O182" i="1" s="1"/>
  <c r="G182" i="1"/>
  <c r="H182" i="1" s="1"/>
  <c r="P182" i="1" s="1"/>
  <c r="Q182" i="1" s="1"/>
  <c r="S181" i="1"/>
  <c r="P181" i="1"/>
  <c r="Q181" i="1" s="1"/>
  <c r="O181" i="1"/>
  <c r="N181" i="1"/>
  <c r="G181" i="1"/>
  <c r="H181" i="1" s="1"/>
  <c r="S180" i="1"/>
  <c r="N180" i="1"/>
  <c r="O180" i="1" s="1"/>
  <c r="G180" i="1"/>
  <c r="H180" i="1" s="1"/>
  <c r="P180" i="1" s="1"/>
  <c r="Q180" i="1" s="1"/>
  <c r="S179" i="1"/>
  <c r="O179" i="1"/>
  <c r="N179" i="1"/>
  <c r="G179" i="1"/>
  <c r="H179" i="1" s="1"/>
  <c r="P179" i="1" s="1"/>
  <c r="Q179" i="1" s="1"/>
  <c r="S178" i="1"/>
  <c r="P178" i="1"/>
  <c r="Q178" i="1" s="1"/>
  <c r="O178" i="1"/>
  <c r="R178" i="1" s="1"/>
  <c r="J178" i="1" s="1"/>
  <c r="N178" i="1"/>
  <c r="G178" i="1"/>
  <c r="H178" i="1" s="1"/>
  <c r="S177" i="1"/>
  <c r="O177" i="1"/>
  <c r="N177" i="1"/>
  <c r="G177" i="1"/>
  <c r="H177" i="1" s="1"/>
  <c r="P177" i="1" s="1"/>
  <c r="Q177" i="1" s="1"/>
  <c r="S176" i="1"/>
  <c r="N176" i="1"/>
  <c r="O176" i="1" s="1"/>
  <c r="R176" i="1" s="1"/>
  <c r="J176" i="1" s="1"/>
  <c r="G176" i="1"/>
  <c r="H176" i="1" s="1"/>
  <c r="P176" i="1" s="1"/>
  <c r="Q176" i="1" s="1"/>
  <c r="S175" i="1"/>
  <c r="N175" i="1"/>
  <c r="O175" i="1" s="1"/>
  <c r="G175" i="1"/>
  <c r="H175" i="1" s="1"/>
  <c r="P175" i="1" s="1"/>
  <c r="Q175" i="1" s="1"/>
  <c r="S174" i="1"/>
  <c r="N174" i="1"/>
  <c r="O174" i="1" s="1"/>
  <c r="R174" i="1" s="1"/>
  <c r="J174" i="1" s="1"/>
  <c r="G174" i="1"/>
  <c r="H174" i="1" s="1"/>
  <c r="P174" i="1" s="1"/>
  <c r="Q174" i="1" s="1"/>
  <c r="S173" i="1"/>
  <c r="O173" i="1"/>
  <c r="N173" i="1"/>
  <c r="G173" i="1"/>
  <c r="H173" i="1" s="1"/>
  <c r="P173" i="1" s="1"/>
  <c r="Q173" i="1" s="1"/>
  <c r="S172" i="1"/>
  <c r="P172" i="1"/>
  <c r="Q172" i="1" s="1"/>
  <c r="N172" i="1"/>
  <c r="O172" i="1" s="1"/>
  <c r="H172" i="1"/>
  <c r="G172" i="1"/>
  <c r="S171" i="1"/>
  <c r="N171" i="1"/>
  <c r="O171" i="1" s="1"/>
  <c r="G171" i="1"/>
  <c r="H171" i="1" s="1"/>
  <c r="P171" i="1" s="1"/>
  <c r="Q171" i="1" s="1"/>
  <c r="S170" i="1"/>
  <c r="N170" i="1"/>
  <c r="O170" i="1" s="1"/>
  <c r="H170" i="1"/>
  <c r="P170" i="1" s="1"/>
  <c r="Q170" i="1" s="1"/>
  <c r="G170" i="1"/>
  <c r="S169" i="1"/>
  <c r="N169" i="1"/>
  <c r="O169" i="1" s="1"/>
  <c r="G169" i="1"/>
  <c r="H169" i="1" s="1"/>
  <c r="P169" i="1" s="1"/>
  <c r="Q169" i="1" s="1"/>
  <c r="S168" i="1"/>
  <c r="P168" i="1"/>
  <c r="Q168" i="1" s="1"/>
  <c r="N168" i="1"/>
  <c r="O168" i="1" s="1"/>
  <c r="G168" i="1"/>
  <c r="H168" i="1" s="1"/>
  <c r="S167" i="1"/>
  <c r="P167" i="1"/>
  <c r="Q167" i="1" s="1"/>
  <c r="N167" i="1"/>
  <c r="O167" i="1" s="1"/>
  <c r="R167" i="1" s="1"/>
  <c r="G167" i="1"/>
  <c r="H167" i="1" s="1"/>
  <c r="S166" i="1"/>
  <c r="P166" i="1"/>
  <c r="Q166" i="1" s="1"/>
  <c r="N166" i="1"/>
  <c r="O166" i="1" s="1"/>
  <c r="G166" i="1"/>
  <c r="H166" i="1" s="1"/>
  <c r="S165" i="1"/>
  <c r="N165" i="1"/>
  <c r="O165" i="1" s="1"/>
  <c r="R165" i="1" s="1"/>
  <c r="J165" i="1" s="1"/>
  <c r="G165" i="1"/>
  <c r="H165" i="1" s="1"/>
  <c r="P165" i="1" s="1"/>
  <c r="Q165" i="1" s="1"/>
  <c r="S164" i="1"/>
  <c r="O164" i="1"/>
  <c r="N164" i="1"/>
  <c r="S163" i="1"/>
  <c r="N163" i="1"/>
  <c r="O163" i="1" s="1"/>
  <c r="G163" i="1"/>
  <c r="H163" i="1" s="1"/>
  <c r="P163" i="1" s="1"/>
  <c r="Q163" i="1" s="1"/>
  <c r="S162" i="1"/>
  <c r="N162" i="1"/>
  <c r="O162" i="1" s="1"/>
  <c r="G162" i="1"/>
  <c r="H162" i="1" s="1"/>
  <c r="P162" i="1" s="1"/>
  <c r="Q162" i="1" s="1"/>
  <c r="S161" i="1"/>
  <c r="O161" i="1"/>
  <c r="N161" i="1"/>
  <c r="P161" i="1"/>
  <c r="Q161" i="1" s="1"/>
  <c r="R161" i="1" s="1"/>
  <c r="J161" i="1" s="1"/>
  <c r="G161" i="1"/>
  <c r="H161" i="1" s="1"/>
  <c r="S160" i="1"/>
  <c r="N160" i="1"/>
  <c r="O160" i="1" s="1"/>
  <c r="G160" i="1"/>
  <c r="H160" i="1" s="1"/>
  <c r="P160" i="1" s="1"/>
  <c r="Q160" i="1" s="1"/>
  <c r="S159" i="1"/>
  <c r="N159" i="1"/>
  <c r="O159" i="1" s="1"/>
  <c r="G159" i="1"/>
  <c r="H159" i="1" s="1"/>
  <c r="P159" i="1" s="1"/>
  <c r="Q159" i="1" s="1"/>
  <c r="R159" i="1" s="1"/>
  <c r="J159" i="1" s="1"/>
  <c r="S158" i="1"/>
  <c r="N158" i="1"/>
  <c r="O158" i="1" s="1"/>
  <c r="G158" i="1"/>
  <c r="H158" i="1" s="1"/>
  <c r="P158" i="1" s="1"/>
  <c r="Q158" i="1" s="1"/>
  <c r="S157" i="1"/>
  <c r="N157" i="1"/>
  <c r="O157" i="1" s="1"/>
  <c r="G157" i="1"/>
  <c r="H157" i="1" s="1"/>
  <c r="P157" i="1" s="1"/>
  <c r="Q157" i="1" s="1"/>
  <c r="S156" i="1"/>
  <c r="P156" i="1"/>
  <c r="Q156" i="1" s="1"/>
  <c r="N156" i="1"/>
  <c r="O156" i="1" s="1"/>
  <c r="G156" i="1"/>
  <c r="H156" i="1" s="1"/>
  <c r="S155" i="1"/>
  <c r="N155" i="1"/>
  <c r="O155" i="1" s="1"/>
  <c r="R155" i="1" s="1"/>
  <c r="J155" i="1" s="1"/>
  <c r="G155" i="1"/>
  <c r="H155" i="1" s="1"/>
  <c r="P155" i="1" s="1"/>
  <c r="Q155" i="1" s="1"/>
  <c r="S154" i="1"/>
  <c r="P154" i="1"/>
  <c r="Q154" i="1" s="1"/>
  <c r="O154" i="1"/>
  <c r="R154" i="1" s="1"/>
  <c r="J154" i="1" s="1"/>
  <c r="N154" i="1"/>
  <c r="G154" i="1"/>
  <c r="H154" i="1" s="1"/>
  <c r="S153" i="1"/>
  <c r="N153" i="1"/>
  <c r="O153" i="1" s="1"/>
  <c r="G153" i="1"/>
  <c r="H153" i="1" s="1"/>
  <c r="P153" i="1" s="1"/>
  <c r="Q153" i="1" s="1"/>
  <c r="S152" i="1"/>
  <c r="P152" i="1"/>
  <c r="Q152" i="1" s="1"/>
  <c r="N152" i="1"/>
  <c r="O152" i="1" s="1"/>
  <c r="G152" i="1"/>
  <c r="H152" i="1" s="1"/>
  <c r="S151" i="1"/>
  <c r="O151" i="1"/>
  <c r="N151" i="1"/>
  <c r="G151" i="1"/>
  <c r="H151" i="1" s="1"/>
  <c r="P151" i="1" s="1"/>
  <c r="Q151" i="1" s="1"/>
  <c r="S150" i="1"/>
  <c r="N150" i="1"/>
  <c r="O150" i="1" s="1"/>
  <c r="G150" i="1"/>
  <c r="H150" i="1" s="1"/>
  <c r="P150" i="1" s="1"/>
  <c r="Q150" i="1" s="1"/>
  <c r="S149" i="1"/>
  <c r="N149" i="1"/>
  <c r="O149" i="1" s="1"/>
  <c r="G149" i="1"/>
  <c r="H149" i="1" s="1"/>
  <c r="P149" i="1" s="1"/>
  <c r="Q149" i="1" s="1"/>
  <c r="S148" i="1"/>
  <c r="N148" i="1"/>
  <c r="O148" i="1" s="1"/>
  <c r="G148" i="1"/>
  <c r="H148" i="1" s="1"/>
  <c r="P148" i="1" s="1"/>
  <c r="Q148" i="1" s="1"/>
  <c r="S147" i="1"/>
  <c r="N147" i="1"/>
  <c r="O147" i="1" s="1"/>
  <c r="G147" i="1"/>
  <c r="H147" i="1" s="1"/>
  <c r="P147" i="1" s="1"/>
  <c r="Q147" i="1" s="1"/>
  <c r="S146" i="1"/>
  <c r="N146" i="1"/>
  <c r="O146" i="1" s="1"/>
  <c r="P146" i="1"/>
  <c r="Q146" i="1" s="1"/>
  <c r="G146" i="1"/>
  <c r="H146" i="1" s="1"/>
  <c r="S145" i="1"/>
  <c r="O145" i="1"/>
  <c r="N145" i="1"/>
  <c r="G145" i="1"/>
  <c r="H145" i="1" s="1"/>
  <c r="P145" i="1" s="1"/>
  <c r="Q145" i="1" s="1"/>
  <c r="S144" i="1"/>
  <c r="O144" i="1"/>
  <c r="N144" i="1"/>
  <c r="G144" i="1"/>
  <c r="H144" i="1" s="1"/>
  <c r="P144" i="1" s="1"/>
  <c r="Q144" i="1" s="1"/>
  <c r="S143" i="1"/>
  <c r="N143" i="1"/>
  <c r="O143" i="1" s="1"/>
  <c r="R143" i="1" s="1"/>
  <c r="J143" i="1" s="1"/>
  <c r="G143" i="1"/>
  <c r="H143" i="1" s="1"/>
  <c r="P143" i="1" s="1"/>
  <c r="Q143" i="1" s="1"/>
  <c r="S142" i="1"/>
  <c r="N142" i="1"/>
  <c r="O142" i="1" s="1"/>
  <c r="G142" i="1"/>
  <c r="H142" i="1" s="1"/>
  <c r="P142" i="1" s="1"/>
  <c r="Q142" i="1" s="1"/>
  <c r="S141" i="1"/>
  <c r="N141" i="1"/>
  <c r="O141" i="1" s="1"/>
  <c r="S140" i="1"/>
  <c r="N140" i="1"/>
  <c r="O140" i="1" s="1"/>
  <c r="R140" i="1" s="1"/>
  <c r="J140" i="1" s="1"/>
  <c r="G140" i="1"/>
  <c r="H140" i="1" s="1"/>
  <c r="P140" i="1" s="1"/>
  <c r="Q140" i="1" s="1"/>
  <c r="S139" i="1"/>
  <c r="P139" i="1"/>
  <c r="Q139" i="1" s="1"/>
  <c r="R139" i="1" s="1"/>
  <c r="J139" i="1" s="1"/>
  <c r="N139" i="1"/>
  <c r="O139" i="1" s="1"/>
  <c r="H139" i="1"/>
  <c r="G139" i="1"/>
  <c r="S138" i="1"/>
  <c r="P138" i="1"/>
  <c r="Q138" i="1" s="1"/>
  <c r="O138" i="1"/>
  <c r="R138" i="1" s="1"/>
  <c r="J138" i="1" s="1"/>
  <c r="N138" i="1"/>
  <c r="G138" i="1"/>
  <c r="H138" i="1" s="1"/>
  <c r="S137" i="1"/>
  <c r="P137" i="1"/>
  <c r="Q137" i="1" s="1"/>
  <c r="N137" i="1"/>
  <c r="O137" i="1" s="1"/>
  <c r="G137" i="1"/>
  <c r="H137" i="1" s="1"/>
  <c r="S136" i="1"/>
  <c r="P136" i="1"/>
  <c r="Q136" i="1" s="1"/>
  <c r="N136" i="1"/>
  <c r="O136" i="1" s="1"/>
  <c r="G136" i="1"/>
  <c r="H136" i="1" s="1"/>
  <c r="S135" i="1"/>
  <c r="N135" i="1"/>
  <c r="O135" i="1" s="1"/>
  <c r="G135" i="1"/>
  <c r="H135" i="1" s="1"/>
  <c r="P135" i="1" s="1"/>
  <c r="Q135" i="1" s="1"/>
  <c r="S134" i="1"/>
  <c r="N134" i="1"/>
  <c r="O134" i="1" s="1"/>
  <c r="H134" i="1"/>
  <c r="P134" i="1" s="1"/>
  <c r="Q134" i="1" s="1"/>
  <c r="G134" i="1"/>
  <c r="S133" i="1"/>
  <c r="P133" i="1"/>
  <c r="Q133" i="1" s="1"/>
  <c r="N133" i="1"/>
  <c r="O133" i="1" s="1"/>
  <c r="R133" i="1" s="1"/>
  <c r="G133" i="1"/>
  <c r="H133" i="1" s="1"/>
  <c r="S132" i="1"/>
  <c r="N132" i="1"/>
  <c r="O132" i="1" s="1"/>
  <c r="H132" i="1"/>
  <c r="P132" i="1" s="1"/>
  <c r="Q132" i="1" s="1"/>
  <c r="G132" i="1"/>
  <c r="S131" i="1"/>
  <c r="N131" i="1"/>
  <c r="O131" i="1" s="1"/>
  <c r="S130" i="1"/>
  <c r="P130" i="1"/>
  <c r="Q130" i="1" s="1"/>
  <c r="N130" i="1"/>
  <c r="O130" i="1" s="1"/>
  <c r="G130" i="1"/>
  <c r="H130" i="1" s="1"/>
  <c r="S129" i="1"/>
  <c r="N129" i="1"/>
  <c r="O129" i="1" s="1"/>
  <c r="P129" i="1"/>
  <c r="Q129" i="1" s="1"/>
  <c r="G129" i="1"/>
  <c r="H129" i="1" s="1"/>
  <c r="S128" i="1"/>
  <c r="N128" i="1"/>
  <c r="O128" i="1" s="1"/>
  <c r="G128" i="1"/>
  <c r="H128" i="1" s="1"/>
  <c r="P128" i="1" s="1"/>
  <c r="Q128" i="1" s="1"/>
  <c r="S127" i="1"/>
  <c r="N127" i="1"/>
  <c r="O127" i="1" s="1"/>
  <c r="G127" i="1"/>
  <c r="H127" i="1" s="1"/>
  <c r="P127" i="1" s="1"/>
  <c r="Q127" i="1" s="1"/>
  <c r="S126" i="1"/>
  <c r="Q126" i="1"/>
  <c r="N126" i="1"/>
  <c r="O126" i="1" s="1"/>
  <c r="R126" i="1" s="1"/>
  <c r="J126" i="1" s="1"/>
  <c r="P126" i="1"/>
  <c r="G126" i="1"/>
  <c r="H126" i="1" s="1"/>
  <c r="S125" i="1"/>
  <c r="P125" i="1"/>
  <c r="Q125" i="1" s="1"/>
  <c r="N125" i="1"/>
  <c r="O125" i="1" s="1"/>
  <c r="G125" i="1"/>
  <c r="H125" i="1" s="1"/>
  <c r="S124" i="1"/>
  <c r="R124" i="1"/>
  <c r="J124" i="1" s="1"/>
  <c r="Q124" i="1"/>
  <c r="P124" i="1"/>
  <c r="O124" i="1"/>
  <c r="N124" i="1"/>
  <c r="G124" i="1"/>
  <c r="H124" i="1" s="1"/>
  <c r="S123" i="1"/>
  <c r="P123" i="1"/>
  <c r="Q123" i="1" s="1"/>
  <c r="O123" i="1"/>
  <c r="N123" i="1"/>
  <c r="G123" i="1"/>
  <c r="H123" i="1" s="1"/>
  <c r="S122" i="1"/>
  <c r="N122" i="1"/>
  <c r="O122" i="1" s="1"/>
  <c r="G122" i="1"/>
  <c r="H122" i="1" s="1"/>
  <c r="P122" i="1" s="1"/>
  <c r="Q122" i="1" s="1"/>
  <c r="S121" i="1"/>
  <c r="N121" i="1"/>
  <c r="O121" i="1" s="1"/>
  <c r="G121" i="1"/>
  <c r="H121" i="1" s="1"/>
  <c r="P121" i="1" s="1"/>
  <c r="Q121" i="1" s="1"/>
  <c r="S120" i="1"/>
  <c r="O120" i="1"/>
  <c r="N120" i="1"/>
  <c r="G120" i="1"/>
  <c r="H120" i="1" s="1"/>
  <c r="P120" i="1" s="1"/>
  <c r="Q120" i="1" s="1"/>
  <c r="S119" i="1"/>
  <c r="N119" i="1"/>
  <c r="O119" i="1" s="1"/>
  <c r="S118" i="1"/>
  <c r="N118" i="1"/>
  <c r="O118" i="1" s="1"/>
  <c r="G118" i="1"/>
  <c r="H118" i="1" s="1"/>
  <c r="P118" i="1" s="1"/>
  <c r="Q118" i="1" s="1"/>
  <c r="S117" i="1"/>
  <c r="N117" i="1"/>
  <c r="O117" i="1" s="1"/>
  <c r="G117" i="1"/>
  <c r="H117" i="1" s="1"/>
  <c r="P117" i="1" s="1"/>
  <c r="Q117" i="1" s="1"/>
  <c r="S116" i="1"/>
  <c r="N116" i="1"/>
  <c r="O116" i="1" s="1"/>
  <c r="G116" i="1"/>
  <c r="H116" i="1" s="1"/>
  <c r="P116" i="1" s="1"/>
  <c r="Q116" i="1" s="1"/>
  <c r="S115" i="1"/>
  <c r="N115" i="1"/>
  <c r="O115" i="1" s="1"/>
  <c r="R115" i="1" s="1"/>
  <c r="J115" i="1" s="1"/>
  <c r="P115" i="1"/>
  <c r="Q115" i="1" s="1"/>
  <c r="G115" i="1"/>
  <c r="H115" i="1" s="1"/>
  <c r="S114" i="1"/>
  <c r="N114" i="1"/>
  <c r="O114" i="1" s="1"/>
  <c r="G114" i="1"/>
  <c r="H114" i="1" s="1"/>
  <c r="P114" i="1" s="1"/>
  <c r="Q114" i="1" s="1"/>
  <c r="R114" i="1" s="1"/>
  <c r="J114" i="1" s="1"/>
  <c r="S113" i="1"/>
  <c r="N113" i="1"/>
  <c r="O113" i="1" s="1"/>
  <c r="S112" i="1"/>
  <c r="N112" i="1"/>
  <c r="O112" i="1" s="1"/>
  <c r="G112" i="1"/>
  <c r="H112" i="1" s="1"/>
  <c r="P112" i="1" s="1"/>
  <c r="Q112" i="1" s="1"/>
  <c r="S111" i="1"/>
  <c r="N111" i="1"/>
  <c r="O111" i="1" s="1"/>
  <c r="G111" i="1"/>
  <c r="H111" i="1" s="1"/>
  <c r="P111" i="1" s="1"/>
  <c r="Q111" i="1" s="1"/>
  <c r="S110" i="1"/>
  <c r="P110" i="1"/>
  <c r="Q110" i="1" s="1"/>
  <c r="N110" i="1"/>
  <c r="O110" i="1" s="1"/>
  <c r="R110" i="1" s="1"/>
  <c r="J110" i="1" s="1"/>
  <c r="G110" i="1"/>
  <c r="H110" i="1" s="1"/>
  <c r="S109" i="1"/>
  <c r="N109" i="1"/>
  <c r="O109" i="1" s="1"/>
  <c r="G109" i="1"/>
  <c r="H109" i="1" s="1"/>
  <c r="P109" i="1" s="1"/>
  <c r="Q109" i="1" s="1"/>
  <c r="S108" i="1"/>
  <c r="N108" i="1"/>
  <c r="O108" i="1" s="1"/>
  <c r="R108" i="1" s="1"/>
  <c r="J108" i="1" s="1"/>
  <c r="G108" i="1"/>
  <c r="H108" i="1" s="1"/>
  <c r="P108" i="1" s="1"/>
  <c r="Q108" i="1" s="1"/>
  <c r="S107" i="1"/>
  <c r="N107" i="1"/>
  <c r="O107" i="1" s="1"/>
  <c r="G107" i="1"/>
  <c r="H107" i="1" s="1"/>
  <c r="P107" i="1" s="1"/>
  <c r="Q107" i="1" s="1"/>
  <c r="S106" i="1"/>
  <c r="O106" i="1"/>
  <c r="N106" i="1"/>
  <c r="G106" i="1"/>
  <c r="H106" i="1" s="1"/>
  <c r="P106" i="1" s="1"/>
  <c r="Q106" i="1" s="1"/>
  <c r="S105" i="1"/>
  <c r="O105" i="1"/>
  <c r="N105" i="1"/>
  <c r="S104" i="1"/>
  <c r="N104" i="1"/>
  <c r="O104" i="1" s="1"/>
  <c r="R104" i="1" s="1"/>
  <c r="J104" i="1" s="1"/>
  <c r="G104" i="1"/>
  <c r="H104" i="1" s="1"/>
  <c r="P104" i="1" s="1"/>
  <c r="Q104" i="1" s="1"/>
  <c r="S103" i="1"/>
  <c r="N103" i="1"/>
  <c r="O103" i="1" s="1"/>
  <c r="G103" i="1"/>
  <c r="H103" i="1" s="1"/>
  <c r="P103" i="1" s="1"/>
  <c r="Q103" i="1" s="1"/>
  <c r="S102" i="1"/>
  <c r="P102" i="1"/>
  <c r="Q102" i="1" s="1"/>
  <c r="R102" i="1" s="1"/>
  <c r="N102" i="1"/>
  <c r="O102" i="1" s="1"/>
  <c r="H102" i="1"/>
  <c r="G102" i="1"/>
  <c r="S101" i="1"/>
  <c r="N101" i="1"/>
  <c r="O101" i="1" s="1"/>
  <c r="G101" i="1"/>
  <c r="H101" i="1" s="1"/>
  <c r="P101" i="1" s="1"/>
  <c r="Q101" i="1" s="1"/>
  <c r="S100" i="1"/>
  <c r="N100" i="1"/>
  <c r="O100" i="1" s="1"/>
  <c r="G100" i="1"/>
  <c r="H100" i="1" s="1"/>
  <c r="P100" i="1" s="1"/>
  <c r="Q100" i="1" s="1"/>
  <c r="S99" i="1"/>
  <c r="N99" i="1"/>
  <c r="O99" i="1" s="1"/>
  <c r="G99" i="1"/>
  <c r="H99" i="1" s="1"/>
  <c r="P99" i="1" s="1"/>
  <c r="Q99" i="1" s="1"/>
  <c r="S98" i="1"/>
  <c r="N98" i="1"/>
  <c r="O98" i="1" s="1"/>
  <c r="G98" i="1"/>
  <c r="H98" i="1" s="1"/>
  <c r="P98" i="1" s="1"/>
  <c r="Q98" i="1" s="1"/>
  <c r="S97" i="1"/>
  <c r="N97" i="1"/>
  <c r="O97" i="1" s="1"/>
  <c r="G97" i="1"/>
  <c r="H97" i="1" s="1"/>
  <c r="P97" i="1" s="1"/>
  <c r="Q97" i="1" s="1"/>
  <c r="S96" i="1"/>
  <c r="N96" i="1"/>
  <c r="O96" i="1" s="1"/>
  <c r="S95" i="1"/>
  <c r="N95" i="1"/>
  <c r="O95" i="1" s="1"/>
  <c r="G95" i="1"/>
  <c r="H95" i="1" s="1"/>
  <c r="P95" i="1" s="1"/>
  <c r="Q95" i="1" s="1"/>
  <c r="S94" i="1"/>
  <c r="O94" i="1"/>
  <c r="N94" i="1"/>
  <c r="G94" i="1"/>
  <c r="H94" i="1" s="1"/>
  <c r="P94" i="1" s="1"/>
  <c r="Q94" i="1" s="1"/>
  <c r="S93" i="1"/>
  <c r="N93" i="1"/>
  <c r="O93" i="1" s="1"/>
  <c r="G93" i="1"/>
  <c r="H93" i="1" s="1"/>
  <c r="P93" i="1" s="1"/>
  <c r="Q93" i="1" s="1"/>
  <c r="S92" i="1"/>
  <c r="R92" i="1"/>
  <c r="Q92" i="1"/>
  <c r="P92" i="1"/>
  <c r="N92" i="1"/>
  <c r="O92" i="1" s="1"/>
  <c r="G92" i="1"/>
  <c r="H92" i="1" s="1"/>
  <c r="S91" i="1"/>
  <c r="N91" i="1"/>
  <c r="O91" i="1" s="1"/>
  <c r="G91" i="1"/>
  <c r="H91" i="1" s="1"/>
  <c r="P91" i="1" s="1"/>
  <c r="Q91" i="1" s="1"/>
  <c r="S90" i="1"/>
  <c r="O90" i="1"/>
  <c r="N90" i="1"/>
  <c r="G90" i="1"/>
  <c r="H90" i="1" s="1"/>
  <c r="P90" i="1" s="1"/>
  <c r="Q90" i="1" s="1"/>
  <c r="S89" i="1"/>
  <c r="N89" i="1"/>
  <c r="O89" i="1" s="1"/>
  <c r="G89" i="1"/>
  <c r="H89" i="1" s="1"/>
  <c r="P89" i="1" s="1"/>
  <c r="Q89" i="1" s="1"/>
  <c r="S88" i="1"/>
  <c r="O88" i="1"/>
  <c r="N88" i="1"/>
  <c r="G88" i="1"/>
  <c r="H88" i="1" s="1"/>
  <c r="P88" i="1" s="1"/>
  <c r="Q88" i="1" s="1"/>
  <c r="S87" i="1"/>
  <c r="N87" i="1"/>
  <c r="O87" i="1" s="1"/>
  <c r="P87" i="1"/>
  <c r="Q87" i="1" s="1"/>
  <c r="G87" i="1"/>
  <c r="H87" i="1" s="1"/>
  <c r="S86" i="1"/>
  <c r="N86" i="1"/>
  <c r="O86" i="1" s="1"/>
  <c r="G86" i="1"/>
  <c r="H86" i="1" s="1"/>
  <c r="P86" i="1" s="1"/>
  <c r="Q86" i="1" s="1"/>
  <c r="S85" i="1"/>
  <c r="O85" i="1"/>
  <c r="N85" i="1"/>
  <c r="G85" i="1"/>
  <c r="H85" i="1" s="1"/>
  <c r="P85" i="1" s="1"/>
  <c r="Q85" i="1" s="1"/>
  <c r="R85" i="1" s="1"/>
  <c r="J85" i="1" s="1"/>
  <c r="S84" i="1"/>
  <c r="N84" i="1"/>
  <c r="O84" i="1" s="1"/>
  <c r="G84" i="1"/>
  <c r="H84" i="1" s="1"/>
  <c r="P84" i="1" s="1"/>
  <c r="Q84" i="1" s="1"/>
  <c r="S83" i="1"/>
  <c r="N83" i="1"/>
  <c r="O83" i="1" s="1"/>
  <c r="G83" i="1"/>
  <c r="H83" i="1" s="1"/>
  <c r="P83" i="1" s="1"/>
  <c r="Q83" i="1" s="1"/>
  <c r="S82" i="1"/>
  <c r="N82" i="1"/>
  <c r="O82" i="1" s="1"/>
  <c r="G82" i="1"/>
  <c r="H82" i="1" s="1"/>
  <c r="P82" i="1" s="1"/>
  <c r="Q82" i="1" s="1"/>
  <c r="R82" i="1" s="1"/>
  <c r="J82" i="1" s="1"/>
  <c r="S81" i="1"/>
  <c r="N81" i="1"/>
  <c r="O81" i="1" s="1"/>
  <c r="R81" i="1" s="1"/>
  <c r="J81" i="1" s="1"/>
  <c r="G81" i="1"/>
  <c r="H81" i="1" s="1"/>
  <c r="P81" i="1" s="1"/>
  <c r="Q81" i="1" s="1"/>
  <c r="S80" i="1"/>
  <c r="N80" i="1"/>
  <c r="O80" i="1" s="1"/>
  <c r="G80" i="1"/>
  <c r="H80" i="1" s="1"/>
  <c r="P80" i="1" s="1"/>
  <c r="Q80" i="1" s="1"/>
  <c r="S79" i="1"/>
  <c r="P79" i="1"/>
  <c r="Q79" i="1" s="1"/>
  <c r="O79" i="1"/>
  <c r="N79" i="1"/>
  <c r="G79" i="1"/>
  <c r="H79" i="1" s="1"/>
  <c r="S78" i="1"/>
  <c r="N78" i="1"/>
  <c r="O78" i="1" s="1"/>
  <c r="G78" i="1"/>
  <c r="H78" i="1" s="1"/>
  <c r="P78" i="1" s="1"/>
  <c r="Q78" i="1" s="1"/>
  <c r="S77" i="1"/>
  <c r="Q77" i="1"/>
  <c r="P77" i="1"/>
  <c r="N77" i="1"/>
  <c r="O77" i="1" s="1"/>
  <c r="G77" i="1"/>
  <c r="H77" i="1" s="1"/>
  <c r="S76" i="1"/>
  <c r="P76" i="1"/>
  <c r="Q76" i="1" s="1"/>
  <c r="N76" i="1"/>
  <c r="O76" i="1" s="1"/>
  <c r="G76" i="1"/>
  <c r="H76" i="1" s="1"/>
  <c r="S75" i="1"/>
  <c r="N75" i="1"/>
  <c r="O75" i="1" s="1"/>
  <c r="R75" i="1" s="1"/>
  <c r="J75" i="1" s="1"/>
  <c r="G75" i="1"/>
  <c r="H75" i="1" s="1"/>
  <c r="P75" i="1" s="1"/>
  <c r="Q75" i="1" s="1"/>
  <c r="S74" i="1"/>
  <c r="P74" i="1"/>
  <c r="Q74" i="1" s="1"/>
  <c r="O74" i="1"/>
  <c r="N74" i="1"/>
  <c r="G74" i="1"/>
  <c r="H74" i="1" s="1"/>
  <c r="S73" i="1"/>
  <c r="N73" i="1"/>
  <c r="O73" i="1" s="1"/>
  <c r="R73" i="1" s="1"/>
  <c r="J73" i="1" s="1"/>
  <c r="G73" i="1"/>
  <c r="H73" i="1" s="1"/>
  <c r="P73" i="1" s="1"/>
  <c r="Q73" i="1" s="1"/>
  <c r="S72" i="1"/>
  <c r="N72" i="1"/>
  <c r="O72" i="1" s="1"/>
  <c r="G72" i="1"/>
  <c r="H72" i="1" s="1"/>
  <c r="P72" i="1" s="1"/>
  <c r="Q72" i="1" s="1"/>
  <c r="S71" i="1"/>
  <c r="P71" i="1"/>
  <c r="Q71" i="1" s="1"/>
  <c r="N71" i="1"/>
  <c r="O71" i="1" s="1"/>
  <c r="G71" i="1"/>
  <c r="H71" i="1" s="1"/>
  <c r="S70" i="1"/>
  <c r="N70" i="1"/>
  <c r="O70" i="1" s="1"/>
  <c r="R70" i="1" s="1"/>
  <c r="J70" i="1" s="1"/>
  <c r="G70" i="1"/>
  <c r="H70" i="1" s="1"/>
  <c r="P70" i="1" s="1"/>
  <c r="Q70" i="1" s="1"/>
  <c r="S69" i="1"/>
  <c r="N69" i="1"/>
  <c r="O69" i="1" s="1"/>
  <c r="G69" i="1"/>
  <c r="H69" i="1" s="1"/>
  <c r="P69" i="1" s="1"/>
  <c r="Q69" i="1" s="1"/>
  <c r="S68" i="1"/>
  <c r="N68" i="1"/>
  <c r="O68" i="1" s="1"/>
  <c r="G68" i="1"/>
  <c r="H68" i="1" s="1"/>
  <c r="P68" i="1" s="1"/>
  <c r="Q68" i="1" s="1"/>
  <c r="S67" i="1"/>
  <c r="N67" i="1"/>
  <c r="O67" i="1" s="1"/>
  <c r="G67" i="1"/>
  <c r="H67" i="1" s="1"/>
  <c r="P67" i="1" s="1"/>
  <c r="Q67" i="1" s="1"/>
  <c r="S66" i="1"/>
  <c r="N66" i="1"/>
  <c r="O66" i="1" s="1"/>
  <c r="G66" i="1"/>
  <c r="H66" i="1" s="1"/>
  <c r="P66" i="1" s="1"/>
  <c r="Q66" i="1" s="1"/>
  <c r="S65" i="1"/>
  <c r="N65" i="1"/>
  <c r="O65" i="1" s="1"/>
  <c r="S64" i="1"/>
  <c r="N64" i="1"/>
  <c r="O64" i="1" s="1"/>
  <c r="G64" i="1"/>
  <c r="H64" i="1" s="1"/>
  <c r="P64" i="1" s="1"/>
  <c r="Q64" i="1" s="1"/>
  <c r="S63" i="1"/>
  <c r="N63" i="1"/>
  <c r="O63" i="1" s="1"/>
  <c r="G63" i="1"/>
  <c r="H63" i="1" s="1"/>
  <c r="P63" i="1" s="1"/>
  <c r="Q63" i="1" s="1"/>
  <c r="S62" i="1"/>
  <c r="N62" i="1"/>
  <c r="O62" i="1" s="1"/>
  <c r="H62" i="1"/>
  <c r="P62" i="1" s="1"/>
  <c r="Q62" i="1" s="1"/>
  <c r="G62" i="1"/>
  <c r="S61" i="1"/>
  <c r="P61" i="1"/>
  <c r="Q61" i="1" s="1"/>
  <c r="N61" i="1"/>
  <c r="O61" i="1" s="1"/>
  <c r="G61" i="1"/>
  <c r="H61" i="1" s="1"/>
  <c r="S60" i="1"/>
  <c r="N60" i="1"/>
  <c r="O60" i="1" s="1"/>
  <c r="R60" i="1" s="1"/>
  <c r="J60" i="1" s="1"/>
  <c r="P60" i="1"/>
  <c r="Q60" i="1" s="1"/>
  <c r="H60" i="1"/>
  <c r="G60" i="1"/>
  <c r="S59" i="1"/>
  <c r="R59" i="1"/>
  <c r="Q59" i="1"/>
  <c r="P59" i="1"/>
  <c r="N59" i="1"/>
  <c r="O59" i="1" s="1"/>
  <c r="G59" i="1"/>
  <c r="H59" i="1" s="1"/>
  <c r="S58" i="1"/>
  <c r="N58" i="1"/>
  <c r="O58" i="1" s="1"/>
  <c r="H58" i="1"/>
  <c r="P58" i="1" s="1"/>
  <c r="Q58" i="1" s="1"/>
  <c r="G58" i="1"/>
  <c r="S57" i="1"/>
  <c r="N57" i="1"/>
  <c r="O57" i="1" s="1"/>
  <c r="G57" i="1"/>
  <c r="H57" i="1" s="1"/>
  <c r="P57" i="1" s="1"/>
  <c r="Q57" i="1" s="1"/>
  <c r="S56" i="1"/>
  <c r="N56" i="1"/>
  <c r="O56" i="1" s="1"/>
  <c r="G56" i="1"/>
  <c r="H56" i="1" s="1"/>
  <c r="P56" i="1" s="1"/>
  <c r="Q56" i="1" s="1"/>
  <c r="S55" i="1"/>
  <c r="N55" i="1"/>
  <c r="O55" i="1" s="1"/>
  <c r="G55" i="1"/>
  <c r="H55" i="1" s="1"/>
  <c r="P55" i="1" s="1"/>
  <c r="Q55" i="1" s="1"/>
  <c r="S54" i="1"/>
  <c r="P54" i="1"/>
  <c r="Q54" i="1" s="1"/>
  <c r="N54" i="1"/>
  <c r="O54" i="1" s="1"/>
  <c r="G54" i="1"/>
  <c r="H54" i="1" s="1"/>
  <c r="S53" i="1"/>
  <c r="N53" i="1"/>
  <c r="O53" i="1" s="1"/>
  <c r="S52" i="1"/>
  <c r="N52" i="1"/>
  <c r="O52" i="1" s="1"/>
  <c r="G52" i="1"/>
  <c r="H52" i="1" s="1"/>
  <c r="P52" i="1" s="1"/>
  <c r="Q52" i="1" s="1"/>
  <c r="S51" i="1"/>
  <c r="P51" i="1"/>
  <c r="Q51" i="1" s="1"/>
  <c r="O51" i="1"/>
  <c r="R51" i="1" s="1"/>
  <c r="N51" i="1"/>
  <c r="G51" i="1"/>
  <c r="H51" i="1" s="1"/>
  <c r="S50" i="1"/>
  <c r="N50" i="1"/>
  <c r="O50" i="1" s="1"/>
  <c r="P50" i="1"/>
  <c r="Q50" i="1" s="1"/>
  <c r="G50" i="1"/>
  <c r="H50" i="1" s="1"/>
  <c r="S49" i="1"/>
  <c r="P49" i="1"/>
  <c r="Q49" i="1" s="1"/>
  <c r="R49" i="1" s="1"/>
  <c r="J49" i="1" s="1"/>
  <c r="N49" i="1"/>
  <c r="O49" i="1" s="1"/>
  <c r="G49" i="1"/>
  <c r="H49" i="1" s="1"/>
  <c r="S48" i="1"/>
  <c r="N48" i="1"/>
  <c r="O48" i="1" s="1"/>
  <c r="R48" i="1" s="1"/>
  <c r="J48" i="1" s="1"/>
  <c r="G48" i="1"/>
  <c r="H48" i="1" s="1"/>
  <c r="P48" i="1" s="1"/>
  <c r="Q48" i="1" s="1"/>
  <c r="S47" i="1"/>
  <c r="N47" i="1"/>
  <c r="O47" i="1" s="1"/>
  <c r="H47" i="1"/>
  <c r="P47" i="1" s="1"/>
  <c r="Q47" i="1" s="1"/>
  <c r="G47" i="1"/>
  <c r="S46" i="1"/>
  <c r="N46" i="1"/>
  <c r="O46" i="1" s="1"/>
  <c r="G46" i="1"/>
  <c r="H46" i="1" s="1"/>
  <c r="P46" i="1" s="1"/>
  <c r="Q46" i="1" s="1"/>
  <c r="S45" i="1"/>
  <c r="P45" i="1"/>
  <c r="Q45" i="1" s="1"/>
  <c r="N45" i="1"/>
  <c r="O45" i="1" s="1"/>
  <c r="G45" i="1"/>
  <c r="H45" i="1" s="1"/>
  <c r="S44" i="1"/>
  <c r="N44" i="1"/>
  <c r="O44" i="1" s="1"/>
  <c r="G44" i="1"/>
  <c r="H44" i="1" s="1"/>
  <c r="P44" i="1" s="1"/>
  <c r="Q44" i="1" s="1"/>
  <c r="S43" i="1"/>
  <c r="N43" i="1"/>
  <c r="O43" i="1" s="1"/>
  <c r="R43" i="1" s="1"/>
  <c r="J43" i="1" s="1"/>
  <c r="G43" i="1"/>
  <c r="H43" i="1" s="1"/>
  <c r="P43" i="1" s="1"/>
  <c r="Q43" i="1" s="1"/>
  <c r="S42" i="1"/>
  <c r="O42" i="1"/>
  <c r="N42" i="1"/>
  <c r="G42" i="1"/>
  <c r="H42" i="1" s="1"/>
  <c r="P42" i="1" s="1"/>
  <c r="Q42" i="1" s="1"/>
  <c r="S41" i="1"/>
  <c r="N41" i="1"/>
  <c r="O41" i="1" s="1"/>
  <c r="G41" i="1"/>
  <c r="H41" i="1" s="1"/>
  <c r="P41" i="1" s="1"/>
  <c r="Q41" i="1" s="1"/>
  <c r="S40" i="1"/>
  <c r="N40" i="1"/>
  <c r="O40" i="1" s="1"/>
  <c r="G40" i="1"/>
  <c r="H40" i="1" s="1"/>
  <c r="P40" i="1" s="1"/>
  <c r="Q40" i="1" s="1"/>
  <c r="S39" i="1"/>
  <c r="N39" i="1"/>
  <c r="O39" i="1" s="1"/>
  <c r="R39" i="1" s="1"/>
  <c r="J39" i="1" s="1"/>
  <c r="G39" i="1"/>
  <c r="H39" i="1" s="1"/>
  <c r="P39" i="1" s="1"/>
  <c r="Q39" i="1" s="1"/>
  <c r="S38" i="1"/>
  <c r="P38" i="1"/>
  <c r="Q38" i="1" s="1"/>
  <c r="N38" i="1"/>
  <c r="O38" i="1" s="1"/>
  <c r="G38" i="1"/>
  <c r="H38" i="1" s="1"/>
  <c r="S37" i="1"/>
  <c r="N37" i="1"/>
  <c r="O37" i="1" s="1"/>
  <c r="G37" i="1"/>
  <c r="H37" i="1" s="1"/>
  <c r="P37" i="1" s="1"/>
  <c r="Q37" i="1" s="1"/>
  <c r="S36" i="1"/>
  <c r="N36" i="1"/>
  <c r="O36" i="1" s="1"/>
  <c r="R36" i="1" s="1"/>
  <c r="J36" i="1" s="1"/>
  <c r="G36" i="1"/>
  <c r="H36" i="1" s="1"/>
  <c r="P36" i="1" s="1"/>
  <c r="Q36" i="1" s="1"/>
  <c r="S35" i="1"/>
  <c r="N35" i="1"/>
  <c r="O35" i="1" s="1"/>
  <c r="G35" i="1"/>
  <c r="H35" i="1" s="1"/>
  <c r="P35" i="1" s="1"/>
  <c r="Q35" i="1" s="1"/>
  <c r="S34" i="1"/>
  <c r="N34" i="1"/>
  <c r="O34" i="1" s="1"/>
  <c r="G34" i="1"/>
  <c r="H34" i="1" s="1"/>
  <c r="P34" i="1" s="1"/>
  <c r="Q34" i="1" s="1"/>
  <c r="R34" i="1" s="1"/>
  <c r="J34" i="1" s="1"/>
  <c r="S33" i="1"/>
  <c r="N33" i="1"/>
  <c r="O33" i="1" s="1"/>
  <c r="P33" i="1"/>
  <c r="Q33" i="1" s="1"/>
  <c r="G33" i="1"/>
  <c r="H33" i="1" s="1"/>
  <c r="S32" i="1"/>
  <c r="N32" i="1"/>
  <c r="O32" i="1" s="1"/>
  <c r="R32" i="1" s="1"/>
  <c r="J32" i="1" s="1"/>
  <c r="G32" i="1"/>
  <c r="H32" i="1" s="1"/>
  <c r="P32" i="1" s="1"/>
  <c r="Q32" i="1" s="1"/>
  <c r="S31" i="1"/>
  <c r="N31" i="1"/>
  <c r="O31" i="1" s="1"/>
  <c r="G31" i="1"/>
  <c r="H31" i="1" s="1"/>
  <c r="P31" i="1" s="1"/>
  <c r="Q31" i="1" s="1"/>
  <c r="S30" i="1"/>
  <c r="N30" i="1"/>
  <c r="O30" i="1" s="1"/>
  <c r="G30" i="1"/>
  <c r="H30" i="1" s="1"/>
  <c r="P30" i="1" s="1"/>
  <c r="Q30" i="1" s="1"/>
  <c r="S29" i="1"/>
  <c r="N29" i="1"/>
  <c r="O29" i="1" s="1"/>
  <c r="G29" i="1"/>
  <c r="H29" i="1" s="1"/>
  <c r="P29" i="1" s="1"/>
  <c r="Q29" i="1" s="1"/>
  <c r="S28" i="1"/>
  <c r="N28" i="1"/>
  <c r="O28" i="1" s="1"/>
  <c r="G28" i="1"/>
  <c r="H28" i="1" s="1"/>
  <c r="P28" i="1" s="1"/>
  <c r="Q28" i="1" s="1"/>
  <c r="S27" i="1"/>
  <c r="N27" i="1"/>
  <c r="O27" i="1" s="1"/>
  <c r="R27" i="1" s="1"/>
  <c r="J27" i="1" s="1"/>
  <c r="G27" i="1"/>
  <c r="H27" i="1" s="1"/>
  <c r="P27" i="1" s="1"/>
  <c r="Q27" i="1" s="1"/>
  <c r="S26" i="1"/>
  <c r="O26" i="1"/>
  <c r="N26" i="1"/>
  <c r="H26" i="1"/>
  <c r="P26" i="1" s="1"/>
  <c r="Q26" i="1" s="1"/>
  <c r="G26" i="1"/>
  <c r="S25" i="1"/>
  <c r="Q25" i="1"/>
  <c r="R25" i="1" s="1"/>
  <c r="J25" i="1" s="1"/>
  <c r="P25" i="1"/>
  <c r="N25" i="1"/>
  <c r="O25" i="1" s="1"/>
  <c r="G25" i="1"/>
  <c r="H25" i="1" s="1"/>
  <c r="S24" i="1"/>
  <c r="N24" i="1"/>
  <c r="O24" i="1" s="1"/>
  <c r="G24" i="1"/>
  <c r="H24" i="1" s="1"/>
  <c r="P24" i="1" s="1"/>
  <c r="Q24" i="1" s="1"/>
  <c r="S23" i="1"/>
  <c r="Q23" i="1"/>
  <c r="N23" i="1"/>
  <c r="O23" i="1" s="1"/>
  <c r="P23" i="1"/>
  <c r="H23" i="1"/>
  <c r="G23" i="1"/>
  <c r="S22" i="1"/>
  <c r="N22" i="1"/>
  <c r="O22" i="1" s="1"/>
  <c r="R22" i="1" s="1"/>
  <c r="J22" i="1" s="1"/>
  <c r="H22" i="1"/>
  <c r="P22" i="1" s="1"/>
  <c r="Q22" i="1" s="1"/>
  <c r="G22" i="1"/>
  <c r="S21" i="1"/>
  <c r="N21" i="1"/>
  <c r="O21" i="1" s="1"/>
  <c r="G21" i="1"/>
  <c r="H21" i="1" s="1"/>
  <c r="P21" i="1" s="1"/>
  <c r="Q21" i="1" s="1"/>
  <c r="S20" i="1"/>
  <c r="N20" i="1"/>
  <c r="O20" i="1" s="1"/>
  <c r="G20" i="1"/>
  <c r="H20" i="1" s="1"/>
  <c r="P20" i="1" s="1"/>
  <c r="Q20" i="1" s="1"/>
  <c r="S19" i="1"/>
  <c r="O19" i="1"/>
  <c r="N19" i="1"/>
  <c r="G19" i="1"/>
  <c r="H19" i="1" s="1"/>
  <c r="P19" i="1" s="1"/>
  <c r="Q19" i="1" s="1"/>
  <c r="S18" i="1"/>
  <c r="N18" i="1"/>
  <c r="O18" i="1" s="1"/>
  <c r="S17" i="1"/>
  <c r="P17" i="1"/>
  <c r="Q17" i="1" s="1"/>
  <c r="N17" i="1"/>
  <c r="O17" i="1" s="1"/>
  <c r="G17" i="1"/>
  <c r="H17" i="1" s="1"/>
  <c r="S16" i="1"/>
  <c r="N16" i="1"/>
  <c r="O16" i="1" s="1"/>
  <c r="R16" i="1" s="1"/>
  <c r="J16" i="1" s="1"/>
  <c r="G16" i="1"/>
  <c r="H16" i="1" s="1"/>
  <c r="P16" i="1" s="1"/>
  <c r="Q16" i="1" s="1"/>
  <c r="S15" i="1"/>
  <c r="N15" i="1"/>
  <c r="O15" i="1" s="1"/>
  <c r="G15" i="1"/>
  <c r="H15" i="1" s="1"/>
  <c r="P15" i="1" s="1"/>
  <c r="Q15" i="1" s="1"/>
  <c r="S14" i="1"/>
  <c r="N14" i="1"/>
  <c r="O14" i="1" s="1"/>
  <c r="P14" i="1"/>
  <c r="Q14" i="1" s="1"/>
  <c r="R14" i="1" s="1"/>
  <c r="J14" i="1" s="1"/>
  <c r="G14" i="1"/>
  <c r="H14" i="1" s="1"/>
  <c r="S13" i="1"/>
  <c r="N13" i="1"/>
  <c r="O13" i="1" s="1"/>
  <c r="G13" i="1"/>
  <c r="H13" i="1" s="1"/>
  <c r="P13" i="1" s="1"/>
  <c r="Q13" i="1" s="1"/>
  <c r="S12" i="1"/>
  <c r="N12" i="1"/>
  <c r="O12" i="1" s="1"/>
  <c r="G12" i="1"/>
  <c r="H12" i="1" s="1"/>
  <c r="P12" i="1" s="1"/>
  <c r="Q12" i="1" s="1"/>
  <c r="S11" i="1"/>
  <c r="N11" i="1"/>
  <c r="O11" i="1" s="1"/>
  <c r="G11" i="1"/>
  <c r="H11" i="1" s="1"/>
  <c r="P11" i="1" s="1"/>
  <c r="Q11" i="1" s="1"/>
  <c r="S10" i="1"/>
  <c r="N10" i="1"/>
  <c r="O10" i="1" s="1"/>
  <c r="H10" i="1"/>
  <c r="P10" i="1" s="1"/>
  <c r="Q10" i="1" s="1"/>
  <c r="G10" i="1"/>
  <c r="S9" i="1"/>
  <c r="N9" i="1"/>
  <c r="O9" i="1" s="1"/>
  <c r="H9" i="1"/>
  <c r="P9" i="1" s="1"/>
  <c r="Q9" i="1" s="1"/>
  <c r="G9" i="1"/>
  <c r="S8" i="1"/>
  <c r="P8" i="1"/>
  <c r="Q8" i="1" s="1"/>
  <c r="N8" i="1"/>
  <c r="O8" i="1" s="1"/>
  <c r="G8" i="1"/>
  <c r="H8" i="1" s="1"/>
  <c r="R74" i="1" l="1"/>
  <c r="R17" i="1"/>
  <c r="J17" i="1" s="1"/>
  <c r="R100" i="1"/>
  <c r="J100" i="1" s="1"/>
  <c r="R8" i="1"/>
  <c r="J8" i="1" s="1"/>
  <c r="R23" i="1"/>
  <c r="J23" i="1" s="1"/>
  <c r="R47" i="1"/>
  <c r="J47" i="1" s="1"/>
  <c r="R130" i="1"/>
  <c r="J130" i="1" s="1"/>
  <c r="R166" i="1"/>
  <c r="J166" i="1" s="1"/>
  <c r="R168" i="1"/>
  <c r="R170" i="1"/>
  <c r="J170" i="1" s="1"/>
  <c r="R212" i="1"/>
  <c r="J212" i="1" s="1"/>
  <c r="R226" i="1"/>
  <c r="J226" i="1" s="1"/>
  <c r="R250" i="1"/>
  <c r="J250" i="1" s="1"/>
  <c r="R259" i="1"/>
  <c r="J259" i="1" s="1"/>
  <c r="R265" i="1"/>
  <c r="J265" i="1" s="1"/>
  <c r="R313" i="1"/>
  <c r="J313" i="1" s="1"/>
  <c r="R322" i="1"/>
  <c r="J322" i="1" s="1"/>
  <c r="J353" i="1"/>
  <c r="R392" i="1"/>
  <c r="R647" i="1"/>
  <c r="J647" i="1" s="1"/>
  <c r="R61" i="1"/>
  <c r="J61" i="1" s="1"/>
  <c r="R116" i="1"/>
  <c r="J116" i="1" s="1"/>
  <c r="R654" i="1"/>
  <c r="J654" i="1" s="1"/>
  <c r="R20" i="1"/>
  <c r="J20" i="1" s="1"/>
  <c r="R24" i="1"/>
  <c r="J24" i="1" s="1"/>
  <c r="R37" i="1"/>
  <c r="J37" i="1" s="1"/>
  <c r="R46" i="1"/>
  <c r="J46" i="1" s="1"/>
  <c r="R56" i="1"/>
  <c r="J56" i="1" s="1"/>
  <c r="R93" i="1"/>
  <c r="J93" i="1" s="1"/>
  <c r="R148" i="1"/>
  <c r="J148" i="1" s="1"/>
  <c r="R194" i="1"/>
  <c r="J194" i="1" s="1"/>
  <c r="R271" i="1"/>
  <c r="J271" i="1" s="1"/>
  <c r="R290" i="1"/>
  <c r="J290" i="1" s="1"/>
  <c r="R337" i="1"/>
  <c r="J337" i="1" s="1"/>
  <c r="R343" i="1"/>
  <c r="J343" i="1" s="1"/>
  <c r="R391" i="1"/>
  <c r="J391" i="1" s="1"/>
  <c r="R413" i="1"/>
  <c r="J413" i="1" s="1"/>
  <c r="R442" i="1"/>
  <c r="J442" i="1" s="1"/>
  <c r="R447" i="1"/>
  <c r="J447" i="1" s="1"/>
  <c r="R451" i="1"/>
  <c r="J451" i="1" s="1"/>
  <c r="R150" i="1"/>
  <c r="J150" i="1" s="1"/>
  <c r="R78" i="1"/>
  <c r="J78" i="1" s="1"/>
  <c r="R107" i="1"/>
  <c r="J107" i="1" s="1"/>
  <c r="R197" i="1"/>
  <c r="J197" i="1" s="1"/>
  <c r="R209" i="1"/>
  <c r="J209" i="1" s="1"/>
  <c r="R269" i="1"/>
  <c r="J269" i="1" s="1"/>
  <c r="R286" i="1"/>
  <c r="J286" i="1" s="1"/>
  <c r="R349" i="1"/>
  <c r="J349" i="1" s="1"/>
  <c r="R378" i="1"/>
  <c r="J378" i="1" s="1"/>
  <c r="R419" i="1"/>
  <c r="J419" i="1" s="1"/>
  <c r="R430" i="1"/>
  <c r="J430" i="1" s="1"/>
  <c r="R454" i="1"/>
  <c r="R493" i="1"/>
  <c r="J493" i="1" s="1"/>
  <c r="R605" i="1"/>
  <c r="J605" i="1" s="1"/>
  <c r="R31" i="1"/>
  <c r="J31" i="1" s="1"/>
  <c r="R35" i="1"/>
  <c r="J35" i="1" s="1"/>
  <c r="R44" i="1"/>
  <c r="J44" i="1" s="1"/>
  <c r="R50" i="1"/>
  <c r="J50" i="1" s="1"/>
  <c r="R64" i="1"/>
  <c r="J64" i="1" s="1"/>
  <c r="R72" i="1"/>
  <c r="J72" i="1" s="1"/>
  <c r="R103" i="1"/>
  <c r="J103" i="1" s="1"/>
  <c r="R112" i="1"/>
  <c r="J112" i="1" s="1"/>
  <c r="R117" i="1"/>
  <c r="J117" i="1" s="1"/>
  <c r="R127" i="1"/>
  <c r="J127" i="1" s="1"/>
  <c r="R149" i="1"/>
  <c r="J149" i="1" s="1"/>
  <c r="R175" i="1"/>
  <c r="J175" i="1" s="1"/>
  <c r="R137" i="1"/>
  <c r="J137" i="1" s="1"/>
  <c r="R33" i="1"/>
  <c r="J33" i="1" s="1"/>
  <c r="R42" i="1"/>
  <c r="J42" i="1" s="1"/>
  <c r="R77" i="1"/>
  <c r="J77" i="1" s="1"/>
  <c r="R94" i="1"/>
  <c r="J94" i="1" s="1"/>
  <c r="R232" i="1"/>
  <c r="J232" i="1" s="1"/>
  <c r="R373" i="1"/>
  <c r="J373" i="1" s="1"/>
  <c r="R420" i="1"/>
  <c r="J420" i="1" s="1"/>
  <c r="R649" i="1"/>
  <c r="J649" i="1" s="1"/>
  <c r="R30" i="1"/>
  <c r="J30" i="1" s="1"/>
  <c r="R275" i="1"/>
  <c r="J275" i="1" s="1"/>
  <c r="R12" i="1"/>
  <c r="J12" i="1" s="1"/>
  <c r="R40" i="1"/>
  <c r="J40" i="1" s="1"/>
  <c r="R55" i="1"/>
  <c r="J55" i="1" s="1"/>
  <c r="R118" i="1"/>
  <c r="J118" i="1" s="1"/>
  <c r="R132" i="1"/>
  <c r="J132" i="1" s="1"/>
  <c r="R134" i="1"/>
  <c r="J134" i="1" s="1"/>
  <c r="R177" i="1"/>
  <c r="J177" i="1" s="1"/>
  <c r="R283" i="1"/>
  <c r="J283" i="1" s="1"/>
  <c r="R326" i="1"/>
  <c r="J326" i="1" s="1"/>
  <c r="J365" i="1"/>
  <c r="R379" i="1"/>
  <c r="J379" i="1" s="1"/>
  <c r="R452" i="1"/>
  <c r="J452" i="1" s="1"/>
  <c r="J517" i="1"/>
  <c r="R531" i="1"/>
  <c r="J531" i="1" s="1"/>
  <c r="R596" i="1"/>
  <c r="J596" i="1" s="1"/>
  <c r="R202" i="1"/>
  <c r="J202" i="1" s="1"/>
  <c r="R218" i="1"/>
  <c r="J218" i="1" s="1"/>
  <c r="R235" i="1"/>
  <c r="J235" i="1" s="1"/>
  <c r="R247" i="1"/>
  <c r="J247" i="1" s="1"/>
  <c r="R268" i="1"/>
  <c r="J268" i="1" s="1"/>
  <c r="R288" i="1"/>
  <c r="J288" i="1" s="1"/>
  <c r="R315" i="1"/>
  <c r="J315" i="1" s="1"/>
  <c r="R318" i="1"/>
  <c r="J318" i="1" s="1"/>
  <c r="R374" i="1"/>
  <c r="J374" i="1" s="1"/>
  <c r="R411" i="1"/>
  <c r="J411" i="1" s="1"/>
  <c r="R443" i="1"/>
  <c r="J443" i="1" s="1"/>
  <c r="R479" i="1"/>
  <c r="J479" i="1" s="1"/>
  <c r="R491" i="1"/>
  <c r="J491" i="1" s="1"/>
  <c r="R495" i="1"/>
  <c r="J495" i="1" s="1"/>
  <c r="R509" i="1"/>
  <c r="J509" i="1" s="1"/>
  <c r="R528" i="1"/>
  <c r="J528" i="1" s="1"/>
  <c r="R530" i="1"/>
  <c r="J530" i="1" s="1"/>
  <c r="R579" i="1"/>
  <c r="J579" i="1" s="1"/>
  <c r="R652" i="1"/>
  <c r="J652" i="1" s="1"/>
  <c r="R615" i="1"/>
  <c r="J615" i="1" s="1"/>
  <c r="R639" i="1"/>
  <c r="R390" i="1"/>
  <c r="J390" i="1" s="1"/>
  <c r="R473" i="1"/>
  <c r="J473" i="1" s="1"/>
  <c r="R516" i="1"/>
  <c r="J516" i="1" s="1"/>
  <c r="R562" i="1"/>
  <c r="J562" i="1" s="1"/>
  <c r="R590" i="1"/>
  <c r="J590" i="1" s="1"/>
  <c r="R635" i="1"/>
  <c r="J635" i="1" s="1"/>
  <c r="R658" i="1"/>
  <c r="J658" i="1" s="1"/>
  <c r="R429" i="1"/>
  <c r="J429" i="1" s="1"/>
  <c r="R478" i="1"/>
  <c r="J478" i="1" s="1"/>
  <c r="R485" i="1"/>
  <c r="J485" i="1" s="1"/>
  <c r="R496" i="1"/>
  <c r="J496" i="1" s="1"/>
  <c r="R500" i="1"/>
  <c r="J500" i="1" s="1"/>
  <c r="R508" i="1"/>
  <c r="R546" i="1"/>
  <c r="R552" i="1"/>
  <c r="J552" i="1" s="1"/>
  <c r="R603" i="1"/>
  <c r="J603" i="1" s="1"/>
  <c r="R607" i="1"/>
  <c r="J607" i="1" s="1"/>
  <c r="R651" i="1"/>
  <c r="J651" i="1" s="1"/>
  <c r="R656" i="1"/>
  <c r="J656" i="1" s="1"/>
  <c r="R504" i="1"/>
  <c r="J504" i="1" s="1"/>
  <c r="R614" i="1"/>
  <c r="J614" i="1" s="1"/>
  <c r="R619" i="1"/>
  <c r="J619" i="1" s="1"/>
  <c r="R632" i="1"/>
  <c r="R129" i="1"/>
  <c r="J129" i="1" s="1"/>
  <c r="R185" i="1"/>
  <c r="J185" i="1" s="1"/>
  <c r="R242" i="1"/>
  <c r="J242" i="1" s="1"/>
  <c r="R257" i="1"/>
  <c r="J257" i="1" s="1"/>
  <c r="R284" i="1"/>
  <c r="J284" i="1" s="1"/>
  <c r="R300" i="1"/>
  <c r="J300" i="1" s="1"/>
  <c r="R367" i="1"/>
  <c r="J367" i="1" s="1"/>
  <c r="R457" i="1"/>
  <c r="J457" i="1" s="1"/>
  <c r="R467" i="1"/>
  <c r="J467" i="1" s="1"/>
  <c r="R523" i="1"/>
  <c r="J523" i="1" s="1"/>
  <c r="R525" i="1"/>
  <c r="R563" i="1"/>
  <c r="J563" i="1" s="1"/>
  <c r="R609" i="1"/>
  <c r="J609" i="1" s="1"/>
  <c r="R539" i="1"/>
  <c r="J539" i="1" s="1"/>
  <c r="R545" i="1"/>
  <c r="J545" i="1" s="1"/>
  <c r="R551" i="1"/>
  <c r="J551" i="1" s="1"/>
  <c r="R597" i="1"/>
  <c r="J597" i="1" s="1"/>
  <c r="R602" i="1"/>
  <c r="J602" i="1" s="1"/>
  <c r="R640" i="1"/>
  <c r="J640" i="1" s="1"/>
  <c r="R648" i="1"/>
  <c r="J648" i="1" s="1"/>
  <c r="R10" i="1"/>
  <c r="J10" i="1" s="1"/>
  <c r="R21" i="1"/>
  <c r="J21" i="1" s="1"/>
  <c r="R11" i="1"/>
  <c r="J11" i="1" s="1"/>
  <c r="R13" i="1"/>
  <c r="J13" i="1" s="1"/>
  <c r="R28" i="1"/>
  <c r="J28" i="1" s="1"/>
  <c r="R9" i="1"/>
  <c r="J9" i="1" s="1"/>
  <c r="R128" i="1"/>
  <c r="J128" i="1" s="1"/>
  <c r="G65" i="1"/>
  <c r="H65" i="1" s="1"/>
  <c r="P65" i="1" s="1"/>
  <c r="Q65" i="1" s="1"/>
  <c r="R65" i="1" s="1"/>
  <c r="J65" i="1" s="1"/>
  <c r="R109" i="1"/>
  <c r="J109" i="1" s="1"/>
  <c r="R120" i="1"/>
  <c r="J120" i="1" s="1"/>
  <c r="R125" i="1"/>
  <c r="J125" i="1" s="1"/>
  <c r="R147" i="1"/>
  <c r="J147" i="1" s="1"/>
  <c r="R180" i="1"/>
  <c r="J180" i="1" s="1"/>
  <c r="R41" i="1"/>
  <c r="J41" i="1" s="1"/>
  <c r="R52" i="1"/>
  <c r="J52" i="1" s="1"/>
  <c r="R57" i="1"/>
  <c r="J57" i="1" s="1"/>
  <c r="R69" i="1"/>
  <c r="J69" i="1" s="1"/>
  <c r="R86" i="1"/>
  <c r="J86" i="1" s="1"/>
  <c r="R106" i="1"/>
  <c r="J106" i="1" s="1"/>
  <c r="R122" i="1"/>
  <c r="J122" i="1" s="1"/>
  <c r="R58" i="1"/>
  <c r="J58" i="1" s="1"/>
  <c r="R62" i="1"/>
  <c r="J62" i="1" s="1"/>
  <c r="R99" i="1"/>
  <c r="J99" i="1" s="1"/>
  <c r="R206" i="1"/>
  <c r="J206" i="1" s="1"/>
  <c r="G18" i="1"/>
  <c r="H18" i="1" s="1"/>
  <c r="P18" i="1" s="1"/>
  <c r="Q18" i="1" s="1"/>
  <c r="R18" i="1" s="1"/>
  <c r="J18" i="1" s="1"/>
  <c r="R67" i="1"/>
  <c r="J67" i="1" s="1"/>
  <c r="R76" i="1"/>
  <c r="J76" i="1" s="1"/>
  <c r="R80" i="1"/>
  <c r="J80" i="1" s="1"/>
  <c r="R84" i="1"/>
  <c r="J84" i="1" s="1"/>
  <c r="R98" i="1"/>
  <c r="J98" i="1" s="1"/>
  <c r="R111" i="1"/>
  <c r="J111" i="1" s="1"/>
  <c r="R19" i="1"/>
  <c r="J19" i="1" s="1"/>
  <c r="R26" i="1"/>
  <c r="J26" i="1" s="1"/>
  <c r="R54" i="1"/>
  <c r="J54" i="1" s="1"/>
  <c r="R88" i="1"/>
  <c r="J88" i="1" s="1"/>
  <c r="R95" i="1"/>
  <c r="J95" i="1" s="1"/>
  <c r="R38" i="1"/>
  <c r="J38" i="1" s="1"/>
  <c r="G53" i="1"/>
  <c r="H53" i="1" s="1"/>
  <c r="P53" i="1" s="1"/>
  <c r="Q53" i="1" s="1"/>
  <c r="R53" i="1" s="1"/>
  <c r="J53" i="1" s="1"/>
  <c r="R63" i="1"/>
  <c r="J63" i="1" s="1"/>
  <c r="J74" i="1"/>
  <c r="R97" i="1"/>
  <c r="J97" i="1" s="1"/>
  <c r="R45" i="1"/>
  <c r="J45" i="1" s="1"/>
  <c r="R68" i="1"/>
  <c r="J68" i="1" s="1"/>
  <c r="R87" i="1"/>
  <c r="J87" i="1" s="1"/>
  <c r="R121" i="1"/>
  <c r="J121" i="1" s="1"/>
  <c r="R15" i="1"/>
  <c r="J15" i="1" s="1"/>
  <c r="J51" i="1"/>
  <c r="R29" i="1"/>
  <c r="J29" i="1" s="1"/>
  <c r="J59" i="1"/>
  <c r="R66" i="1"/>
  <c r="J66" i="1" s="1"/>
  <c r="R89" i="1"/>
  <c r="J89" i="1" s="1"/>
  <c r="R91" i="1"/>
  <c r="J91" i="1" s="1"/>
  <c r="J102" i="1"/>
  <c r="R123" i="1"/>
  <c r="J123" i="1" s="1"/>
  <c r="J133" i="1"/>
  <c r="R135" i="1"/>
  <c r="J135" i="1" s="1"/>
  <c r="R191" i="1"/>
  <c r="J191" i="1" s="1"/>
  <c r="G113" i="1"/>
  <c r="H113" i="1" s="1"/>
  <c r="P113" i="1" s="1"/>
  <c r="Q113" i="1" s="1"/>
  <c r="G119" i="1"/>
  <c r="H119" i="1" s="1"/>
  <c r="P119" i="1" s="1"/>
  <c r="Q119" i="1" s="1"/>
  <c r="R119" i="1" s="1"/>
  <c r="J119" i="1" s="1"/>
  <c r="R151" i="1"/>
  <c r="J151" i="1" s="1"/>
  <c r="J168" i="1"/>
  <c r="R201" i="1"/>
  <c r="J201" i="1" s="1"/>
  <c r="R213" i="1"/>
  <c r="J213" i="1" s="1"/>
  <c r="R234" i="1"/>
  <c r="J234" i="1" s="1"/>
  <c r="R171" i="1"/>
  <c r="J171" i="1" s="1"/>
  <c r="R210" i="1"/>
  <c r="J210" i="1" s="1"/>
  <c r="R227" i="1"/>
  <c r="J227" i="1" s="1"/>
  <c r="R278" i="1"/>
  <c r="J278" i="1" s="1"/>
  <c r="R282" i="1"/>
  <c r="J282" i="1" s="1"/>
  <c r="R305" i="1"/>
  <c r="J305" i="1" s="1"/>
  <c r="R146" i="1"/>
  <c r="J146" i="1" s="1"/>
  <c r="R192" i="1"/>
  <c r="J192" i="1" s="1"/>
  <c r="R270" i="1"/>
  <c r="J270" i="1" s="1"/>
  <c r="R163" i="1"/>
  <c r="J163" i="1" s="1"/>
  <c r="R182" i="1"/>
  <c r="J182" i="1" s="1"/>
  <c r="R238" i="1"/>
  <c r="J238" i="1" s="1"/>
  <c r="R241" i="1"/>
  <c r="J241" i="1" s="1"/>
  <c r="R249" i="1"/>
  <c r="J249" i="1" s="1"/>
  <c r="R263" i="1"/>
  <c r="J263" i="1" s="1"/>
  <c r="R160" i="1"/>
  <c r="J160" i="1" s="1"/>
  <c r="R179" i="1"/>
  <c r="J179" i="1" s="1"/>
  <c r="R205" i="1"/>
  <c r="J205" i="1" s="1"/>
  <c r="R244" i="1"/>
  <c r="J244" i="1" s="1"/>
  <c r="R273" i="1"/>
  <c r="J273" i="1" s="1"/>
  <c r="R101" i="1"/>
  <c r="J101" i="1" s="1"/>
  <c r="R142" i="1"/>
  <c r="J142" i="1" s="1"/>
  <c r="R153" i="1"/>
  <c r="J153" i="1" s="1"/>
  <c r="R173" i="1"/>
  <c r="J173" i="1" s="1"/>
  <c r="J167" i="1"/>
  <c r="R193" i="1"/>
  <c r="J193" i="1" s="1"/>
  <c r="J92" i="1"/>
  <c r="G105" i="1"/>
  <c r="H105" i="1" s="1"/>
  <c r="P105" i="1" s="1"/>
  <c r="Q105" i="1" s="1"/>
  <c r="R105" i="1" s="1"/>
  <c r="J105" i="1" s="1"/>
  <c r="R113" i="1"/>
  <c r="J113" i="1" s="1"/>
  <c r="R136" i="1"/>
  <c r="J136" i="1" s="1"/>
  <c r="R144" i="1"/>
  <c r="J144" i="1" s="1"/>
  <c r="R71" i="1"/>
  <c r="J71" i="1" s="1"/>
  <c r="R162" i="1"/>
  <c r="J162" i="1" s="1"/>
  <c r="R228" i="1"/>
  <c r="J228" i="1" s="1"/>
  <c r="J230" i="1"/>
  <c r="R261" i="1"/>
  <c r="J261" i="1" s="1"/>
  <c r="R306" i="1"/>
  <c r="J306" i="1" s="1"/>
  <c r="R83" i="1"/>
  <c r="J83" i="1" s="1"/>
  <c r="R90" i="1"/>
  <c r="J90" i="1" s="1"/>
  <c r="G96" i="1"/>
  <c r="H96" i="1" s="1"/>
  <c r="P96" i="1" s="1"/>
  <c r="Q96" i="1" s="1"/>
  <c r="R96" i="1" s="1"/>
  <c r="J96" i="1" s="1"/>
  <c r="G141" i="1"/>
  <c r="H141" i="1" s="1"/>
  <c r="P141" i="1" s="1"/>
  <c r="Q141" i="1" s="1"/>
  <c r="R141" i="1" s="1"/>
  <c r="J141" i="1" s="1"/>
  <c r="R152" i="1"/>
  <c r="J152" i="1" s="1"/>
  <c r="R169" i="1"/>
  <c r="J169" i="1" s="1"/>
  <c r="R172" i="1"/>
  <c r="J172" i="1" s="1"/>
  <c r="R219" i="1"/>
  <c r="J219" i="1" s="1"/>
  <c r="R341" i="1"/>
  <c r="J341" i="1" s="1"/>
  <c r="R79" i="1"/>
  <c r="J79" i="1" s="1"/>
  <c r="R245" i="1"/>
  <c r="J245" i="1" s="1"/>
  <c r="R301" i="1"/>
  <c r="J301" i="1" s="1"/>
  <c r="G186" i="1"/>
  <c r="H186" i="1" s="1"/>
  <c r="P186" i="1" s="1"/>
  <c r="Q186" i="1" s="1"/>
  <c r="R186" i="1" s="1"/>
  <c r="J186" i="1" s="1"/>
  <c r="G221" i="1"/>
  <c r="H221" i="1" s="1"/>
  <c r="P221" i="1" s="1"/>
  <c r="Q221" i="1" s="1"/>
  <c r="R221" i="1" s="1"/>
  <c r="J221" i="1" s="1"/>
  <c r="G256" i="1"/>
  <c r="H256" i="1" s="1"/>
  <c r="P256" i="1" s="1"/>
  <c r="Q256" i="1" s="1"/>
  <c r="R256" i="1" s="1"/>
  <c r="J256" i="1" s="1"/>
  <c r="R260" i="1"/>
  <c r="J260" i="1" s="1"/>
  <c r="G279" i="1"/>
  <c r="H279" i="1" s="1"/>
  <c r="P279" i="1" s="1"/>
  <c r="Q279" i="1" s="1"/>
  <c r="R279" i="1" s="1"/>
  <c r="J279" i="1" s="1"/>
  <c r="R280" i="1"/>
  <c r="J280" i="1" s="1"/>
  <c r="R308" i="1"/>
  <c r="J308" i="1" s="1"/>
  <c r="R311" i="1"/>
  <c r="J311" i="1" s="1"/>
  <c r="R231" i="1"/>
  <c r="J231" i="1" s="1"/>
  <c r="R277" i="1"/>
  <c r="J277" i="1" s="1"/>
  <c r="R314" i="1"/>
  <c r="J314" i="1" s="1"/>
  <c r="R331" i="1"/>
  <c r="J331" i="1" s="1"/>
  <c r="R346" i="1"/>
  <c r="J346" i="1" s="1"/>
  <c r="R358" i="1"/>
  <c r="J358" i="1" s="1"/>
  <c r="R240" i="1"/>
  <c r="J240" i="1" s="1"/>
  <c r="R264" i="1"/>
  <c r="J264" i="1" s="1"/>
  <c r="G281" i="1"/>
  <c r="H281" i="1" s="1"/>
  <c r="P281" i="1" s="1"/>
  <c r="Q281" i="1" s="1"/>
  <c r="R281" i="1" s="1"/>
  <c r="J281" i="1" s="1"/>
  <c r="R294" i="1"/>
  <c r="J294" i="1" s="1"/>
  <c r="R382" i="1"/>
  <c r="J382" i="1" s="1"/>
  <c r="G184" i="1"/>
  <c r="H184" i="1" s="1"/>
  <c r="P184" i="1" s="1"/>
  <c r="Q184" i="1" s="1"/>
  <c r="R184" i="1" s="1"/>
  <c r="J184" i="1" s="1"/>
  <c r="R225" i="1"/>
  <c r="J225" i="1" s="1"/>
  <c r="R253" i="1"/>
  <c r="J253" i="1" s="1"/>
  <c r="G258" i="1"/>
  <c r="H258" i="1" s="1"/>
  <c r="P258" i="1" s="1"/>
  <c r="Q258" i="1" s="1"/>
  <c r="R258" i="1" s="1"/>
  <c r="J258" i="1" s="1"/>
  <c r="R276" i="1"/>
  <c r="J276" i="1" s="1"/>
  <c r="R287" i="1"/>
  <c r="J287" i="1" s="1"/>
  <c r="R297" i="1"/>
  <c r="J297" i="1" s="1"/>
  <c r="R323" i="1"/>
  <c r="J323" i="1" s="1"/>
  <c r="R328" i="1"/>
  <c r="J328" i="1" s="1"/>
  <c r="R340" i="1"/>
  <c r="J340" i="1" s="1"/>
  <c r="R145" i="1"/>
  <c r="J145" i="1" s="1"/>
  <c r="R158" i="1"/>
  <c r="J158" i="1" s="1"/>
  <c r="R181" i="1"/>
  <c r="J181" i="1" s="1"/>
  <c r="G188" i="1"/>
  <c r="H188" i="1" s="1"/>
  <c r="P188" i="1" s="1"/>
  <c r="Q188" i="1" s="1"/>
  <c r="R304" i="1"/>
  <c r="J304" i="1" s="1"/>
  <c r="R307" i="1"/>
  <c r="J307" i="1" s="1"/>
  <c r="R217" i="1"/>
  <c r="J217" i="1" s="1"/>
  <c r="R224" i="1"/>
  <c r="J224" i="1" s="1"/>
  <c r="R243" i="1"/>
  <c r="J243" i="1" s="1"/>
  <c r="R252" i="1"/>
  <c r="J252" i="1" s="1"/>
  <c r="R312" i="1"/>
  <c r="J312" i="1" s="1"/>
  <c r="R333" i="1"/>
  <c r="J333" i="1" s="1"/>
  <c r="R342" i="1"/>
  <c r="J342" i="1" s="1"/>
  <c r="R157" i="1"/>
  <c r="J157" i="1" s="1"/>
  <c r="R189" i="1"/>
  <c r="J189" i="1" s="1"/>
  <c r="R216" i="1"/>
  <c r="J216" i="1" s="1"/>
  <c r="R229" i="1"/>
  <c r="J229" i="1" s="1"/>
  <c r="R289" i="1"/>
  <c r="J289" i="1" s="1"/>
  <c r="R345" i="1"/>
  <c r="J345" i="1" s="1"/>
  <c r="R303" i="1"/>
  <c r="J303" i="1" s="1"/>
  <c r="J359" i="1"/>
  <c r="R156" i="1"/>
  <c r="J156" i="1" s="1"/>
  <c r="R188" i="1"/>
  <c r="J188" i="1" s="1"/>
  <c r="R204" i="1"/>
  <c r="J204" i="1" s="1"/>
  <c r="G222" i="1"/>
  <c r="H222" i="1" s="1"/>
  <c r="P222" i="1" s="1"/>
  <c r="Q222" i="1" s="1"/>
  <c r="R222" i="1" s="1"/>
  <c r="J222" i="1" s="1"/>
  <c r="R255" i="1"/>
  <c r="J255" i="1" s="1"/>
  <c r="G291" i="1"/>
  <c r="H291" i="1" s="1"/>
  <c r="P291" i="1" s="1"/>
  <c r="Q291" i="1" s="1"/>
  <c r="R291" i="1" s="1"/>
  <c r="J291" i="1" s="1"/>
  <c r="R339" i="1"/>
  <c r="J339" i="1" s="1"/>
  <c r="R344" i="1"/>
  <c r="J344" i="1" s="1"/>
  <c r="R375" i="1"/>
  <c r="J375" i="1" s="1"/>
  <c r="G164" i="1"/>
  <c r="H164" i="1" s="1"/>
  <c r="P164" i="1" s="1"/>
  <c r="Q164" i="1" s="1"/>
  <c r="R164" i="1" s="1"/>
  <c r="J164" i="1" s="1"/>
  <c r="G200" i="1"/>
  <c r="H200" i="1" s="1"/>
  <c r="P200" i="1" s="1"/>
  <c r="Q200" i="1" s="1"/>
  <c r="R200" i="1" s="1"/>
  <c r="J200" i="1" s="1"/>
  <c r="G272" i="1"/>
  <c r="H272" i="1" s="1"/>
  <c r="P272" i="1" s="1"/>
  <c r="Q272" i="1" s="1"/>
  <c r="R272" i="1" s="1"/>
  <c r="J272" i="1" s="1"/>
  <c r="R354" i="1"/>
  <c r="J354" i="1" s="1"/>
  <c r="G380" i="1"/>
  <c r="H380" i="1" s="1"/>
  <c r="R389" i="1"/>
  <c r="J389" i="1" s="1"/>
  <c r="J392" i="1"/>
  <c r="R394" i="1"/>
  <c r="J394" i="1" s="1"/>
  <c r="R405" i="1"/>
  <c r="J405" i="1" s="1"/>
  <c r="R386" i="1"/>
  <c r="J386" i="1" s="1"/>
  <c r="R402" i="1"/>
  <c r="J402" i="1" s="1"/>
  <c r="R422" i="1"/>
  <c r="J422" i="1" s="1"/>
  <c r="R360" i="1"/>
  <c r="J360" i="1" s="1"/>
  <c r="R383" i="1"/>
  <c r="J383" i="1" s="1"/>
  <c r="R424" i="1"/>
  <c r="J424" i="1" s="1"/>
  <c r="R357" i="1"/>
  <c r="J357" i="1" s="1"/>
  <c r="R371" i="1"/>
  <c r="J371" i="1" s="1"/>
  <c r="R453" i="1"/>
  <c r="J453" i="1" s="1"/>
  <c r="R472" i="1"/>
  <c r="J472" i="1" s="1"/>
  <c r="R327" i="1"/>
  <c r="J327" i="1" s="1"/>
  <c r="G372" i="1"/>
  <c r="H372" i="1" s="1"/>
  <c r="P372" i="1" s="1"/>
  <c r="Q372" i="1" s="1"/>
  <c r="R372" i="1" s="1"/>
  <c r="J372" i="1" s="1"/>
  <c r="R385" i="1"/>
  <c r="J385" i="1" s="1"/>
  <c r="G409" i="1"/>
  <c r="H409" i="1" s="1"/>
  <c r="P409" i="1" s="1"/>
  <c r="Q409" i="1" s="1"/>
  <c r="R412" i="1"/>
  <c r="J412" i="1" s="1"/>
  <c r="R426" i="1"/>
  <c r="J426" i="1" s="1"/>
  <c r="R480" i="1"/>
  <c r="J480" i="1" s="1"/>
  <c r="R436" i="1"/>
  <c r="J436" i="1" s="1"/>
  <c r="R321" i="1"/>
  <c r="J321" i="1" s="1"/>
  <c r="R355" i="1"/>
  <c r="J355" i="1" s="1"/>
  <c r="R370" i="1"/>
  <c r="J370" i="1" s="1"/>
  <c r="R401" i="1"/>
  <c r="J401" i="1" s="1"/>
  <c r="R421" i="1"/>
  <c r="J421" i="1" s="1"/>
  <c r="R423" i="1"/>
  <c r="J423" i="1" s="1"/>
  <c r="G131" i="1"/>
  <c r="H131" i="1" s="1"/>
  <c r="P131" i="1" s="1"/>
  <c r="Q131" i="1" s="1"/>
  <c r="R131" i="1" s="1"/>
  <c r="J131" i="1" s="1"/>
  <c r="G248" i="1"/>
  <c r="H248" i="1" s="1"/>
  <c r="P248" i="1" s="1"/>
  <c r="Q248" i="1" s="1"/>
  <c r="R248" i="1" s="1"/>
  <c r="J248" i="1" s="1"/>
  <c r="R285" i="1"/>
  <c r="J285" i="1" s="1"/>
  <c r="G310" i="1"/>
  <c r="H310" i="1" s="1"/>
  <c r="P310" i="1" s="1"/>
  <c r="Q310" i="1" s="1"/>
  <c r="R310" i="1" s="1"/>
  <c r="J310" i="1" s="1"/>
  <c r="G325" i="1"/>
  <c r="H325" i="1" s="1"/>
  <c r="P325" i="1" s="1"/>
  <c r="Q325" i="1" s="1"/>
  <c r="R325" i="1" s="1"/>
  <c r="J325" i="1" s="1"/>
  <c r="G329" i="1"/>
  <c r="H329" i="1" s="1"/>
  <c r="P329" i="1" s="1"/>
  <c r="Q329" i="1" s="1"/>
  <c r="R329" i="1" s="1"/>
  <c r="J329" i="1" s="1"/>
  <c r="R348" i="1"/>
  <c r="J348" i="1" s="1"/>
  <c r="R364" i="1"/>
  <c r="J364" i="1" s="1"/>
  <c r="J384" i="1"/>
  <c r="R418" i="1"/>
  <c r="J418" i="1" s="1"/>
  <c r="R450" i="1"/>
  <c r="J450" i="1" s="1"/>
  <c r="R462" i="1"/>
  <c r="J462" i="1" s="1"/>
  <c r="R396" i="1"/>
  <c r="J396" i="1" s="1"/>
  <c r="R399" i="1"/>
  <c r="J399" i="1" s="1"/>
  <c r="R461" i="1"/>
  <c r="J461" i="1" s="1"/>
  <c r="J525" i="1"/>
  <c r="R324" i="1"/>
  <c r="J324" i="1" s="1"/>
  <c r="R369" i="1"/>
  <c r="J369" i="1" s="1"/>
  <c r="G398" i="1"/>
  <c r="H398" i="1" s="1"/>
  <c r="P398" i="1" s="1"/>
  <c r="Q398" i="1" s="1"/>
  <c r="R398" i="1" s="1"/>
  <c r="J398" i="1" s="1"/>
  <c r="R409" i="1"/>
  <c r="J409" i="1" s="1"/>
  <c r="R428" i="1"/>
  <c r="J428" i="1" s="1"/>
  <c r="R432" i="1"/>
  <c r="J432" i="1" s="1"/>
  <c r="R439" i="1"/>
  <c r="J439" i="1" s="1"/>
  <c r="R482" i="1"/>
  <c r="J482" i="1" s="1"/>
  <c r="R519" i="1"/>
  <c r="J519" i="1" s="1"/>
  <c r="G541" i="1"/>
  <c r="H541" i="1" s="1"/>
  <c r="P541" i="1" s="1"/>
  <c r="Q541" i="1" s="1"/>
  <c r="R381" i="1"/>
  <c r="J381" i="1" s="1"/>
  <c r="R403" i="1"/>
  <c r="J403" i="1" s="1"/>
  <c r="R456" i="1"/>
  <c r="J456" i="1" s="1"/>
  <c r="G356" i="1"/>
  <c r="H356" i="1" s="1"/>
  <c r="P356" i="1" s="1"/>
  <c r="Q356" i="1" s="1"/>
  <c r="R356" i="1" s="1"/>
  <c r="J356" i="1" s="1"/>
  <c r="R380" i="1"/>
  <c r="J380" i="1" s="1"/>
  <c r="R414" i="1"/>
  <c r="J414" i="1" s="1"/>
  <c r="G416" i="1"/>
  <c r="H416" i="1" s="1"/>
  <c r="P416" i="1" s="1"/>
  <c r="Q416" i="1" s="1"/>
  <c r="R416" i="1" s="1"/>
  <c r="J416" i="1" s="1"/>
  <c r="R438" i="1"/>
  <c r="J438" i="1" s="1"/>
  <c r="R449" i="1"/>
  <c r="J449" i="1" s="1"/>
  <c r="G454" i="1"/>
  <c r="H454" i="1" s="1"/>
  <c r="G494" i="1"/>
  <c r="H494" i="1" s="1"/>
  <c r="P494" i="1" s="1"/>
  <c r="Q494" i="1" s="1"/>
  <c r="R494" i="1" s="1"/>
  <c r="J494" i="1" s="1"/>
  <c r="R575" i="1"/>
  <c r="J575" i="1" s="1"/>
  <c r="R434" i="1"/>
  <c r="J434" i="1" s="1"/>
  <c r="R448" i="1"/>
  <c r="J448" i="1" s="1"/>
  <c r="R492" i="1"/>
  <c r="J492" i="1" s="1"/>
  <c r="J508" i="1"/>
  <c r="R393" i="1"/>
  <c r="J393" i="1" s="1"/>
  <c r="G410" i="1"/>
  <c r="H410" i="1" s="1"/>
  <c r="P410" i="1" s="1"/>
  <c r="Q410" i="1" s="1"/>
  <c r="R410" i="1" s="1"/>
  <c r="J410" i="1" s="1"/>
  <c r="G415" i="1"/>
  <c r="H415" i="1" s="1"/>
  <c r="P415" i="1" s="1"/>
  <c r="Q415" i="1" s="1"/>
  <c r="R415" i="1" s="1"/>
  <c r="J415" i="1" s="1"/>
  <c r="R444" i="1"/>
  <c r="J444" i="1" s="1"/>
  <c r="R455" i="1"/>
  <c r="J455" i="1" s="1"/>
  <c r="R465" i="1"/>
  <c r="J465" i="1" s="1"/>
  <c r="R520" i="1"/>
  <c r="J520" i="1" s="1"/>
  <c r="R458" i="1"/>
  <c r="J458" i="1" s="1"/>
  <c r="R468" i="1"/>
  <c r="J468" i="1" s="1"/>
  <c r="R526" i="1"/>
  <c r="J526" i="1" s="1"/>
  <c r="G368" i="1"/>
  <c r="H368" i="1" s="1"/>
  <c r="P368" i="1" s="1"/>
  <c r="Q368" i="1" s="1"/>
  <c r="R368" i="1" s="1"/>
  <c r="J368" i="1" s="1"/>
  <c r="G376" i="1"/>
  <c r="H376" i="1" s="1"/>
  <c r="P376" i="1" s="1"/>
  <c r="Q376" i="1" s="1"/>
  <c r="R376" i="1" s="1"/>
  <c r="J376" i="1" s="1"/>
  <c r="R336" i="1"/>
  <c r="J336" i="1" s="1"/>
  <c r="G361" i="1"/>
  <c r="H361" i="1" s="1"/>
  <c r="P361" i="1" s="1"/>
  <c r="Q361" i="1" s="1"/>
  <c r="R361" i="1" s="1"/>
  <c r="J361" i="1" s="1"/>
  <c r="R377" i="1"/>
  <c r="J377" i="1" s="1"/>
  <c r="G418" i="1"/>
  <c r="H418" i="1" s="1"/>
  <c r="P418" i="1" s="1"/>
  <c r="Q418" i="1" s="1"/>
  <c r="G476" i="1"/>
  <c r="H476" i="1" s="1"/>
  <c r="P476" i="1" s="1"/>
  <c r="Q476" i="1" s="1"/>
  <c r="R483" i="1"/>
  <c r="J483" i="1" s="1"/>
  <c r="G488" i="1"/>
  <c r="H488" i="1" s="1"/>
  <c r="P488" i="1" s="1"/>
  <c r="Q488" i="1" s="1"/>
  <c r="R488" i="1" s="1"/>
  <c r="J488" i="1" s="1"/>
  <c r="R440" i="1"/>
  <c r="J440" i="1" s="1"/>
  <c r="R460" i="1"/>
  <c r="J460" i="1" s="1"/>
  <c r="R484" i="1"/>
  <c r="J484" i="1" s="1"/>
  <c r="R427" i="1"/>
  <c r="J427" i="1" s="1"/>
  <c r="R433" i="1"/>
  <c r="J433" i="1" s="1"/>
  <c r="R499" i="1"/>
  <c r="J499" i="1" s="1"/>
  <c r="R543" i="1"/>
  <c r="J543" i="1" s="1"/>
  <c r="R583" i="1"/>
  <c r="J583" i="1" s="1"/>
  <c r="R510" i="1"/>
  <c r="J510" i="1" s="1"/>
  <c r="G512" i="1"/>
  <c r="H512" i="1" s="1"/>
  <c r="P512" i="1" s="1"/>
  <c r="Q512" i="1" s="1"/>
  <c r="R512" i="1" s="1"/>
  <c r="J512" i="1" s="1"/>
  <c r="R549" i="1"/>
  <c r="J549" i="1" s="1"/>
  <c r="R538" i="1"/>
  <c r="J538" i="1" s="1"/>
  <c r="R524" i="1"/>
  <c r="J524" i="1" s="1"/>
  <c r="J546" i="1"/>
  <c r="G417" i="1"/>
  <c r="H417" i="1" s="1"/>
  <c r="P417" i="1" s="1"/>
  <c r="Q417" i="1" s="1"/>
  <c r="R417" i="1" s="1"/>
  <c r="J417" i="1" s="1"/>
  <c r="R435" i="1"/>
  <c r="J435" i="1" s="1"/>
  <c r="R476" i="1"/>
  <c r="J476" i="1" s="1"/>
  <c r="R534" i="1"/>
  <c r="J534" i="1" s="1"/>
  <c r="R540" i="1"/>
  <c r="J540" i="1" s="1"/>
  <c r="R567" i="1"/>
  <c r="J567" i="1" s="1"/>
  <c r="R445" i="1"/>
  <c r="J445" i="1" s="1"/>
  <c r="G474" i="1"/>
  <c r="H474" i="1" s="1"/>
  <c r="P474" i="1" s="1"/>
  <c r="Q474" i="1" s="1"/>
  <c r="R474" i="1" s="1"/>
  <c r="J474" i="1" s="1"/>
  <c r="G514" i="1"/>
  <c r="H514" i="1" s="1"/>
  <c r="P514" i="1" s="1"/>
  <c r="Q514" i="1" s="1"/>
  <c r="R514" i="1" s="1"/>
  <c r="J514" i="1" s="1"/>
  <c r="R521" i="1"/>
  <c r="J521" i="1" s="1"/>
  <c r="R557" i="1"/>
  <c r="J557" i="1" s="1"/>
  <c r="R560" i="1"/>
  <c r="J560" i="1" s="1"/>
  <c r="R486" i="1"/>
  <c r="J486" i="1" s="1"/>
  <c r="R501" i="1"/>
  <c r="J501" i="1" s="1"/>
  <c r="G554" i="1"/>
  <c r="H554" i="1" s="1"/>
  <c r="P554" i="1" s="1"/>
  <c r="Q554" i="1" s="1"/>
  <c r="R554" i="1" s="1"/>
  <c r="J554" i="1" s="1"/>
  <c r="R572" i="1"/>
  <c r="J572" i="1" s="1"/>
  <c r="R577" i="1"/>
  <c r="J577" i="1" s="1"/>
  <c r="R588" i="1"/>
  <c r="J588" i="1" s="1"/>
  <c r="G542" i="1"/>
  <c r="H542" i="1" s="1"/>
  <c r="P542" i="1" s="1"/>
  <c r="Q542" i="1" s="1"/>
  <c r="R542" i="1" s="1"/>
  <c r="J542" i="1" s="1"/>
  <c r="R569" i="1"/>
  <c r="J569" i="1" s="1"/>
  <c r="R585" i="1"/>
  <c r="J585" i="1" s="1"/>
  <c r="G446" i="1"/>
  <c r="H446" i="1" s="1"/>
  <c r="P446" i="1" s="1"/>
  <c r="Q446" i="1" s="1"/>
  <c r="R446" i="1" s="1"/>
  <c r="J446" i="1" s="1"/>
  <c r="R463" i="1"/>
  <c r="J463" i="1" s="1"/>
  <c r="R475" i="1"/>
  <c r="J475" i="1" s="1"/>
  <c r="R489" i="1"/>
  <c r="J489" i="1" s="1"/>
  <c r="R511" i="1"/>
  <c r="J511" i="1" s="1"/>
  <c r="R536" i="1"/>
  <c r="J536" i="1" s="1"/>
  <c r="G544" i="1"/>
  <c r="H544" i="1" s="1"/>
  <c r="P544" i="1" s="1"/>
  <c r="Q544" i="1" s="1"/>
  <c r="R544" i="1" s="1"/>
  <c r="J544" i="1" s="1"/>
  <c r="R582" i="1"/>
  <c r="J582" i="1" s="1"/>
  <c r="R571" i="1"/>
  <c r="J571" i="1" s="1"/>
  <c r="R574" i="1"/>
  <c r="J574" i="1" s="1"/>
  <c r="R535" i="1"/>
  <c r="J535" i="1" s="1"/>
  <c r="R556" i="1"/>
  <c r="J556" i="1" s="1"/>
  <c r="R561" i="1"/>
  <c r="J561" i="1" s="1"/>
  <c r="R568" i="1"/>
  <c r="J568" i="1" s="1"/>
  <c r="R587" i="1"/>
  <c r="J587" i="1" s="1"/>
  <c r="R594" i="1"/>
  <c r="J594" i="1" s="1"/>
  <c r="R601" i="1"/>
  <c r="J601" i="1" s="1"/>
  <c r="R576" i="1"/>
  <c r="J576" i="1" s="1"/>
  <c r="R584" i="1"/>
  <c r="J584" i="1" s="1"/>
  <c r="R550" i="1"/>
  <c r="J550" i="1" s="1"/>
  <c r="R564" i="1"/>
  <c r="J564" i="1" s="1"/>
  <c r="R570" i="1"/>
  <c r="J570" i="1" s="1"/>
  <c r="R573" i="1"/>
  <c r="J573" i="1" s="1"/>
  <c r="R578" i="1"/>
  <c r="J578" i="1" s="1"/>
  <c r="R598" i="1"/>
  <c r="J598" i="1" s="1"/>
  <c r="R487" i="1"/>
  <c r="J487" i="1" s="1"/>
  <c r="R498" i="1"/>
  <c r="J498" i="1" s="1"/>
  <c r="R513" i="1"/>
  <c r="J513" i="1" s="1"/>
  <c r="R533" i="1"/>
  <c r="J533" i="1" s="1"/>
  <c r="R541" i="1"/>
  <c r="J541" i="1" s="1"/>
  <c r="R559" i="1"/>
  <c r="J559" i="1" s="1"/>
  <c r="R586" i="1"/>
  <c r="J586" i="1" s="1"/>
  <c r="R622" i="1"/>
  <c r="J622" i="1" s="1"/>
  <c r="R644" i="1"/>
  <c r="J644" i="1" s="1"/>
  <c r="R617" i="1"/>
  <c r="J617" i="1" s="1"/>
  <c r="R553" i="1"/>
  <c r="J553" i="1" s="1"/>
  <c r="R589" i="1"/>
  <c r="J589" i="1" s="1"/>
  <c r="G616" i="1"/>
  <c r="H616" i="1" s="1"/>
  <c r="P616" i="1" s="1"/>
  <c r="Q616" i="1" s="1"/>
  <c r="R628" i="1"/>
  <c r="J628" i="1" s="1"/>
  <c r="R665" i="1"/>
  <c r="J665" i="1" s="1"/>
  <c r="R610" i="1"/>
  <c r="J610" i="1" s="1"/>
  <c r="G537" i="1"/>
  <c r="H537" i="1" s="1"/>
  <c r="P537" i="1" s="1"/>
  <c r="Q537" i="1" s="1"/>
  <c r="R537" i="1" s="1"/>
  <c r="J537" i="1" s="1"/>
  <c r="G561" i="1"/>
  <c r="H561" i="1" s="1"/>
  <c r="P561" i="1" s="1"/>
  <c r="Q561" i="1" s="1"/>
  <c r="R604" i="1"/>
  <c r="J604" i="1" s="1"/>
  <c r="G612" i="1"/>
  <c r="H612" i="1" s="1"/>
  <c r="P612" i="1" s="1"/>
  <c r="Q612" i="1" s="1"/>
  <c r="R612" i="1" s="1"/>
  <c r="J612" i="1" s="1"/>
  <c r="G558" i="1"/>
  <c r="H558" i="1" s="1"/>
  <c r="P558" i="1" s="1"/>
  <c r="Q558" i="1" s="1"/>
  <c r="R558" i="1" s="1"/>
  <c r="J558" i="1" s="1"/>
  <c r="R616" i="1"/>
  <c r="J616" i="1" s="1"/>
  <c r="R630" i="1"/>
  <c r="J630" i="1" s="1"/>
  <c r="J632" i="1"/>
  <c r="R653" i="1"/>
  <c r="J653" i="1" s="1"/>
  <c r="G582" i="1"/>
  <c r="H582" i="1" s="1"/>
  <c r="P582" i="1" s="1"/>
  <c r="Q582" i="1" s="1"/>
  <c r="G599" i="1"/>
  <c r="H599" i="1" s="1"/>
  <c r="P599" i="1" s="1"/>
  <c r="Q599" i="1" s="1"/>
  <c r="R599" i="1" s="1"/>
  <c r="J599" i="1" s="1"/>
  <c r="R626" i="1"/>
  <c r="J626" i="1" s="1"/>
  <c r="R629" i="1"/>
  <c r="J629" i="1" s="1"/>
  <c r="R637" i="1"/>
  <c r="J637" i="1" s="1"/>
  <c r="R666" i="1"/>
  <c r="J666" i="1" s="1"/>
  <c r="K40" i="2"/>
  <c r="R529" i="1"/>
  <c r="J529" i="1" s="1"/>
  <c r="R565" i="1"/>
  <c r="J565" i="1" s="1"/>
  <c r="R592" i="1"/>
  <c r="J592" i="1" s="1"/>
  <c r="R606" i="1"/>
  <c r="J606" i="1" s="1"/>
  <c r="R631" i="1"/>
  <c r="J631" i="1" s="1"/>
  <c r="R634" i="1"/>
  <c r="J634" i="1" s="1"/>
  <c r="G642" i="1"/>
  <c r="H642" i="1" s="1"/>
  <c r="P642" i="1" s="1"/>
  <c r="Q642" i="1" s="1"/>
  <c r="R642" i="1" s="1"/>
  <c r="J642" i="1" s="1"/>
  <c r="R659" i="1"/>
  <c r="J659" i="1" s="1"/>
  <c r="R661" i="1"/>
  <c r="J661" i="1" s="1"/>
  <c r="K49" i="2"/>
  <c r="I58" i="2"/>
  <c r="K58" i="2" s="1"/>
  <c r="I130" i="2"/>
  <c r="K130" i="2" s="1"/>
  <c r="G618" i="1"/>
  <c r="H618" i="1" s="1"/>
  <c r="P618" i="1" s="1"/>
  <c r="Q618" i="1" s="1"/>
  <c r="R618" i="1" s="1"/>
  <c r="J618" i="1" s="1"/>
  <c r="R633" i="1"/>
  <c r="J633" i="1" s="1"/>
  <c r="R636" i="1"/>
  <c r="J636" i="1" s="1"/>
  <c r="I45" i="2"/>
  <c r="K45" i="2" s="1"/>
  <c r="I97" i="2"/>
  <c r="K97" i="2" s="1"/>
  <c r="R660" i="1"/>
  <c r="J660" i="1" s="1"/>
  <c r="R662" i="1"/>
  <c r="J662" i="1" s="1"/>
  <c r="G646" i="1"/>
  <c r="H646" i="1" s="1"/>
  <c r="P646" i="1" s="1"/>
  <c r="Q646" i="1" s="1"/>
  <c r="R646" i="1" s="1"/>
  <c r="J646" i="1" s="1"/>
  <c r="R655" i="1"/>
  <c r="J655" i="1" s="1"/>
  <c r="K8" i="2"/>
  <c r="I19" i="2"/>
  <c r="K19" i="2" s="1"/>
  <c r="R621" i="1"/>
  <c r="J621" i="1" s="1"/>
  <c r="R641" i="1"/>
  <c r="J641" i="1" s="1"/>
  <c r="R664" i="1"/>
  <c r="J664" i="1" s="1"/>
  <c r="I26" i="2"/>
  <c r="K26" i="2" s="1"/>
  <c r="K71" i="2"/>
  <c r="G600" i="1"/>
  <c r="H600" i="1" s="1"/>
  <c r="P600" i="1" s="1"/>
  <c r="Q600" i="1" s="1"/>
  <c r="R600" i="1" s="1"/>
  <c r="J600" i="1" s="1"/>
  <c r="R620" i="1"/>
  <c r="J620" i="1" s="1"/>
  <c r="K13" i="2"/>
  <c r="I53" i="2"/>
  <c r="K53" i="2" s="1"/>
  <c r="I210" i="2"/>
  <c r="K210" i="2" s="1"/>
  <c r="K259" i="2"/>
  <c r="G639" i="1"/>
  <c r="H639" i="1" s="1"/>
  <c r="J639" i="1" s="1"/>
  <c r="I36" i="2"/>
  <c r="K36" i="2" s="1"/>
  <c r="I82" i="2"/>
  <c r="K82" i="2" s="1"/>
  <c r="I106" i="2"/>
  <c r="K106" i="2" s="1"/>
  <c r="K124" i="2"/>
  <c r="K148" i="2"/>
  <c r="I154" i="2"/>
  <c r="K154" i="2" s="1"/>
  <c r="I196" i="2"/>
  <c r="K196" i="2" s="1"/>
  <c r="K235" i="2"/>
  <c r="I266" i="2"/>
  <c r="K266" i="2" s="1"/>
  <c r="K292" i="2"/>
  <c r="I306" i="2"/>
  <c r="K306" i="2" s="1"/>
  <c r="I62" i="2"/>
  <c r="K62" i="2" s="1"/>
  <c r="I64" i="2"/>
  <c r="K64" i="2" s="1"/>
  <c r="I134" i="2"/>
  <c r="K134" i="2" s="1"/>
  <c r="I136" i="2"/>
  <c r="K136" i="2" s="1"/>
  <c r="I187" i="2"/>
  <c r="K187" i="2" s="1"/>
  <c r="I242" i="2"/>
  <c r="K242" i="2" s="1"/>
  <c r="I325" i="2"/>
  <c r="K325" i="2" s="1"/>
  <c r="I12" i="2"/>
  <c r="K12" i="2" s="1"/>
  <c r="I162" i="2"/>
  <c r="K162" i="2" s="1"/>
  <c r="I168" i="2"/>
  <c r="K168" i="2" s="1"/>
  <c r="I262" i="2"/>
  <c r="K262" i="2" s="1"/>
  <c r="I577" i="2"/>
  <c r="K577" i="2" s="1"/>
  <c r="I323" i="2"/>
  <c r="K323" i="2" s="1"/>
  <c r="K386" i="2"/>
  <c r="K535" i="2"/>
  <c r="R667" i="1"/>
  <c r="J667" i="1" s="1"/>
  <c r="I85" i="2"/>
  <c r="K85" i="2" s="1"/>
  <c r="I96" i="2"/>
  <c r="K96" i="2" s="1"/>
  <c r="I157" i="2"/>
  <c r="K157" i="2" s="1"/>
  <c r="I174" i="2"/>
  <c r="K174" i="2" s="1"/>
  <c r="K238" i="2"/>
  <c r="K260" i="2"/>
  <c r="I48" i="2"/>
  <c r="K48" i="2" s="1"/>
  <c r="I74" i="2"/>
  <c r="K74" i="2" s="1"/>
  <c r="I120" i="2"/>
  <c r="K120" i="2" s="1"/>
  <c r="I146" i="2"/>
  <c r="K146" i="2" s="1"/>
  <c r="G663" i="1"/>
  <c r="H663" i="1" s="1"/>
  <c r="P663" i="1" s="1"/>
  <c r="Q663" i="1" s="1"/>
  <c r="R663" i="1" s="1"/>
  <c r="J663" i="1" s="1"/>
  <c r="I61" i="2"/>
  <c r="K61" i="2" s="1"/>
  <c r="I133" i="2"/>
  <c r="K133" i="2" s="1"/>
  <c r="I165" i="2"/>
  <c r="K165" i="2" s="1"/>
  <c r="I222" i="2"/>
  <c r="K222" i="2" s="1"/>
  <c r="I298" i="2"/>
  <c r="K298" i="2" s="1"/>
  <c r="K163" i="2"/>
  <c r="K220" i="2"/>
  <c r="I283" i="2"/>
  <c r="K283" i="2" s="1"/>
  <c r="I86" i="2"/>
  <c r="K86" i="2" s="1"/>
  <c r="I158" i="2"/>
  <c r="K158" i="2" s="1"/>
  <c r="I237" i="2"/>
  <c r="K237" i="2" s="1"/>
  <c r="I270" i="2"/>
  <c r="K270" i="2" s="1"/>
  <c r="I289" i="2"/>
  <c r="K289" i="2" s="1"/>
  <c r="I433" i="2"/>
  <c r="K433" i="2" s="1"/>
  <c r="I525" i="2"/>
  <c r="K525" i="2" s="1"/>
  <c r="K364" i="2"/>
  <c r="I477" i="2"/>
  <c r="K477" i="2" s="1"/>
  <c r="I228" i="2"/>
  <c r="K228" i="2" s="1"/>
  <c r="I301" i="2"/>
  <c r="K301" i="2" s="1"/>
  <c r="I318" i="2"/>
  <c r="K318" i="2" s="1"/>
  <c r="I328" i="2"/>
  <c r="K328" i="2" s="1"/>
  <c r="I381" i="2"/>
  <c r="K381" i="2" s="1"/>
  <c r="I431" i="2"/>
  <c r="K431" i="2" s="1"/>
  <c r="I354" i="2"/>
  <c r="K354" i="2" s="1"/>
  <c r="I554" i="2"/>
  <c r="K554" i="2" s="1"/>
  <c r="I201" i="2"/>
  <c r="K201" i="2" s="1"/>
  <c r="I234" i="2"/>
  <c r="K234" i="2" s="1"/>
  <c r="I258" i="2"/>
  <c r="K258" i="2" s="1"/>
  <c r="I282" i="2"/>
  <c r="K282" i="2" s="1"/>
  <c r="I401" i="2"/>
  <c r="K401" i="2" s="1"/>
  <c r="I412" i="2"/>
  <c r="K412" i="2" s="1"/>
  <c r="I506" i="2"/>
  <c r="K506" i="2" s="1"/>
  <c r="I192" i="2"/>
  <c r="K192" i="2" s="1"/>
  <c r="I273" i="2"/>
  <c r="K273" i="2" s="1"/>
  <c r="I110" i="2"/>
  <c r="K110" i="2" s="1"/>
  <c r="I181" i="2"/>
  <c r="K181" i="2" s="1"/>
  <c r="I229" i="2"/>
  <c r="K229" i="2" s="1"/>
  <c r="I300" i="2"/>
  <c r="K300" i="2" s="1"/>
  <c r="I625" i="2"/>
  <c r="K625" i="2" s="1"/>
  <c r="I169" i="2"/>
  <c r="K169" i="2" s="1"/>
  <c r="I205" i="2"/>
  <c r="K205" i="2" s="1"/>
  <c r="I241" i="2"/>
  <c r="K241" i="2" s="1"/>
  <c r="I277" i="2"/>
  <c r="K277" i="2" s="1"/>
  <c r="I313" i="2"/>
  <c r="K313" i="2" s="1"/>
  <c r="I349" i="2"/>
  <c r="K349" i="2" s="1"/>
  <c r="I385" i="2"/>
  <c r="K385" i="2" s="1"/>
  <c r="I465" i="2"/>
  <c r="K465" i="2" s="1"/>
  <c r="I513" i="2"/>
  <c r="K513" i="2" s="1"/>
  <c r="I561" i="2"/>
  <c r="K561" i="2" s="1"/>
  <c r="I609" i="2"/>
  <c r="K609" i="2" s="1"/>
  <c r="I657" i="2"/>
  <c r="K657" i="2" s="1"/>
  <c r="I378" i="2"/>
  <c r="K378" i="2" s="1"/>
  <c r="I469" i="2"/>
  <c r="K469" i="2" s="1"/>
  <c r="K475" i="2"/>
  <c r="I517" i="2"/>
  <c r="K517" i="2" s="1"/>
  <c r="K523" i="2"/>
  <c r="I565" i="2"/>
  <c r="K565" i="2" s="1"/>
  <c r="K571" i="2"/>
  <c r="I613" i="2"/>
  <c r="K613" i="2" s="1"/>
  <c r="K619" i="2"/>
  <c r="I661" i="2"/>
  <c r="K661" i="2" s="1"/>
  <c r="K667" i="2"/>
  <c r="I424" i="2"/>
  <c r="K424" i="2" s="1"/>
  <c r="I426" i="2"/>
  <c r="K426" i="2" s="1"/>
  <c r="I453" i="2"/>
  <c r="K453" i="2" s="1"/>
  <c r="I501" i="2"/>
  <c r="K501" i="2" s="1"/>
  <c r="I549" i="2"/>
  <c r="K549" i="2" s="1"/>
  <c r="I597" i="2"/>
  <c r="K597" i="2" s="1"/>
  <c r="I645" i="2"/>
  <c r="K645" i="2" s="1"/>
  <c r="K472" i="2"/>
  <c r="K520" i="2"/>
  <c r="K568" i="2"/>
  <c r="I570" i="2"/>
  <c r="K570" i="2" s="1"/>
  <c r="K616" i="2"/>
  <c r="I664" i="2"/>
  <c r="K664" i="2" s="1"/>
  <c r="I666" i="2"/>
  <c r="K666" i="2" s="1"/>
  <c r="I441" i="2"/>
  <c r="K441" i="2" s="1"/>
  <c r="I489" i="2"/>
  <c r="K489" i="2" s="1"/>
  <c r="I537" i="2"/>
  <c r="K537" i="2" s="1"/>
  <c r="I585" i="2"/>
  <c r="K585" i="2" s="1"/>
  <c r="I633" i="2"/>
  <c r="K633" i="2" s="1"/>
  <c r="I445" i="2"/>
  <c r="K445" i="2" s="1"/>
  <c r="K451" i="2"/>
  <c r="I493" i="2"/>
  <c r="K493" i="2" s="1"/>
  <c r="K499" i="2"/>
  <c r="I541" i="2"/>
  <c r="K541" i="2" s="1"/>
  <c r="K547" i="2"/>
  <c r="I589" i="2"/>
  <c r="K589" i="2" s="1"/>
  <c r="K595" i="2"/>
  <c r="I637" i="2"/>
  <c r="K637" i="2" s="1"/>
  <c r="I397" i="2"/>
  <c r="K397" i="2" s="1"/>
  <c r="I460" i="2"/>
  <c r="K460" i="2" s="1"/>
  <c r="I462" i="2"/>
  <c r="K462" i="2" s="1"/>
  <c r="I508" i="2"/>
  <c r="K508" i="2" s="1"/>
  <c r="I510" i="2"/>
  <c r="K510" i="2" s="1"/>
  <c r="I556" i="2"/>
  <c r="K556" i="2" s="1"/>
  <c r="I558" i="2"/>
  <c r="K558" i="2" s="1"/>
  <c r="I604" i="2"/>
  <c r="K604" i="2" s="1"/>
  <c r="I606" i="2"/>
  <c r="K606" i="2" s="1"/>
  <c r="I652" i="2"/>
  <c r="K652" i="2" s="1"/>
  <c r="I654" i="2"/>
  <c r="K654" i="2" s="1"/>
  <c r="J454" i="1" l="1"/>
</calcChain>
</file>

<file path=xl/sharedStrings.xml><?xml version="1.0" encoding="utf-8"?>
<sst xmlns="http://schemas.openxmlformats.org/spreadsheetml/2006/main" count="1396" uniqueCount="707">
  <si>
    <t>Staffing Incentive Calculation</t>
  </si>
  <si>
    <t>Per Diem Reduction Protection Calcualtion</t>
  </si>
  <si>
    <t xml:space="preserve">Provider Name </t>
  </si>
  <si>
    <t>IDPH Facility ID</t>
  </si>
  <si>
    <t>Medicare ID (CCN)</t>
  </si>
  <si>
    <t>Reported Hours Footnote</t>
  </si>
  <si>
    <t>Reported Hours</t>
  </si>
  <si>
    <t>Case Mix Hours</t>
  </si>
  <si>
    <t>Provider % of STRIVE</t>
  </si>
  <si>
    <t>Round Down Provider % of STRIVE</t>
  </si>
  <si>
    <t>Preliminary Staffing Incentive Per Diem</t>
  </si>
  <si>
    <t>Final Staffing Incentive Per Diem (w/ Reduction Protection)</t>
  </si>
  <si>
    <t>Per Diem Percent Change (Prior Period)</t>
  </si>
  <si>
    <t>Greater Than 5% Reduction</t>
  </si>
  <si>
    <t>Per Diem Percent Change (Current Period)</t>
  </si>
  <si>
    <t>Two Consecutive Periods with Greater than 5% reduction</t>
  </si>
  <si>
    <t>95% of Prior Period Per Diem</t>
  </si>
  <si>
    <t>ARCADIA CARE CLIFTON</t>
  </si>
  <si>
    <t>ABBINGTON VILLAGE NURSING AND</t>
  </si>
  <si>
    <t>ELEVATE CARE ABINGTON LLC</t>
  </si>
  <si>
    <t>ACCOLADE HC OF PAXTON ON PELLS</t>
  </si>
  <si>
    <t>ACCOLADE HEALTHCARE OF PONTIAC</t>
  </si>
  <si>
    <t>ACCOLADE PAXTON SENIOR LIVING</t>
  </si>
  <si>
    <t>ADDOLORATA VILLA</t>
  </si>
  <si>
    <t>ALDEN COURTS OF SHOREWOOD, INC</t>
  </si>
  <si>
    <t>ALDEN COURTS OF WATERFORD, LLC</t>
  </si>
  <si>
    <t>ALDEN DEBES REHABILITATION AND</t>
  </si>
  <si>
    <t>ALDEN DES PLAINES REHAB HHC</t>
  </si>
  <si>
    <t>ALDEN ESTATES CTS OF HUNTLEY</t>
  </si>
  <si>
    <t>ALDEN ESTATES OF BARRINGTON</t>
  </si>
  <si>
    <t>ALDEN ESTATES OF EVANSTON</t>
  </si>
  <si>
    <t>ALDEN ESTATES OF NAPERVILLE</t>
  </si>
  <si>
    <t>ALDEN ESTATES OF NORTHMOOR</t>
  </si>
  <si>
    <t>ALDEN ESTATES OF ORLAND PARK</t>
  </si>
  <si>
    <t>ALDEN ESTATES OF SHOREWOOD</t>
  </si>
  <si>
    <t>ALDEN ESTATES OF SKOKIE</t>
  </si>
  <si>
    <t>ALDEN LAKELAND REHAB AND HCC</t>
  </si>
  <si>
    <t>ALDEN LINCOLN PARK REHAB</t>
  </si>
  <si>
    <t>ALDEN LONG GROVE REHAB</t>
  </si>
  <si>
    <t>ALDEN NORTH SHORE REHAB AND HC</t>
  </si>
  <si>
    <t>ALDEN OF WATERFORD</t>
  </si>
  <si>
    <t>ALDEN PARK STRATHMOOR</t>
  </si>
  <si>
    <t>ALDEN POPLAR CR REHAB AND HCC</t>
  </si>
  <si>
    <t>ALDEN TERRACE OF MCHENRY REHAB</t>
  </si>
  <si>
    <t>ALDEN TOWN MANOR REHAB AND HCC</t>
  </si>
  <si>
    <t>ALDEN VALLEY RIDGE REHAB HCC</t>
  </si>
  <si>
    <t>ALEDO REHAB HEALTH CARE CTR</t>
  </si>
  <si>
    <t>ALHAMBRA REHAB AND HEALTHCARE</t>
  </si>
  <si>
    <t>ALL AMERICAN VILLAGE NURSING A</t>
  </si>
  <si>
    <t>ALLURE OF GENESEO, LLC</t>
  </si>
  <si>
    <t>ALLURE OF MT CARROLL, LLC</t>
  </si>
  <si>
    <t>ALLURE OF PROPHETSTOWN, LLC</t>
  </si>
  <si>
    <t>ALPINE FIRESIDE HEALTH CENTER</t>
  </si>
  <si>
    <t>ALTON MEMORIAL REHAB &amp; THERAPY</t>
  </si>
  <si>
    <t>AMBASSADOR NURSING REHAB CTR</t>
  </si>
  <si>
    <t>AMBERWOOD CARE CENTRE</t>
  </si>
  <si>
    <t>APERION CARE BRADLEY</t>
  </si>
  <si>
    <t>APERION CARE BRIDGEPORT</t>
  </si>
  <si>
    <t>APERION CARE BURBANK</t>
  </si>
  <si>
    <t>APERION CARE CAPITOL</t>
  </si>
  <si>
    <t>APERION CARE CHICAGO HEIGHTS</t>
  </si>
  <si>
    <t>APERION CARE DOLTON</t>
  </si>
  <si>
    <t>APERION CARE ELGIN</t>
  </si>
  <si>
    <t>APERION CARE EVANSTON</t>
  </si>
  <si>
    <t>APERION CARE FAIRFIELD</t>
  </si>
  <si>
    <t>APERION CARE FOREST PARK</t>
  </si>
  <si>
    <t>APERION CARE GLENWOOD</t>
  </si>
  <si>
    <t>APERION CARE HIGHWOOD</t>
  </si>
  <si>
    <t>APERION CARE INTERNATIONAL</t>
  </si>
  <si>
    <t>ARCADIA CARE JACKSONVILLE</t>
  </si>
  <si>
    <t>AVENUES AT ARCADIA LITCHFIELD</t>
  </si>
  <si>
    <t>14E264</t>
  </si>
  <si>
    <t>APERION CARE MARSEILLES</t>
  </si>
  <si>
    <t>BRIA OF MASCOUTAH LLC</t>
  </si>
  <si>
    <t>APERION CARE MIDLOTHIAN</t>
  </si>
  <si>
    <t>APERION CARE MORTON VILLA</t>
  </si>
  <si>
    <t>APERION CARE OAK LAWN</t>
  </si>
  <si>
    <t>APERION CARE PEORIA HEIGHTS</t>
  </si>
  <si>
    <t>APERION CARE PLUM GROVE</t>
  </si>
  <si>
    <t>APERION CARE PRINCETON</t>
  </si>
  <si>
    <t>APERION CARE SPRING VALLEY</t>
  </si>
  <si>
    <t>AVENUES AT ARCADIA SPRINGFIELD</t>
  </si>
  <si>
    <t>14E847</t>
  </si>
  <si>
    <t>APERION CARE ST ELMO</t>
  </si>
  <si>
    <t>APERION CARE TOLUCA</t>
  </si>
  <si>
    <t>APERION CARE WEST CHICAGO</t>
  </si>
  <si>
    <t>APERION CARE WEST RIDGE</t>
  </si>
  <si>
    <t>APERION CARE WILMINGTON</t>
  </si>
  <si>
    <t>APOSTOLIC CHRISTIAN HOME</t>
  </si>
  <si>
    <t>APOSTOLIC CHRISTIAN RESTMOR</t>
  </si>
  <si>
    <t>APOSTOLIC CHRISTIAN SKYLINES</t>
  </si>
  <si>
    <t>FARGO HEALTH CARE CENTER</t>
  </si>
  <si>
    <t>ARCADIA CARE BLOOMINGTON</t>
  </si>
  <si>
    <t>ARCADIA CARE DANVILLE</t>
  </si>
  <si>
    <t>ARCOLA HEALTH CARE CENTER</t>
  </si>
  <si>
    <t>ARISTA HEALTHCARE</t>
  </si>
  <si>
    <t>ARTHUR HOME</t>
  </si>
  <si>
    <t>ASBURY COURT NURSING &amp; REHAB</t>
  </si>
  <si>
    <t>ASBURY GARDENS NSG AND REHAB</t>
  </si>
  <si>
    <t>ASPEN REHAB AND HEALTH CARE</t>
  </si>
  <si>
    <t>14E361</t>
  </si>
  <si>
    <t>ASSISI HCC AT CLARE OAKS</t>
  </si>
  <si>
    <t>ASTORIA PLACE LIVING &amp; REHAB</t>
  </si>
  <si>
    <t>ATRIUM HEALTH CARE CENTER</t>
  </si>
  <si>
    <t>ARCADIA CARE AUBURN</t>
  </si>
  <si>
    <t>AUSTIN OASIS, THE</t>
  </si>
  <si>
    <t>AUTUMN MEADOWS OF CAHOKIA</t>
  </si>
  <si>
    <t>AVANTARA EVERGREEN PARK</t>
  </si>
  <si>
    <t>AVANTARA LONG GROVE</t>
  </si>
  <si>
    <t>AVANTARA OF ELGIN</t>
  </si>
  <si>
    <t>AVANTARA PARK RIDGE</t>
  </si>
  <si>
    <t>AVISTON COUNTRYSIDE MANOR</t>
  </si>
  <si>
    <t>AVONDALE ESTATE OF ELGIN</t>
  </si>
  <si>
    <t>BALMORAL NURSING HOME</t>
  </si>
  <si>
    <t>BARRY HEALTHCARE AND SENIOR LI</t>
  </si>
  <si>
    <t>BATAVIA REHAB AND HLTH CARE CT</t>
  </si>
  <si>
    <t>14E095</t>
  </si>
  <si>
    <t>BEACON CARE AND REHABILITATION</t>
  </si>
  <si>
    <t>BEECHER MANOR NURSG AND RHB CT</t>
  </si>
  <si>
    <t>BELHAVEN NURSING REHAB CTR</t>
  </si>
  <si>
    <t>BELLA TERRA MORTON GROVE</t>
  </si>
  <si>
    <t>BELLA TERRA STREAMWOOD</t>
  </si>
  <si>
    <t>BELLA TERRA WHEELING</t>
  </si>
  <si>
    <t>BEMENT HEALTH CARE CENTER</t>
  </si>
  <si>
    <t>BENTON REHAB AND HEALTH CARE C</t>
  </si>
  <si>
    <t>BERKELEY NURSING REHAB CENTER</t>
  </si>
  <si>
    <t>BETHANY REHAB AND HCC</t>
  </si>
  <si>
    <t>PEARL OF MONTCLARE, THE</t>
  </si>
  <si>
    <t>BIG MEADOWS</t>
  </si>
  <si>
    <t>14E701</t>
  </si>
  <si>
    <t>BIRCHWOOD PLAZA</t>
  </si>
  <si>
    <t>BLOOMINGTON REHABILITATION AND</t>
  </si>
  <si>
    <t>BRANDEL HEALTH AND REHAB</t>
  </si>
  <si>
    <t>BREESE NURSING HOME</t>
  </si>
  <si>
    <t>BRIA OF BELLEVILLE</t>
  </si>
  <si>
    <t>BRIA OF CAHOKIA</t>
  </si>
  <si>
    <t>BRIA OF CHICAGO HEIGHTS</t>
  </si>
  <si>
    <t>BRIA OF FOREST EDGE</t>
  </si>
  <si>
    <t>BRIA OF GENEVA</t>
  </si>
  <si>
    <t>BRIA OF PALOS HILLS</t>
  </si>
  <si>
    <t>BRIA OF RIVER OAKS</t>
  </si>
  <si>
    <t>BRIA OF WESTMONT</t>
  </si>
  <si>
    <t>BRIAR PLACE NURSING</t>
  </si>
  <si>
    <t>BRIDGE CARE SUITES, THE</t>
  </si>
  <si>
    <t>PAVILION OF BRIDGEVIEW</t>
  </si>
  <si>
    <t>BRIDGEWAY SENIOR LIVING</t>
  </si>
  <si>
    <t>BROOKDALE PLAZA LISLE SNF</t>
  </si>
  <si>
    <t>BUCKINGHAM PAVILION INC</t>
  </si>
  <si>
    <t>BURBANK REHABILITATION CENTER</t>
  </si>
  <si>
    <t>BURGESS SQUARE HEALTHCARE CTR</t>
  </si>
  <si>
    <t>CALHOUN NURSING AND REHAB CTR</t>
  </si>
  <si>
    <t>CALIFORNIA TERRACE</t>
  </si>
  <si>
    <t>RIVER CROSSING OF EDWARDSVILLE</t>
  </si>
  <si>
    <t>CARLINVILLE REHAB AND HLTC</t>
  </si>
  <si>
    <t>CARLTON AT THE LAKE, THE</t>
  </si>
  <si>
    <t>CARLYLE HEALTHCARE AND SR LIVI</t>
  </si>
  <si>
    <t>CARMI MANOR</t>
  </si>
  <si>
    <t>RIVER CROSSING OF ROCKFORD</t>
  </si>
  <si>
    <t>CARRIER MILLS NURSING &amp; REHABI</t>
  </si>
  <si>
    <t>CASEY HEALTH CARE CENTER</t>
  </si>
  <si>
    <t>CASEYVILLE NRSG AND REHAB CTR</t>
  </si>
  <si>
    <t>CEDAR RIDGE HEALTH &amp; REHAB CEN</t>
  </si>
  <si>
    <t>RIVER CROSSING OF MOLINE</t>
  </si>
  <si>
    <t>CENTER HOME HISPANIC ELDERLY</t>
  </si>
  <si>
    <t>CENTRAL BAPTIST VILLAGE</t>
  </si>
  <si>
    <t>CENTRAL NURSING HOME</t>
  </si>
  <si>
    <t>CENTRALIA MANOR</t>
  </si>
  <si>
    <t>CHALET LIVING &amp; REHAB</t>
  </si>
  <si>
    <t>CHAMPAIGN URBANA NURSING REHAB</t>
  </si>
  <si>
    <t>CHARLESTON REHAB HEALTH CARE</t>
  </si>
  <si>
    <t>CHATEAU NURSING AND REHAB</t>
  </si>
  <si>
    <t>CHICAGO RIDGE SNF</t>
  </si>
  <si>
    <t>CISNE REHAB AND HEALTH CARE CT</t>
  </si>
  <si>
    <t>CRESCENT CARE OF ELGIN</t>
  </si>
  <si>
    <t>CITADEL CARE CENTER-KANKAKEE</t>
  </si>
  <si>
    <t>CITADEL CARE CENTER-WILMETTE</t>
  </si>
  <si>
    <t>CITADEL OF NORTHBROOK</t>
  </si>
  <si>
    <t>CITADEL OF SKOKIE, THE</t>
  </si>
  <si>
    <t>CITADEL OF STERLING, THE</t>
  </si>
  <si>
    <t>CITY VIEW MULTICARE CENTER LLC</t>
  </si>
  <si>
    <t>CLARIDGE HEALTHCARE CENTER</t>
  </si>
  <si>
    <t>CLARK MANOR</t>
  </si>
  <si>
    <t>CLINTON MANOR LIVING CENTER</t>
  </si>
  <si>
    <t>COLLINSVILLE REHAB HEALTH CC</t>
  </si>
  <si>
    <t>GOLDWATER CARE DANVILLE</t>
  </si>
  <si>
    <t>COMMUNITY CARE CENTER</t>
  </si>
  <si>
    <t>CONCORDIA VILLAGE CARE CENTER</t>
  </si>
  <si>
    <t>CONTINENTAL NURSING REHAB CTR</t>
  </si>
  <si>
    <t>CORNERSTONE REHAB AND HC</t>
  </si>
  <si>
    <t>COULTERVILLE REHAB AND HCC</t>
  </si>
  <si>
    <t>COUNTRY HEALTH</t>
  </si>
  <si>
    <t>COUNTRYSIDE NURSING AND REHAB</t>
  </si>
  <si>
    <t>COUNTRYVIEW CARE CTR OF MACOMB</t>
  </si>
  <si>
    <t>COVENANT LIVING - WINDSOR PARK</t>
  </si>
  <si>
    <t>CRESTWOOD TERRACE</t>
  </si>
  <si>
    <t>14E177</t>
  </si>
  <si>
    <t>CROSSROADS CARE CTR WOODSTOCK</t>
  </si>
  <si>
    <t>CRYSTAL PINES REHAB AND HCC</t>
  </si>
  <si>
    <t>CUMBERLAND REHAB HEALTH CARE</t>
  </si>
  <si>
    <t>DECATUR REHAB HEALTH CARE CTR</t>
  </si>
  <si>
    <t>14E848</t>
  </si>
  <si>
    <t>DIXON REHAB AND HCC</t>
  </si>
  <si>
    <t>DOBSON PLAZA NURSING &amp; REHAB</t>
  </si>
  <si>
    <t>DOCTORS NURSING AND REHAB CTR</t>
  </si>
  <si>
    <t>RIVER CROSSING OF ST CHARLES</t>
  </si>
  <si>
    <t>DUQUOIN NURSING &amp; REHABILITATI</t>
  </si>
  <si>
    <t>EAST BANK CENTER</t>
  </si>
  <si>
    <t>EASTSIDE HEALTH AND REHAB CENT</t>
  </si>
  <si>
    <t>EASTVIEW TERRACE</t>
  </si>
  <si>
    <t>EDEN VILLAGE</t>
  </si>
  <si>
    <t>EDWARDSVILLE NURSING &amp; REHABIL</t>
  </si>
  <si>
    <t>EFFINGHAM REHAB AND HEALTH CC</t>
  </si>
  <si>
    <t>EL PASO HEALTH CARE CENTER</t>
  </si>
  <si>
    <t>ELDORADO REHAB &amp; HEALTHCARE LL</t>
  </si>
  <si>
    <t>ELEVATE CARE CHICAGO NORTH</t>
  </si>
  <si>
    <t>IRVING PARK LIVING AND REHAB C</t>
  </si>
  <si>
    <t>ELEVATE CARE NILES</t>
  </si>
  <si>
    <t>ELEVATE CARE NORTH BRANCH</t>
  </si>
  <si>
    <t>ELEVATE CARE NORTHBROOK</t>
  </si>
  <si>
    <t>ELEVATE CARE RIVERWOODS</t>
  </si>
  <si>
    <t>ELEVATE CARE WAUKEGAN</t>
  </si>
  <si>
    <t>ELEVATE ST ANDREW LIVING COMM</t>
  </si>
  <si>
    <t>ELMHURST EXTENDED CARE CENTER</t>
  </si>
  <si>
    <t>ELMWOOD NURSING AND REHAB CTR</t>
  </si>
  <si>
    <t>ELMWOOD TERRACE HEALTHCARE CTR</t>
  </si>
  <si>
    <t>ENFIELD REHAB HEALTH CARE</t>
  </si>
  <si>
    <t>ESTATES OF HYDE PARK</t>
  </si>
  <si>
    <t>EVENGLOW LODGE</t>
  </si>
  <si>
    <t>EVERGREEN NURSING AND REHAB CT</t>
  </si>
  <si>
    <t>FAIR HAVENS SENIOR LIVING</t>
  </si>
  <si>
    <t>FAIR OAKS HEALTH CARE CENTER</t>
  </si>
  <si>
    <t>FAIR OAKS REHAB AND HCC</t>
  </si>
  <si>
    <t>FAIRHAVEN CHRISTIAN RET HOME</t>
  </si>
  <si>
    <t>14E345</t>
  </si>
  <si>
    <t>FAIRMONT CARE</t>
  </si>
  <si>
    <t>FAIRVIEW HAVEN NURSING HOME</t>
  </si>
  <si>
    <t>FAIRVIEW REHAB &amp; HEALTHCARE</t>
  </si>
  <si>
    <t>FARMER CITY REHAB AND HEALTH C</t>
  </si>
  <si>
    <t>FARMINGTON VILLAGE NURSING AND</t>
  </si>
  <si>
    <t>FAYETTE COUNTY HOSPITAL NH</t>
  </si>
  <si>
    <t>FIRESIDE HOUSE OF CENTRALIA</t>
  </si>
  <si>
    <t>FLANAGAN REHABILITATION HCC</t>
  </si>
  <si>
    <t>FLORA GARDENS CARE CENTER</t>
  </si>
  <si>
    <t>FLORA REHAB HEALTH CARE CTR</t>
  </si>
  <si>
    <t>FLORENCE NURSING HOME</t>
  </si>
  <si>
    <t>FONDULAC REHAB AND HEALTH CARE</t>
  </si>
  <si>
    <t>FOREST CITY REHAB AND NRSG CTR</t>
  </si>
  <si>
    <t>FOREST VIEW REHAB NURSING CTR</t>
  </si>
  <si>
    <t>FOSTER HEALTH AND REHAB CENTER</t>
  </si>
  <si>
    <t>RIVER CROSSING OF ELGIN</t>
  </si>
  <si>
    <t>FRANCISCAN VILLAGE</t>
  </si>
  <si>
    <t>FRANKFORT TERRACE</t>
  </si>
  <si>
    <t>14E212</t>
  </si>
  <si>
    <t>FRANKLIN GROVE LIVING REHAB</t>
  </si>
  <si>
    <t>FREEBURG CARE CENTER</t>
  </si>
  <si>
    <t>FRIENDSHIP MANOR</t>
  </si>
  <si>
    <t>FRIENDSHIP MANOR HEALTH CARE</t>
  </si>
  <si>
    <t>FRIENDSHIP VILLAGE OF SCHAUMBU</t>
  </si>
  <si>
    <t>GALENA STAUSS NURSING HOME</t>
  </si>
  <si>
    <t>GALLATIN MANOR</t>
  </si>
  <si>
    <t>GENERATIONS AT APPLEWOOD</t>
  </si>
  <si>
    <t>BRIA OF ELMWOOD PARK</t>
  </si>
  <si>
    <t>LINCOLN VILLAGE HEALTHCARE</t>
  </si>
  <si>
    <t>LOFT REHAB OF DECATUR</t>
  </si>
  <si>
    <t>LOFT REHAB OF ROCK SPRINGS, TH</t>
  </si>
  <si>
    <t>GENERATIONS AT NEIGHBORS</t>
  </si>
  <si>
    <t>GENERATIONS AT OAKTON PAVILLIO</t>
  </si>
  <si>
    <t>ACCOLADE HEALTHCARE OF PEORIA</t>
  </si>
  <si>
    <t>GENERATIONS AT REGENCY</t>
  </si>
  <si>
    <t>ACCOLADE HEALTHCARE OF EAST PE</t>
  </si>
  <si>
    <t>GENERATIONS AT ROCK ISLAND</t>
  </si>
  <si>
    <t>GIBSON COMMUNITY HOSPITAL ANNE</t>
  </si>
  <si>
    <t>GILMAN HEALTHCARE CENTER</t>
  </si>
  <si>
    <t>GLEN VIEW TERRACE NURSING CTR</t>
  </si>
  <si>
    <t>GOLDEN GOOD SHEPHERD HOME</t>
  </si>
  <si>
    <t>GOOD SAMARITAN HOME OF QUINCY</t>
  </si>
  <si>
    <t>GOLDWATER PONTIAC NURSING HOME</t>
  </si>
  <si>
    <t>GOTTLIEB MEMORIAL HOSPITAL</t>
  </si>
  <si>
    <t>GRAHAM HOSP EXT CARE FACILITY</t>
  </si>
  <si>
    <t>GRANITE NURSING AND REHAB CTR</t>
  </si>
  <si>
    <t>GREEK AMERICAN REHAB CARE CTR</t>
  </si>
  <si>
    <t>GREENFIELDS OF GENEVA</t>
  </si>
  <si>
    <t>GREENVILLE NURSING &amp; REHABILIT</t>
  </si>
  <si>
    <t>APERION CARE NILES LLC</t>
  </si>
  <si>
    <t>GROVE AT THE LAKE, THE</t>
  </si>
  <si>
    <t>GROVE OF BERWYN, THE</t>
  </si>
  <si>
    <t>GROVE OF ELMHURST, THE</t>
  </si>
  <si>
    <t>GROVE OF EVANSTON L &amp; R, THE</t>
  </si>
  <si>
    <t>GROVE OF FOX VALLEY</t>
  </si>
  <si>
    <t>GROVE OF LAGRANGE PARK, THE</t>
  </si>
  <si>
    <t>GROVE OF NORTHBROOK, THE</t>
  </si>
  <si>
    <t>GROVE OF SKOKIE, THE</t>
  </si>
  <si>
    <t>GROVE OF ST CHARLES</t>
  </si>
  <si>
    <t>HALLMARK HEALTHCARE OF CARLINV</t>
  </si>
  <si>
    <t>HALLMARK HEALTHCARE OF PEKIN</t>
  </si>
  <si>
    <t>SILVER FOXES SENIOR LIVING AND</t>
  </si>
  <si>
    <t>HAMMOND HENRY DISTRICT HOSPITA</t>
  </si>
  <si>
    <t>HARMONY NURSING AND REHAB CTR</t>
  </si>
  <si>
    <t>HAVANA HEALTH CARE CENTER</t>
  </si>
  <si>
    <t>HAWTHORNE INN OF DANVILLE</t>
  </si>
  <si>
    <t>HEALTHBRIDGE OF ARLINGTON HTS</t>
  </si>
  <si>
    <t>HEARTHSTONE MANOR</t>
  </si>
  <si>
    <t>HEARTLAND NURSING AND REHAB</t>
  </si>
  <si>
    <t>ALLURE OF KNOX COUNTY</t>
  </si>
  <si>
    <t>HENRY REHAB AND NURSING</t>
  </si>
  <si>
    <t>MACOMB POST ACUTE CARE CENTER</t>
  </si>
  <si>
    <t>ALLURE OF THE QUAD CITIES</t>
  </si>
  <si>
    <t>HEARTLAND SENIOR LIVING</t>
  </si>
  <si>
    <t>HEATHER HEALTH CARE CENTER</t>
  </si>
  <si>
    <t>HELIA HEALTHCARE OF BELLEVILLE</t>
  </si>
  <si>
    <t>HELIA HEALTHCARE OF BENTON</t>
  </si>
  <si>
    <t>HELIA HEALTHCARE OF ENERGY</t>
  </si>
  <si>
    <t>HELIA HEALTHCARE OF OLNEY</t>
  </si>
  <si>
    <t>HELIA SOUTHBELT HEALTHCARE</t>
  </si>
  <si>
    <t>HENDERSON CO RETIREMENT CENTER</t>
  </si>
  <si>
    <t>HENRY AND JANE VONDERLIETH CTR</t>
  </si>
  <si>
    <t>GROVE HEALTH AND REHAB CENTER,</t>
  </si>
  <si>
    <t>BEARDSTOWN HEALTH AND REHAB CE</t>
  </si>
  <si>
    <t>GOLDWATER CARE BLOOMINGTON</t>
  </si>
  <si>
    <t>LAKESIDE HEALTH AND REHAB CENT</t>
  </si>
  <si>
    <t>ARC AT CHILLICOTHE</t>
  </si>
  <si>
    <t>ARC AT DWIGHT</t>
  </si>
  <si>
    <t>ARC AT EL PASO</t>
  </si>
  <si>
    <t>APERION CARE FOX RIVER</t>
  </si>
  <si>
    <t>GOLDWATER CARE GIBSON CITY</t>
  </si>
  <si>
    <t>GILLESPIE HEALTH AND REHAB CEN</t>
  </si>
  <si>
    <t>HERITAGE HEALTH HOOPESTON</t>
  </si>
  <si>
    <t>LITCHFIELD HEALTH AND REHAB CE</t>
  </si>
  <si>
    <t>ALLURE OF MENDOTA</t>
  </si>
  <si>
    <t>MOUNT ZION HEALTH AND REHAB CE</t>
  </si>
  <si>
    <t>MOUNT STERLING HEALTH AND REHA</t>
  </si>
  <si>
    <t>ARC AT NORMAL</t>
  </si>
  <si>
    <t>PANA HEALTH AND REHAB CENTER</t>
  </si>
  <si>
    <t>ALLURE OF PERU</t>
  </si>
  <si>
    <t>ROBINSON REHAB AND NURSING</t>
  </si>
  <si>
    <t>STAUNTON HEALTH AND REHAB CENT</t>
  </si>
  <si>
    <t>ARC AT STREATOR</t>
  </si>
  <si>
    <t>ALLURE OF WALNUT</t>
  </si>
  <si>
    <t>HERITAGE SQUARE</t>
  </si>
  <si>
    <t>14A357</t>
  </si>
  <si>
    <t>HICKORY VILLAGE NURSING AND RE</t>
  </si>
  <si>
    <t>HICKORY POINT CHRISTIAN VILL</t>
  </si>
  <si>
    <t>HIGHLAND HEALTH CARE CENTER</t>
  </si>
  <si>
    <t>HIGHLAND OAKS</t>
  </si>
  <si>
    <t>14A383</t>
  </si>
  <si>
    <t>HILLCREST RETIREMENT VILLAGE</t>
  </si>
  <si>
    <t>HILLSBORO REHAB AND HLTC</t>
  </si>
  <si>
    <t>HILLSIDE REHAB AND CARE CENTER</t>
  </si>
  <si>
    <t>HILLTOP SKILLED NURSING AND RE</t>
  </si>
  <si>
    <t>HILLVIEW HEALTH CARE CENTER</t>
  </si>
  <si>
    <t>HITZ MEMORIAL HOME</t>
  </si>
  <si>
    <t>SYMPHONY PALOS PARK</t>
  </si>
  <si>
    <t>HOPE CREEK NURSING AND REHABIL</t>
  </si>
  <si>
    <t>ILLINI HERITAGE REHAB AND HC</t>
  </si>
  <si>
    <t>ILLINI RESTORATIVE CARE</t>
  </si>
  <si>
    <t>IMBODEN CREEK SENIOR LIVING AN</t>
  </si>
  <si>
    <t>BRIA OF ALTON LLC</t>
  </si>
  <si>
    <t>INTEGRITY HC OF ANNA</t>
  </si>
  <si>
    <t>BELLEVILLE HEALTHCARE CENTER L</t>
  </si>
  <si>
    <t>INTEGRITY HC OF CARBONDALE</t>
  </si>
  <si>
    <t>INTEGRITY HC OF COBDEN</t>
  </si>
  <si>
    <t>BRIA OF COLUMBIA LLC</t>
  </si>
  <si>
    <t>BRIA OF GODFREY LLC</t>
  </si>
  <si>
    <t>INTEGRITY HC OF HERRIN</t>
  </si>
  <si>
    <t>INTEGRITY HC OF MARION</t>
  </si>
  <si>
    <t>BRIA OF WOODRIVER LLC</t>
  </si>
  <si>
    <t>INVERNESS HEALTH &amp; REHAB</t>
  </si>
  <si>
    <t>IROQUOIS RESIDENT HOME</t>
  </si>
  <si>
    <t>JACKSONVILLE SKLD NUR &amp; REHAB</t>
  </si>
  <si>
    <t>JENNINGS TERRACE</t>
  </si>
  <si>
    <t>JERSEYVILLE MANOR</t>
  </si>
  <si>
    <t>JERSEYVILLE NSG AND REHAB CTR</t>
  </si>
  <si>
    <t>JOLIET TERRACE</t>
  </si>
  <si>
    <t>14E247</t>
  </si>
  <si>
    <t>JONESBORO REHAB HEALTH CARE</t>
  </si>
  <si>
    <t>KENSINGTON PLACE NRSG REHAB</t>
  </si>
  <si>
    <t>KEWANEE CARE HOME</t>
  </si>
  <si>
    <t>LACON REHAB AND NURSING</t>
  </si>
  <si>
    <t>DEERFIELD CROSSING NORTHBROOK</t>
  </si>
  <si>
    <t>LAKEFRONT NURSING &amp; REHAB CENT</t>
  </si>
  <si>
    <t>LAKELAND REHAB AND HCC</t>
  </si>
  <si>
    <t>RIVER CROSSING OF JOLIET</t>
  </si>
  <si>
    <t>RIVER CROSSING OF EAST PEORIA</t>
  </si>
  <si>
    <t>LAKEVIEW REHAB NURSING CENTER</t>
  </si>
  <si>
    <t>LAKEWOOD NURSING AND REHAB CTR</t>
  </si>
  <si>
    <t>ZAHAV OF DES PLAINES</t>
  </si>
  <si>
    <t>LANDMARK OF RICHTON PARK</t>
  </si>
  <si>
    <t>LEBANON CARE CENTER</t>
  </si>
  <si>
    <t>LEE MANOR NURSING HM</t>
  </si>
  <si>
    <t>LEMONT NURSING AND REHAB CTR</t>
  </si>
  <si>
    <t>LENA LIVING CENTER</t>
  </si>
  <si>
    <t>LEWIS MEMORIAL</t>
  </si>
  <si>
    <t>BELLA TERRA BLOOMINGDALE</t>
  </si>
  <si>
    <t>BELLA TERRA LOMBARD</t>
  </si>
  <si>
    <t>AVANTARA CHICAGO RIDGE</t>
  </si>
  <si>
    <t>BELLA TERRA ELMHURST</t>
  </si>
  <si>
    <t>BELLA TERRA LAGRANGE</t>
  </si>
  <si>
    <t>AVANTARA LAKE ZURICH</t>
  </si>
  <si>
    <t>WARREN BARR ORLAND PARK</t>
  </si>
  <si>
    <t>BELLA TERRA SCHAUMBURG</t>
  </si>
  <si>
    <t>LIBERTYVILLE MANOR EXT CARE</t>
  </si>
  <si>
    <t>WARREN BARR LIEBERMAN</t>
  </si>
  <si>
    <t>LITTLE SISTERS OF PALATINE</t>
  </si>
  <si>
    <t>LITTLE SISTERS OF THE POOR</t>
  </si>
  <si>
    <t>LITTLE VILLAGE NURSING AND REH</t>
  </si>
  <si>
    <t>LOFT REHAB AND NRSG OF CANTON</t>
  </si>
  <si>
    <t>LOFT REHAB AND NRSG OF NORMAL</t>
  </si>
  <si>
    <t>LOFT REHABILITATION AND NURSIN</t>
  </si>
  <si>
    <t>LUTHER OAKS</t>
  </si>
  <si>
    <t>LUTHERAN CARE CTR</t>
  </si>
  <si>
    <t>LUTHERAN HOME FOR THE AGED</t>
  </si>
  <si>
    <t>LUTHERAN HOME INC</t>
  </si>
  <si>
    <t>MADO HEALTHCARE - UPTOWN</t>
  </si>
  <si>
    <t>MANOR COURT OF CARBONDALE</t>
  </si>
  <si>
    <t>MANOR COURT OF CLINTON</t>
  </si>
  <si>
    <t>MANOR COURT OF FREEPORT</t>
  </si>
  <si>
    <t>MANOR COURT OF MARYVILLE</t>
  </si>
  <si>
    <t>MANOR COURT OF PEORIA</t>
  </si>
  <si>
    <t>MANOR COURT OF PERU</t>
  </si>
  <si>
    <t>MANOR COURT OF PRINCETON</t>
  </si>
  <si>
    <t>MANOR COURT OF ROCHELLE</t>
  </si>
  <si>
    <t>PEARL OF ELK GROVE, THE</t>
  </si>
  <si>
    <t>PEARL OF HINSDALE, THE</t>
  </si>
  <si>
    <t>ALIYA OF HOMEWOOD</t>
  </si>
  <si>
    <t>AVANTARA LIBERTYVILLE</t>
  </si>
  <si>
    <t>WARREN BARR OAK LAWN</t>
  </si>
  <si>
    <t>ALIYA OF OAK LAWN</t>
  </si>
  <si>
    <t>AVANTARA PALOS HEIGHTS</t>
  </si>
  <si>
    <t>HARMONY PALOS</t>
  </si>
  <si>
    <t>SYMPHONY MAPLE CREST</t>
  </si>
  <si>
    <t>MAR KA NURSING HOME</t>
  </si>
  <si>
    <t>MARIGOLD REHABILITATION HCC</t>
  </si>
  <si>
    <t>MARSHALL REHAB &amp; NURSING</t>
  </si>
  <si>
    <t>MASON CITY AREA NURSING HOME</t>
  </si>
  <si>
    <t>MATTOON REHAB AND HCC</t>
  </si>
  <si>
    <t>MAYFIELD CARE AND REHAB</t>
  </si>
  <si>
    <t>MCLEANSBORO REHAB &amp; HEALTH CC</t>
  </si>
  <si>
    <t>MEADOWBROOK MANOR</t>
  </si>
  <si>
    <t>MEADOWBROOK MANOR NAPERVILLE</t>
  </si>
  <si>
    <t>MEADOWBROOK MANOR OF LAGRANGE</t>
  </si>
  <si>
    <t>MEADOWBROOK SKILLED NURSING AN</t>
  </si>
  <si>
    <t>MEDINA NURSING CENTER</t>
  </si>
  <si>
    <t>MEMORIAL CARE CENTER</t>
  </si>
  <si>
    <t>MERCER MANOR REHABILITATION</t>
  </si>
  <si>
    <t>MERCY CIRCLE</t>
  </si>
  <si>
    <t>MERCY HARVARD HOSPITAL CR CTR</t>
  </si>
  <si>
    <t>MERCY REHAB AND CARE CENTER, I</t>
  </si>
  <si>
    <t>MERIDIAN VILLAGE CARE CENTER</t>
  </si>
  <si>
    <t>METROPOLIS REHAB AND HCC</t>
  </si>
  <si>
    <t>MICHAELSEN HEALTH CENTER</t>
  </si>
  <si>
    <t>MIDWAY NEUROLOGICAL REHAB CTR</t>
  </si>
  <si>
    <t>MILLER HEALTHCARE CENTER</t>
  </si>
  <si>
    <t>MOMENCE MEADOWS NURSING AND RE</t>
  </si>
  <si>
    <t>MONMOUTH NURSING HOME</t>
  </si>
  <si>
    <t>MONTGOMERY NURSING AND REHAB C</t>
  </si>
  <si>
    <t>MONTGOMERY PLACE</t>
  </si>
  <si>
    <t>MOORINGS OF ARLINGTON HEIGHTS</t>
  </si>
  <si>
    <t>APERION CARE LAKESHORE</t>
  </si>
  <si>
    <t>MOWEAQUA REHAB AND HEALTH CR</t>
  </si>
  <si>
    <t>MT VERNON COUNTRYSIDE MANOR</t>
  </si>
  <si>
    <t>MT VERNON HEALTH CARE CENTER</t>
  </si>
  <si>
    <t>14E812</t>
  </si>
  <si>
    <t>NATURE TRAIL HEALTH AND REHAB</t>
  </si>
  <si>
    <t>ASCENSION LIVING NAZARETHVILLE</t>
  </si>
  <si>
    <t>NEWMAN REHAB HEALTH CARE CTR</t>
  </si>
  <si>
    <t>HELIA HEALTHCARE OF NEWTON</t>
  </si>
  <si>
    <t>NILES NURSING AND REHAB CTR</t>
  </si>
  <si>
    <t>NOKOMIS REHAB HEALTH CARE CTR</t>
  </si>
  <si>
    <t>NORRIDGE GARDENS</t>
  </si>
  <si>
    <t>NORTH AURORA CARE CENTER</t>
  </si>
  <si>
    <t>14E306</t>
  </si>
  <si>
    <t>ACCOLADE HEALTHCARE DANVILLE</t>
  </si>
  <si>
    <t>SYMPHONY NORTHWOODS</t>
  </si>
  <si>
    <t>NORWOOD CROSSING</t>
  </si>
  <si>
    <t>OAK BROOK CARE</t>
  </si>
  <si>
    <t>OAK LAWN RESPIRATORY AND REHAB</t>
  </si>
  <si>
    <t>OAK PARK OASIS</t>
  </si>
  <si>
    <t>APERION CARE HILLSIDE</t>
  </si>
  <si>
    <t>OAKVIEW NURSING AND REHAB</t>
  </si>
  <si>
    <t>ODD FELLOWS REBEKAH HOME</t>
  </si>
  <si>
    <t>ODIN HEALTH AND REHAB CENTER</t>
  </si>
  <si>
    <t>OREGON LIVING AND REHAB CENTER</t>
  </si>
  <si>
    <t>PAVILION OF OTTAWA</t>
  </si>
  <si>
    <t>PA PETERSON AT THE CITADEL</t>
  </si>
  <si>
    <t>PALM TERRACE OF MATTOON</t>
  </si>
  <si>
    <t>PALOS HEIGHTS REHABILITATION</t>
  </si>
  <si>
    <t>PARC JOLIET</t>
  </si>
  <si>
    <t>PARIS HEALTH AND REHAB CENTER</t>
  </si>
  <si>
    <t>PARK PLACE OF BELVIDERE</t>
  </si>
  <si>
    <t>PARK POINTE HEALTHCARE AND REH</t>
  </si>
  <si>
    <t>PARK RIDGE HEALTHCARE CENTER L</t>
  </si>
  <si>
    <t>PARK VIEW REHAB CENTER</t>
  </si>
  <si>
    <t>PARKER NURSING AND REHAB CTR</t>
  </si>
  <si>
    <t>PARKSHORE ESTATES NRSG REHAB</t>
  </si>
  <si>
    <t>PARKWAY MANOR</t>
  </si>
  <si>
    <t>PAUL HOUSE &amp; HEALTHCARE CENTER</t>
  </si>
  <si>
    <t>PAVILION OF WAUKEGAN</t>
  </si>
  <si>
    <t>PEARL OF NAPERVILLE THE</t>
  </si>
  <si>
    <t>PEARL OF ROLLING MEADOWS THE</t>
  </si>
  <si>
    <t>PEARL PAVILION</t>
  </si>
  <si>
    <t>PEKIN MANOR</t>
  </si>
  <si>
    <t>AHVA CARE OF STICKNEY</t>
  </si>
  <si>
    <t>PETERSON PARK HEALTH CARE CTR</t>
  </si>
  <si>
    <t>PINCKNEYVILLE NURSING &amp; REHABI</t>
  </si>
  <si>
    <t>APERION CARE DEKALB</t>
  </si>
  <si>
    <t>PINE CREST HEALTH CARE</t>
  </si>
  <si>
    <t>ALLURE OF PINECREST</t>
  </si>
  <si>
    <t>PIPER CITY REHAB LIVING CTR</t>
  </si>
  <si>
    <t>PITTSFIELD MANOR</t>
  </si>
  <si>
    <t>PLEASANT MEADOWS SENIOR LIVING</t>
  </si>
  <si>
    <t>PLEASANT VIEW LUTHER HOME</t>
  </si>
  <si>
    <t>PLEASANT VIEW REHAB AND HCC</t>
  </si>
  <si>
    <t>POLO REHABILITATION AND HCC</t>
  </si>
  <si>
    <t>PRAIRIE CITY REHAB AND HC</t>
  </si>
  <si>
    <t>PRAIRIE CROSSING LVG AND REHAB</t>
  </si>
  <si>
    <t>PRAIRIE MANOR NURSING REHAB</t>
  </si>
  <si>
    <t>PRAIRIE OASIS</t>
  </si>
  <si>
    <t>PRAIRIE ROSE HEALTH CARE CTR</t>
  </si>
  <si>
    <t>PRAIRIE VLG HEALTHCARE CTR INC</t>
  </si>
  <si>
    <t>PRAIRIEVIEW LUTHERAN HOME</t>
  </si>
  <si>
    <t>CITADEL OF GLENVIEW, THE</t>
  </si>
  <si>
    <t>AVANTARA AURORA</t>
  </si>
  <si>
    <t>CITADEL OF BOURBONNAIS, THE</t>
  </si>
  <si>
    <t>ASCENSION RESURRECTION LIFE</t>
  </si>
  <si>
    <t>ASCENSION RESURRECTION PLACE</t>
  </si>
  <si>
    <t>ASCENSION SAINT BENEDICT</t>
  </si>
  <si>
    <t>ASCENSION SAINT ANNE PLACE</t>
  </si>
  <si>
    <t>ASCENSION SAINT JOSEPH VILLAGE</t>
  </si>
  <si>
    <t>ASCENSION VILLA FRANSISCAN</t>
  </si>
  <si>
    <t>ASCENSION CASA SCALABRINI</t>
  </si>
  <si>
    <t>PRINCETON REHABILITATION AND H</t>
  </si>
  <si>
    <t>DOWNERS GROVE REHAB AND NURSIN</t>
  </si>
  <si>
    <t>RADFORD GREEN</t>
  </si>
  <si>
    <t>REGENCY CARE</t>
  </si>
  <si>
    <t>ARCADIA CARE MORRIS</t>
  </si>
  <si>
    <t>ALLURE OF STERLING</t>
  </si>
  <si>
    <t>RENAISSANCE CARE CENTER</t>
  </si>
  <si>
    <t>RESTHAVE HOME OF WHITESIDE CO</t>
  </si>
  <si>
    <t>RICHLAND NURSING AND REHAB</t>
  </si>
  <si>
    <t>RIDGEVIEW HEALTH AND REHAB CEN</t>
  </si>
  <si>
    <t>RIVER VIEW REHAB CENTER</t>
  </si>
  <si>
    <t>RIVER CROSSING OF ALTON</t>
  </si>
  <si>
    <t>ROBINGS MANOR REHAB AND HC</t>
  </si>
  <si>
    <t>ROCHELLE GARDENS CARE CENTER</t>
  </si>
  <si>
    <t>ROCHELLE REHAB HEALTH CARE</t>
  </si>
  <si>
    <t>ROCK FALLS REHAB HLTH CARE CTR</t>
  </si>
  <si>
    <t>ROCK RIVER GARDENS</t>
  </si>
  <si>
    <t>14E579</t>
  </si>
  <si>
    <t>ROCK RIVER HEALTH CARE</t>
  </si>
  <si>
    <t>ALLURE OF ZION</t>
  </si>
  <si>
    <t>ROSEVILLE REHAB HEALTH CARE</t>
  </si>
  <si>
    <t>ROSICLARE REHAB &amp; HEALTH CC</t>
  </si>
  <si>
    <t>ROYAL OAKS CARE CENTER</t>
  </si>
  <si>
    <t>RUSHVILLE NURSING &amp; REHABILITA</t>
  </si>
  <si>
    <t>SALEM VILLAGE NURSING AND REHA</t>
  </si>
  <si>
    <t>SALINE CARE NURSING &amp; REHABILI</t>
  </si>
  <si>
    <t>SANDWICH REHAB HEALTH CARE</t>
  </si>
  <si>
    <t>SELFHELP HOME OF CHICAGO</t>
  </si>
  <si>
    <t>SEMINARY MANOR</t>
  </si>
  <si>
    <t>ALLURE OF GALESBURG</t>
  </si>
  <si>
    <t>ALLURE OF LAKE STOREY</t>
  </si>
  <si>
    <t>ALLURE OF MOLINE</t>
  </si>
  <si>
    <t>SHARON HEALTH CARE WILLOWS</t>
  </si>
  <si>
    <t>14E888</t>
  </si>
  <si>
    <t>SHARON HEALTHCARE ELMS</t>
  </si>
  <si>
    <t>SHARON HEALTHCARE PINES</t>
  </si>
  <si>
    <t>14E322</t>
  </si>
  <si>
    <t>SHAWNEE ROSE CARE CENTER</t>
  </si>
  <si>
    <t>SHAWNEE SENIOR LIVING</t>
  </si>
  <si>
    <t>SHELBYVILLE MANOR</t>
  </si>
  <si>
    <t>SHELBYVILLE REHAB HEALTH CC</t>
  </si>
  <si>
    <t>SHERIDAN VILLAGE NRSG &amp; RHB</t>
  </si>
  <si>
    <t>SMITH CROSSING</t>
  </si>
  <si>
    <t>SMITH VILLAGE</t>
  </si>
  <si>
    <t>SNYDER VILLAGE</t>
  </si>
  <si>
    <t>SOUTH ELGIN REHAB HEALTH CARE</t>
  </si>
  <si>
    <t>SOUTH HOLLAND MANOR HLTH REHAB</t>
  </si>
  <si>
    <t>SOUTH SUBURBAN REHAB CENTER</t>
  </si>
  <si>
    <t>SOUTHGATE HEALTH CARE CENTER</t>
  </si>
  <si>
    <t>SOUTHPOINT NURSING REHAB CTR</t>
  </si>
  <si>
    <t>SOUTHVIEW MANOR</t>
  </si>
  <si>
    <t>SPRING CREEK</t>
  </si>
  <si>
    <t>PEARL OF CRYSTAL LAKE, THE</t>
  </si>
  <si>
    <t>SPRINGS AT MONARCH LANDING</t>
  </si>
  <si>
    <t>ST ANTHONYS NSG AND REHAB CTR</t>
  </si>
  <si>
    <t>ST CLARAS REHAB &amp; SENIOR CARE</t>
  </si>
  <si>
    <t>ST JAMES WELLNESS REHAB VILLAS</t>
  </si>
  <si>
    <t>ST JOSEPH VILLAGE OF CHICAGO</t>
  </si>
  <si>
    <t>ST PATRICKS RESIDENCE</t>
  </si>
  <si>
    <t>ST PAULS SENIOR COMMUNITY</t>
  </si>
  <si>
    <t>QUINCY HEALTHCARE AND SENIOR L</t>
  </si>
  <si>
    <t>STEARNS NURSING AND REHAB CTR</t>
  </si>
  <si>
    <t>STONEBRIDGE NURSING &amp; REHABILI</t>
  </si>
  <si>
    <t>SULLIVAN REHAB HEALTH CC</t>
  </si>
  <si>
    <t>SUNRISE SKILLED NURSING &amp; REHA</t>
  </si>
  <si>
    <t>SUNSET HOME</t>
  </si>
  <si>
    <t>SUNSET REHAB HEALTH CARE</t>
  </si>
  <si>
    <t>SWANSEA REHAB HEALTH CC</t>
  </si>
  <si>
    <t>SYMPHONY 87TH STREET</t>
  </si>
  <si>
    <t>PEARL OF HILLSIDE, THE</t>
  </si>
  <si>
    <t>ARCHER HEIGHTS HEALTHCARE</t>
  </si>
  <si>
    <t>PEARL AT THE TILLERS</t>
  </si>
  <si>
    <t>PEARL OF EVANSTON, THE</t>
  </si>
  <si>
    <t>SYMPHONY BRONZEVILLE</t>
  </si>
  <si>
    <t>SYMPHONY BUFFALO GROVE</t>
  </si>
  <si>
    <t>SYMPHONY CHICAGO WEST</t>
  </si>
  <si>
    <t>CRESTWOOD REHABILITATION CENTE</t>
  </si>
  <si>
    <t>IGNITE MEDICAL HANOVER PARK</t>
  </si>
  <si>
    <t>PEARL OF JOLIET, THE</t>
  </si>
  <si>
    <t>SYMPHONY LINCOLN PARK</t>
  </si>
  <si>
    <t>MORGAN PARK HEALTHCARE</t>
  </si>
  <si>
    <t>PEARL OF ORCHARD VALLEY, THE</t>
  </si>
  <si>
    <t>SYMPHONY SOUTH SHORE</t>
  </si>
  <si>
    <t>TABOR HILLS HEALTHCARE FACILIT</t>
  </si>
  <si>
    <t>TAYLORVILLE CARE CENTER</t>
  </si>
  <si>
    <t>TAYLORVILLE SKILLED NURSING &amp;</t>
  </si>
  <si>
    <t>TERRACE, THE</t>
  </si>
  <si>
    <t>THREE SPRINGS LODGE NRSG HOME</t>
  </si>
  <si>
    <t>THRIVE OF LAKE COUNTY</t>
  </si>
  <si>
    <t>IGNITE MEDICAL MCHENRY</t>
  </si>
  <si>
    <t>THRIVE OF FOX VALLEY</t>
  </si>
  <si>
    <t>THRIVE OF LISLE</t>
  </si>
  <si>
    <t>TIMBERCREEK REHAB AND HLTH C C</t>
  </si>
  <si>
    <t>TIMBERPOINT HEALTHCARE CENTER</t>
  </si>
  <si>
    <t>TOULON REHAB HEALTH CARE CTR</t>
  </si>
  <si>
    <t>TOWER HILL HEALTHCARE CENTER</t>
  </si>
  <si>
    <t>TRI-STATE VILLAGE NRSG REHAB</t>
  </si>
  <si>
    <t>TUSCOLA HEALTH CARE CENTER</t>
  </si>
  <si>
    <t>TWIN LAKES REHAB HEALTH CARE</t>
  </si>
  <si>
    <t>TWIN WILLOWS NURSING CENTER</t>
  </si>
  <si>
    <t>UNIVERSITY NURSING AND REHABIL</t>
  </si>
  <si>
    <t>RIVER CROSSING OF PEORIA</t>
  </si>
  <si>
    <t>UPTOWN CARE AND REHABILITATION</t>
  </si>
  <si>
    <t>VANDALIA REHAB HEALTH CC</t>
  </si>
  <si>
    <t>ELEVATE CARE PALOS HEIGHTS</t>
  </si>
  <si>
    <t>ELEVATE CARE SOUTH HOLLAND</t>
  </si>
  <si>
    <t>VILLA AT WINDSOR PARK</t>
  </si>
  <si>
    <t>VILLA HEALTH CARE INC EAST</t>
  </si>
  <si>
    <t>VILLAGE AT VICTORY LAKES</t>
  </si>
  <si>
    <t>WABASH CHRISTIAN VILLAGE</t>
  </si>
  <si>
    <t>WALKER NURSING HOME</t>
  </si>
  <si>
    <t>WARREN BARR GOLD COAST</t>
  </si>
  <si>
    <t>WARREN BARR LINCOLN PARK</t>
  </si>
  <si>
    <t>WARREN BARR LINCOLNSHIRE</t>
  </si>
  <si>
    <t>WARREN BARR NORTH SHORE</t>
  </si>
  <si>
    <t>WARREN BARR SOUTH LOOP</t>
  </si>
  <si>
    <t>WARREN PARK HEALTH LIVING CTR</t>
  </si>
  <si>
    <t>WASHINGTON SENIOR LIVING</t>
  </si>
  <si>
    <t>WATERFORD CARE CENTER, THE</t>
  </si>
  <si>
    <t>PAVILION OF SOUTH SHORE</t>
  </si>
  <si>
    <t>WATSEKA REHAB HEALTH CC</t>
  </si>
  <si>
    <t>WAUCONDA CARE</t>
  </si>
  <si>
    <t>ALLURE OF STOCKTON</t>
  </si>
  <si>
    <t>WENTWORTH REHAB AND HCC</t>
  </si>
  <si>
    <t>WESLEY PLACE</t>
  </si>
  <si>
    <t>WESLEY VILLAGE</t>
  </si>
  <si>
    <t>WEST CHICAGO TERRACE</t>
  </si>
  <si>
    <t>14E392</t>
  </si>
  <si>
    <t>WEST SUBURBAN HOSP MED CTR SNF</t>
  </si>
  <si>
    <t>WEST SUBURBAN NURSING REHAB</t>
  </si>
  <si>
    <t>APERION CARE WESTCHESTER</t>
  </si>
  <si>
    <t>WESTMINSTER PLACE</t>
  </si>
  <si>
    <t>WESTMONT MANOR HLTH AND REHAB</t>
  </si>
  <si>
    <t>WESTSIDE REHAB CARE CENTER</t>
  </si>
  <si>
    <t>WESTWOOD VILLAGE NURSING AND R</t>
  </si>
  <si>
    <t>WHEATON VILLAGE NURSING REHAB</t>
  </si>
  <si>
    <t xml:space="preserve">WHITEHALL OF DEERFIELD        </t>
  </si>
  <si>
    <t>WHITE HALL NURSING AND REHAB</t>
  </si>
  <si>
    <t>WHITE OAK REHABILITATION HCC</t>
  </si>
  <si>
    <t>PAVILION ON MAIN STREET</t>
  </si>
  <si>
    <t>WILLOW ROSE REHAB HEALTH CARE</t>
  </si>
  <si>
    <t>WILLOWS HEALTH CENTER</t>
  </si>
  <si>
    <t>ELEVATE CARE COUNTRY CLUB HILL</t>
  </si>
  <si>
    <t>AHVA CARE OF WINFIELD</t>
  </si>
  <si>
    <t>WINNING WHEELS</t>
  </si>
  <si>
    <t>WINSTON MANOR CONVALESCENT N H</t>
  </si>
  <si>
    <t>14E169</t>
  </si>
  <si>
    <t>PAVILION OF LOGAN SQUARE</t>
  </si>
  <si>
    <t>WYNSCAPE HEALTH AND REHABILITA</t>
  </si>
  <si>
    <t>CLAYBERG, THE</t>
  </si>
  <si>
    <t>DEKALB COUNTY REHAB AND NSG</t>
  </si>
  <si>
    <t>DUPAGE CARE CENTER</t>
  </si>
  <si>
    <t>ELMS NURSING HOME</t>
  </si>
  <si>
    <t>HILLCREST HOME</t>
  </si>
  <si>
    <t>KNOX COUNTY NURSING HOME</t>
  </si>
  <si>
    <t>LASALLE COUNTY NURSING HOME</t>
  </si>
  <si>
    <t>MCLEAN COUNTY NURSING HOME</t>
  </si>
  <si>
    <t>OAK HILL</t>
  </si>
  <si>
    <t>PIATT COUNTY NURSING HOME</t>
  </si>
  <si>
    <t>RANDOLPH COUNTY CARE CENTER</t>
  </si>
  <si>
    <t>RIVER BLUFF NURSING HOME</t>
  </si>
  <si>
    <t>SCOTT COUNTY NURSING CENTER</t>
  </si>
  <si>
    <t>STEPHENSON NURSING CENTER</t>
  </si>
  <si>
    <t>SUNNY ACRES NURSING HOME</t>
  </si>
  <si>
    <t>SUNNY HILL NSG HOME OF WILL CO</t>
  </si>
  <si>
    <t>VALLEY HI NURSING HOME</t>
  </si>
  <si>
    <t>Medicaid Utilization % Calculation</t>
  </si>
  <si>
    <t>Day Period Begin</t>
  </si>
  <si>
    <t>Day Period End</t>
  </si>
  <si>
    <t>Medicaid FFS Days</t>
  </si>
  <si>
    <t>Medicaid Managed Care Days 
(Non-MMAI)</t>
  </si>
  <si>
    <t>Medicaid MMAI Days (estimated)</t>
  </si>
  <si>
    <t>Total Medicaid Resident Days Per Annum</t>
  </si>
  <si>
    <t>Total Occupied Bed Days</t>
  </si>
  <si>
    <t>Medicaid Utilization %</t>
  </si>
  <si>
    <t>Illinois Department of HealthCare and Family Services</t>
  </si>
  <si>
    <t>April 1, 2024 Rate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</si>
</sst>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2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3" xfId="0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4" fontId="2" fillId="4" borderId="4" xfId="0" applyNumberFormat="1" applyFont="1" applyFill="1" applyBorder="1" applyAlignment="1">
      <alignment horizontal="center" wrapText="1"/>
    </xf>
    <xf numFmtId="14" fontId="2" fillId="4" borderId="5" xfId="0" applyNumberFormat="1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/>
    <xf numFmtId="44" fontId="0" fillId="0" borderId="0" xfId="0" applyNumberFormat="1"/>
    <xf numFmtId="1" fontId="3" fillId="0" borderId="0" xfId="0" applyNumberFormat="1" applyFont="1" applyBorder="1" applyAlignment="1">
      <alignment horizontal="center" vertical="top" shrinkToFit="1"/>
    </xf>
    <xf numFmtId="0" fontId="3" fillId="0" borderId="7" xfId="0" applyFont="1" applyBorder="1" applyAlignment="1">
      <alignment horizontal="left" vertical="top"/>
    </xf>
    <xf numFmtId="1" fontId="3" fillId="0" borderId="7" xfId="0" applyNumberFormat="1" applyFont="1" applyBorder="1" applyAlignment="1">
      <alignment horizontal="center" vertical="top" shrinkToFit="1"/>
    </xf>
    <xf numFmtId="0" fontId="0" fillId="0" borderId="7" xfId="0" applyBorder="1" applyAlignment="1">
      <alignment horizontal="center"/>
    </xf>
    <xf numFmtId="10" fontId="0" fillId="0" borderId="7" xfId="2" applyNumberFormat="1" applyFon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7" xfId="1" applyFont="1" applyBorder="1"/>
    <xf numFmtId="0" fontId="0" fillId="0" borderId="0" xfId="0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3" fillId="0" borderId="8" xfId="0" applyFont="1" applyBorder="1" applyAlignment="1">
      <alignment horizontal="left" vertical="top"/>
    </xf>
    <xf numFmtId="1" fontId="3" fillId="0" borderId="8" xfId="0" applyNumberFormat="1" applyFont="1" applyBorder="1" applyAlignment="1">
      <alignment horizontal="center" vertical="top" shrinkToFit="1"/>
    </xf>
    <xf numFmtId="0" fontId="0" fillId="0" borderId="8" xfId="0" applyBorder="1" applyAlignment="1">
      <alignment horizontal="center"/>
    </xf>
    <xf numFmtId="10" fontId="0" fillId="0" borderId="8" xfId="2" applyNumberFormat="1" applyFon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8" xfId="1" applyFont="1" applyBorder="1"/>
    <xf numFmtId="0" fontId="0" fillId="0" borderId="0" xfId="0" applyBorder="1"/>
    <xf numFmtId="49" fontId="0" fillId="0" borderId="0" xfId="0" applyNumberFormat="1"/>
    <xf numFmtId="3" fontId="0" fillId="0" borderId="0" xfId="0" applyNumberFormat="1"/>
    <xf numFmtId="0" fontId="0" fillId="2" borderId="2" xfId="0" applyFill="1" applyBorder="1"/>
    <xf numFmtId="14" fontId="3" fillId="0" borderId="0" xfId="0" applyNumberFormat="1" applyFont="1" applyBorder="1" applyAlignment="1">
      <alignment horizontal="center" vertical="top"/>
    </xf>
    <xf numFmtId="10" fontId="0" fillId="0" borderId="0" xfId="2" applyNumberFormat="1" applyFont="1"/>
    <xf numFmtId="14" fontId="3" fillId="0" borderId="7" xfId="0" applyNumberFormat="1" applyFont="1" applyBorder="1" applyAlignment="1">
      <alignment horizontal="center" vertical="top"/>
    </xf>
    <xf numFmtId="3" fontId="0" fillId="0" borderId="7" xfId="0" applyNumberFormat="1" applyBorder="1"/>
    <xf numFmtId="10" fontId="0" fillId="0" borderId="7" xfId="2" applyNumberFormat="1" applyFont="1" applyBorder="1"/>
    <xf numFmtId="3" fontId="0" fillId="0" borderId="0" xfId="0" applyNumberFormat="1" applyBorder="1"/>
    <xf numFmtId="10" fontId="0" fillId="0" borderId="0" xfId="2" applyNumberFormat="1" applyFont="1" applyBorder="1"/>
    <xf numFmtId="14" fontId="3" fillId="0" borderId="8" xfId="0" applyNumberFormat="1" applyFont="1" applyBorder="1" applyAlignment="1">
      <alignment horizontal="center" vertical="top"/>
    </xf>
    <xf numFmtId="3" fontId="0" fillId="0" borderId="8" xfId="0" applyNumberFormat="1" applyBorder="1"/>
    <xf numFmtId="10" fontId="0" fillId="0" borderId="8" xfId="2" applyNumberFormat="1" applyFont="1" applyBorder="1"/>
    <xf numFmtId="0" fontId="0" fillId="0" borderId="7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winser\vol1\Louisiana\Case%20Mix\State%20Facility%20Analyses\July%202004\July%201,%202004%20Rate%20File%20as%20of%208-24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alculation"/>
      <sheetName val="rate file"/>
      <sheetName val="direct median array"/>
      <sheetName val="admin median array"/>
      <sheetName val="fac_cmi_01012002_text"/>
      <sheetName val="fac_cmi_04012002_text"/>
      <sheetName val="fac_cmi_01012003_text"/>
      <sheetName val="fac_cmi_04012003"/>
      <sheetName val="fac_cmi_07012003_final_text"/>
      <sheetName val="fac_cmi_10012003_final_text"/>
      <sheetName val="fac_cmi_01012004"/>
      <sheetName val="fac_cmi_04012004"/>
      <sheetName val="general"/>
      <sheetName val="t_21skilled_nursing_facility"/>
      <sheetName val="t_22nursing_facility"/>
      <sheetName val="t_23other_routine_service_cost"/>
      <sheetName val="t_24laboratory"/>
      <sheetName val="t_25respiratory_therapy"/>
      <sheetName val="t_26physical_therapy"/>
      <sheetName val="t_27occupational_therapy"/>
      <sheetName val="t_28speech_pathology"/>
      <sheetName val="t_29med_supplies_charged"/>
      <sheetName val="t_30drugs_charged_to_patients"/>
      <sheetName val="t_31radiology"/>
      <sheetName val="t_32other_reimbursable_ancillar"/>
      <sheetName val="t_33other_nonreimbursable_ancil"/>
      <sheetName val="t_34clinic"/>
      <sheetName val="t_35apartmentsresidential"/>
      <sheetName val="t_36gift_flower_coffee__canteen"/>
      <sheetName val="t_37other_nonreimburs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668"/>
  <sheetViews>
    <sheetView tabSelected="1" workbookViewId="0"/>
  </sheetViews>
  <sheetFormatPr defaultRowHeight="15" x14ac:dyDescent="0.25"/>
  <cols>
    <col min="1" max="1" width="49.7109375" bestFit="1" customWidth="1"/>
    <col min="2" max="2" width="10" customWidth="1"/>
    <col min="3" max="4" width="10.85546875" customWidth="1"/>
    <col min="5" max="5" width="12.28515625" style="2" customWidth="1"/>
    <col min="6" max="6" width="10.28515625" style="2" customWidth="1"/>
    <col min="7" max="7" width="12.5703125" style="2" customWidth="1"/>
    <col min="8" max="8" width="14.42578125" style="2" customWidth="1"/>
    <col min="9" max="9" width="16.5703125" style="2" customWidth="1"/>
    <col min="10" max="10" width="16.28515625" customWidth="1"/>
    <col min="11" max="11" width="6" customWidth="1"/>
    <col min="12" max="12" width="11.7109375" style="2" customWidth="1"/>
    <col min="13" max="13" width="11" style="2" customWidth="1"/>
    <col min="14" max="14" width="15.28515625" style="2" customWidth="1"/>
    <col min="15" max="15" width="11.42578125" style="2" customWidth="1"/>
    <col min="16" max="16" width="15.42578125" style="2" customWidth="1"/>
    <col min="17" max="17" width="10.5703125" style="2" customWidth="1"/>
    <col min="18" max="18" width="16" style="2" customWidth="1"/>
    <col min="19" max="19" width="12.5703125" customWidth="1"/>
  </cols>
  <sheetData>
    <row r="1" spans="1:22" x14ac:dyDescent="0.25">
      <c r="A1" s="1" t="s">
        <v>705</v>
      </c>
      <c r="B1" s="2"/>
      <c r="C1" s="2"/>
      <c r="D1" s="2"/>
    </row>
    <row r="2" spans="1:22" x14ac:dyDescent="0.25">
      <c r="A2" s="1" t="s">
        <v>0</v>
      </c>
      <c r="B2" s="2"/>
      <c r="C2" s="2"/>
      <c r="D2" s="2"/>
    </row>
    <row r="3" spans="1:22" x14ac:dyDescent="0.25">
      <c r="A3" s="1" t="s">
        <v>706</v>
      </c>
      <c r="B3" s="2"/>
      <c r="C3" s="2"/>
      <c r="D3" s="2"/>
    </row>
    <row r="4" spans="1:22" x14ac:dyDescent="0.25">
      <c r="A4" s="3"/>
      <c r="B4" s="2"/>
      <c r="C4" s="2"/>
      <c r="D4" s="2"/>
    </row>
    <row r="5" spans="1:22" ht="15.75" thickBot="1" x14ac:dyDescent="0.3">
      <c r="A5" s="3"/>
      <c r="B5" s="2"/>
      <c r="C5" s="2"/>
      <c r="D5" s="2"/>
    </row>
    <row r="6" spans="1:22" ht="15.75" thickBot="1" x14ac:dyDescent="0.3">
      <c r="A6" s="4" t="s">
        <v>0</v>
      </c>
      <c r="B6" s="5"/>
      <c r="C6" s="5"/>
      <c r="D6" s="5"/>
      <c r="E6" s="6"/>
      <c r="F6" s="6"/>
      <c r="G6" s="6"/>
      <c r="H6" s="6"/>
      <c r="I6" s="6"/>
      <c r="J6" s="7"/>
      <c r="L6" s="8" t="s">
        <v>1</v>
      </c>
      <c r="M6" s="9"/>
      <c r="N6" s="9"/>
      <c r="O6" s="9"/>
      <c r="P6" s="9"/>
      <c r="Q6" s="9"/>
      <c r="R6" s="9"/>
      <c r="S6" s="10"/>
    </row>
    <row r="7" spans="1:22" ht="75.75" thickBot="1" x14ac:dyDescent="0.3">
      <c r="A7" s="11" t="s">
        <v>2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3" t="s">
        <v>11</v>
      </c>
      <c r="L7" s="14">
        <v>45200</v>
      </c>
      <c r="M7" s="15">
        <v>44927</v>
      </c>
      <c r="N7" s="16" t="s">
        <v>12</v>
      </c>
      <c r="O7" s="16" t="s">
        <v>13</v>
      </c>
      <c r="P7" s="16" t="s">
        <v>14</v>
      </c>
      <c r="Q7" s="16" t="s">
        <v>13</v>
      </c>
      <c r="R7" s="17" t="s">
        <v>15</v>
      </c>
      <c r="S7" s="18" t="s">
        <v>16</v>
      </c>
    </row>
    <row r="8" spans="1:22" x14ac:dyDescent="0.25">
      <c r="A8" s="19" t="s">
        <v>17</v>
      </c>
      <c r="B8" s="20">
        <v>6000012</v>
      </c>
      <c r="C8" s="20">
        <v>146085</v>
      </c>
      <c r="D8" s="20">
        <v>0</v>
      </c>
      <c r="E8" s="20">
        <v>2.9868100000000002</v>
      </c>
      <c r="F8" s="20">
        <v>3.33969</v>
      </c>
      <c r="G8" s="21">
        <f t="shared" ref="G8:G71" si="0">IFERROR(E8/F8,0)</f>
        <v>0.8943374983905692</v>
      </c>
      <c r="H8" s="22">
        <f>ROUNDDOWN(G8,2)</f>
        <v>0.89</v>
      </c>
      <c r="I8" s="23">
        <v>21.57</v>
      </c>
      <c r="J8" s="24">
        <f>IF(R8="Y",S8,I8)</f>
        <v>21.57</v>
      </c>
      <c r="L8" s="23">
        <v>29.01</v>
      </c>
      <c r="M8" s="23">
        <v>18.600000000000001</v>
      </c>
      <c r="N8" s="21">
        <f>IFERROR((M8-L8)/L8,0)</f>
        <v>-0.35884177869700101</v>
      </c>
      <c r="O8" s="2" t="str">
        <f>IF(N8&lt;-0.05,"Y","N")</f>
        <v>Y</v>
      </c>
      <c r="P8" s="21">
        <f t="shared" ref="P8:P71" si="1">IF(M8=0,0,(I8-M8)/M8)</f>
        <v>0.15967741935483865</v>
      </c>
      <c r="Q8" s="2" t="str">
        <f>IF(P8&lt;-0.05,"Y","N")</f>
        <v>N</v>
      </c>
      <c r="R8" s="2" t="str">
        <f t="shared" ref="R8:R71" si="2">IF(AND(O8="Y",Q8="Y"),"Y","N")</f>
        <v>N</v>
      </c>
      <c r="S8" s="24">
        <f>ROUNDUP(M8*0.95,2)</f>
        <v>17.670000000000002</v>
      </c>
      <c r="T8" s="25"/>
      <c r="V8" s="25"/>
    </row>
    <row r="9" spans="1:22" x14ac:dyDescent="0.25">
      <c r="A9" s="19" t="s">
        <v>18</v>
      </c>
      <c r="B9" s="26">
        <v>6000020</v>
      </c>
      <c r="C9" s="26">
        <v>146065</v>
      </c>
      <c r="D9" s="26">
        <v>0</v>
      </c>
      <c r="E9" s="2">
        <v>2.7269199999999998</v>
      </c>
      <c r="F9" s="2">
        <v>3.3210000000000002</v>
      </c>
      <c r="G9" s="21">
        <f t="shared" si="0"/>
        <v>0.82111412225233349</v>
      </c>
      <c r="H9" s="22">
        <f t="shared" ref="H9:H72" si="3">ROUNDDOWN(G9,2)</f>
        <v>0.82</v>
      </c>
      <c r="I9" s="23">
        <v>16.37</v>
      </c>
      <c r="J9" s="24">
        <f t="shared" ref="J9:J72" si="4">IF(R9="Y",S9,I9)</f>
        <v>16.37</v>
      </c>
      <c r="L9" s="23">
        <v>15.62</v>
      </c>
      <c r="M9" s="23">
        <v>17.850000000000001</v>
      </c>
      <c r="N9" s="21">
        <f t="shared" ref="N9:N72" si="5">IFERROR((M9-L9)/L9,0)</f>
        <v>0.14276568501920631</v>
      </c>
      <c r="O9" s="2" t="str">
        <f t="shared" ref="O9:O72" si="6">IF(N9&lt;-0.05,"Y","N")</f>
        <v>N</v>
      </c>
      <c r="P9" s="21">
        <f t="shared" si="1"/>
        <v>-8.2913165266106453E-2</v>
      </c>
      <c r="Q9" s="2" t="str">
        <f t="shared" ref="Q9:Q72" si="7">IF(P9&lt;-0.05,"Y","N")</f>
        <v>Y</v>
      </c>
      <c r="R9" s="2" t="str">
        <f t="shared" si="2"/>
        <v>N</v>
      </c>
      <c r="S9" s="24">
        <f t="shared" ref="S9:S72" si="8">ROUNDUP(M9*0.95,2)</f>
        <v>16.96</v>
      </c>
      <c r="T9" s="25"/>
      <c r="V9" s="25"/>
    </row>
    <row r="10" spans="1:22" x14ac:dyDescent="0.25">
      <c r="A10" s="19" t="s">
        <v>19</v>
      </c>
      <c r="B10" s="26">
        <v>6012595</v>
      </c>
      <c r="C10" s="26">
        <v>145683</v>
      </c>
      <c r="D10" s="26">
        <v>0</v>
      </c>
      <c r="E10" s="2">
        <v>3.5610300000000001</v>
      </c>
      <c r="F10" s="2">
        <v>3.3880499999999998</v>
      </c>
      <c r="G10" s="21">
        <f t="shared" si="0"/>
        <v>1.0510559171204676</v>
      </c>
      <c r="H10" s="22">
        <f t="shared" si="3"/>
        <v>1.05</v>
      </c>
      <c r="I10" s="23">
        <v>32.729999999999997</v>
      </c>
      <c r="J10" s="24">
        <f t="shared" si="4"/>
        <v>32.729999999999997</v>
      </c>
      <c r="L10" s="23">
        <v>32.729999999999997</v>
      </c>
      <c r="M10" s="23">
        <v>31.1</v>
      </c>
      <c r="N10" s="21">
        <f t="shared" si="5"/>
        <v>-4.9801405438435552E-2</v>
      </c>
      <c r="O10" s="2" t="str">
        <f t="shared" si="6"/>
        <v>N</v>
      </c>
      <c r="P10" s="21">
        <f t="shared" si="1"/>
        <v>5.2411575562700818E-2</v>
      </c>
      <c r="Q10" s="2" t="str">
        <f t="shared" si="7"/>
        <v>N</v>
      </c>
      <c r="R10" s="2" t="str">
        <f t="shared" si="2"/>
        <v>N</v>
      </c>
      <c r="S10" s="24">
        <f t="shared" si="8"/>
        <v>29.55</v>
      </c>
      <c r="T10" s="25"/>
      <c r="V10" s="25"/>
    </row>
    <row r="11" spans="1:22" x14ac:dyDescent="0.25">
      <c r="A11" s="19" t="s">
        <v>20</v>
      </c>
      <c r="B11" s="26">
        <v>6011571</v>
      </c>
      <c r="C11" s="26">
        <v>145603</v>
      </c>
      <c r="D11" s="26">
        <v>0</v>
      </c>
      <c r="E11" s="2">
        <v>3.8747500000000001</v>
      </c>
      <c r="F11" s="2">
        <v>3.5639099999999999</v>
      </c>
      <c r="G11" s="21">
        <f t="shared" si="0"/>
        <v>1.0872188130452229</v>
      </c>
      <c r="H11" s="22">
        <f t="shared" si="3"/>
        <v>1.08</v>
      </c>
      <c r="I11" s="23">
        <v>34.51</v>
      </c>
      <c r="J11" s="24">
        <f t="shared" si="4"/>
        <v>34.51</v>
      </c>
      <c r="L11" s="23">
        <v>33.92</v>
      </c>
      <c r="M11" s="23">
        <v>32.729999999999997</v>
      </c>
      <c r="N11" s="21">
        <f t="shared" si="5"/>
        <v>-3.5082547169811462E-2</v>
      </c>
      <c r="O11" s="2" t="str">
        <f t="shared" si="6"/>
        <v>N</v>
      </c>
      <c r="P11" s="21">
        <f t="shared" si="1"/>
        <v>5.4384356859150669E-2</v>
      </c>
      <c r="Q11" s="2" t="str">
        <f t="shared" si="7"/>
        <v>N</v>
      </c>
      <c r="R11" s="2" t="str">
        <f t="shared" si="2"/>
        <v>N</v>
      </c>
      <c r="S11" s="24">
        <f t="shared" si="8"/>
        <v>31.1</v>
      </c>
      <c r="T11" s="25"/>
      <c r="V11" s="25"/>
    </row>
    <row r="12" spans="1:22" x14ac:dyDescent="0.25">
      <c r="A12" s="19" t="s">
        <v>21</v>
      </c>
      <c r="B12" s="26">
        <v>6004642</v>
      </c>
      <c r="C12" s="26">
        <v>146010</v>
      </c>
      <c r="D12" s="26">
        <v>0</v>
      </c>
      <c r="E12" s="2">
        <v>3.2503099999999998</v>
      </c>
      <c r="F12" s="2">
        <v>3.2764099999999998</v>
      </c>
      <c r="G12" s="21">
        <f t="shared" si="0"/>
        <v>0.99203396400328403</v>
      </c>
      <c r="H12" s="22">
        <f t="shared" si="3"/>
        <v>0.99</v>
      </c>
      <c r="I12" s="23">
        <v>29.01</v>
      </c>
      <c r="J12" s="24">
        <f t="shared" si="4"/>
        <v>29.01</v>
      </c>
      <c r="L12" s="23">
        <v>26.03</v>
      </c>
      <c r="M12" s="23">
        <v>21.57</v>
      </c>
      <c r="N12" s="21">
        <f t="shared" si="5"/>
        <v>-0.17134076066077605</v>
      </c>
      <c r="O12" s="2" t="str">
        <f t="shared" si="6"/>
        <v>Y</v>
      </c>
      <c r="P12" s="21">
        <f t="shared" si="1"/>
        <v>0.3449235048678721</v>
      </c>
      <c r="Q12" s="2" t="str">
        <f t="shared" si="7"/>
        <v>N</v>
      </c>
      <c r="R12" s="2" t="str">
        <f t="shared" si="2"/>
        <v>N</v>
      </c>
      <c r="S12" s="24">
        <f t="shared" si="8"/>
        <v>20.5</v>
      </c>
      <c r="T12" s="25"/>
      <c r="V12" s="25"/>
    </row>
    <row r="13" spans="1:22" x14ac:dyDescent="0.25">
      <c r="A13" s="27" t="s">
        <v>22</v>
      </c>
      <c r="B13" s="28">
        <v>6004675</v>
      </c>
      <c r="C13" s="28">
        <v>145449</v>
      </c>
      <c r="D13" s="28">
        <v>0</v>
      </c>
      <c r="E13" s="29">
        <v>3.4593699999999998</v>
      </c>
      <c r="F13" s="29">
        <v>3.45831</v>
      </c>
      <c r="G13" s="30">
        <f t="shared" si="0"/>
        <v>1.0003065080921028</v>
      </c>
      <c r="H13" s="31">
        <f t="shared" si="3"/>
        <v>1</v>
      </c>
      <c r="I13" s="32">
        <v>29.75</v>
      </c>
      <c r="J13" s="33">
        <f t="shared" si="4"/>
        <v>29.75</v>
      </c>
      <c r="L13" s="32">
        <v>17.850000000000001</v>
      </c>
      <c r="M13" s="32">
        <v>23.8</v>
      </c>
      <c r="N13" s="30">
        <f t="shared" si="5"/>
        <v>0.33333333333333326</v>
      </c>
      <c r="O13" s="29" t="str">
        <f t="shared" si="6"/>
        <v>N</v>
      </c>
      <c r="P13" s="30">
        <f t="shared" si="1"/>
        <v>0.24999999999999997</v>
      </c>
      <c r="Q13" s="29" t="str">
        <f t="shared" si="7"/>
        <v>N</v>
      </c>
      <c r="R13" s="29" t="str">
        <f t="shared" si="2"/>
        <v>N</v>
      </c>
      <c r="S13" s="33">
        <f t="shared" si="8"/>
        <v>22.61</v>
      </c>
      <c r="T13" s="25"/>
      <c r="V13" s="25"/>
    </row>
    <row r="14" spans="1:22" x14ac:dyDescent="0.25">
      <c r="A14" s="19" t="s">
        <v>23</v>
      </c>
      <c r="B14" s="26">
        <v>6000046</v>
      </c>
      <c r="C14" s="26">
        <v>145724</v>
      </c>
      <c r="D14" s="26">
        <v>0</v>
      </c>
      <c r="E14" s="34">
        <v>4.7549799999999998</v>
      </c>
      <c r="F14" s="34">
        <v>3.2759</v>
      </c>
      <c r="G14" s="35">
        <f t="shared" si="0"/>
        <v>1.4515034036447998</v>
      </c>
      <c r="H14" s="36">
        <f t="shared" si="3"/>
        <v>1.45</v>
      </c>
      <c r="I14" s="37">
        <v>38.68</v>
      </c>
      <c r="J14" s="38">
        <f t="shared" si="4"/>
        <v>38.68</v>
      </c>
      <c r="L14" s="37">
        <v>38.68</v>
      </c>
      <c r="M14" s="37">
        <v>38.68</v>
      </c>
      <c r="N14" s="35">
        <f t="shared" si="5"/>
        <v>0</v>
      </c>
      <c r="O14" s="34" t="str">
        <f t="shared" si="6"/>
        <v>N</v>
      </c>
      <c r="P14" s="35">
        <f t="shared" si="1"/>
        <v>0</v>
      </c>
      <c r="Q14" s="34" t="str">
        <f t="shared" si="7"/>
        <v>N</v>
      </c>
      <c r="R14" s="34" t="str">
        <f t="shared" si="2"/>
        <v>N</v>
      </c>
      <c r="S14" s="38">
        <f t="shared" si="8"/>
        <v>36.75</v>
      </c>
      <c r="T14" s="25"/>
      <c r="V14" s="25"/>
    </row>
    <row r="15" spans="1:22" x14ac:dyDescent="0.25">
      <c r="A15" s="19" t="s">
        <v>24</v>
      </c>
      <c r="B15" s="26">
        <v>6016869</v>
      </c>
      <c r="C15" s="26">
        <v>146183</v>
      </c>
      <c r="D15" s="26">
        <v>0</v>
      </c>
      <c r="E15" s="34">
        <v>4.4026899999999998</v>
      </c>
      <c r="F15" s="34">
        <v>3.5566900000000001</v>
      </c>
      <c r="G15" s="35">
        <f t="shared" si="0"/>
        <v>1.2378616072809268</v>
      </c>
      <c r="H15" s="36">
        <f t="shared" si="3"/>
        <v>1.23</v>
      </c>
      <c r="I15" s="37">
        <v>38.28</v>
      </c>
      <c r="J15" s="38">
        <f t="shared" si="4"/>
        <v>38.28</v>
      </c>
      <c r="L15" s="37">
        <v>37.29</v>
      </c>
      <c r="M15" s="37">
        <v>38.68</v>
      </c>
      <c r="N15" s="35">
        <f t="shared" si="5"/>
        <v>3.72754089568249E-2</v>
      </c>
      <c r="O15" s="34" t="str">
        <f t="shared" si="6"/>
        <v>N</v>
      </c>
      <c r="P15" s="35">
        <f t="shared" si="1"/>
        <v>-1.0341261633919302E-2</v>
      </c>
      <c r="Q15" s="34" t="str">
        <f t="shared" si="7"/>
        <v>N</v>
      </c>
      <c r="R15" s="34" t="str">
        <f t="shared" si="2"/>
        <v>N</v>
      </c>
      <c r="S15" s="38">
        <f t="shared" si="8"/>
        <v>36.75</v>
      </c>
      <c r="T15" s="25"/>
      <c r="V15" s="25"/>
    </row>
    <row r="16" spans="1:22" x14ac:dyDescent="0.25">
      <c r="A16" s="19" t="s">
        <v>25</v>
      </c>
      <c r="B16" s="26">
        <v>6015507</v>
      </c>
      <c r="C16" s="26">
        <v>146182</v>
      </c>
      <c r="D16" s="26">
        <v>0</v>
      </c>
      <c r="E16" s="34">
        <v>3.4766699999999999</v>
      </c>
      <c r="F16" s="34">
        <v>3.14425</v>
      </c>
      <c r="G16" s="35">
        <f t="shared" si="0"/>
        <v>1.1057231454241869</v>
      </c>
      <c r="H16" s="36">
        <f t="shared" si="3"/>
        <v>1.1000000000000001</v>
      </c>
      <c r="I16" s="37">
        <v>35.700000000000003</v>
      </c>
      <c r="J16" s="38">
        <f t="shared" si="4"/>
        <v>35.700000000000003</v>
      </c>
      <c r="L16" s="37">
        <v>20.079999999999998</v>
      </c>
      <c r="M16" s="37">
        <v>21.57</v>
      </c>
      <c r="N16" s="35">
        <f t="shared" si="5"/>
        <v>7.4203187250996117E-2</v>
      </c>
      <c r="O16" s="34" t="str">
        <f t="shared" si="6"/>
        <v>N</v>
      </c>
      <c r="P16" s="35">
        <f t="shared" si="1"/>
        <v>0.65507649513212807</v>
      </c>
      <c r="Q16" s="34" t="str">
        <f t="shared" si="7"/>
        <v>N</v>
      </c>
      <c r="R16" s="34" t="str">
        <f t="shared" si="2"/>
        <v>N</v>
      </c>
      <c r="S16" s="38">
        <f t="shared" si="8"/>
        <v>20.5</v>
      </c>
      <c r="T16" s="25"/>
      <c r="V16" s="25"/>
    </row>
    <row r="17" spans="1:22" x14ac:dyDescent="0.25">
      <c r="A17" s="39" t="s">
        <v>26</v>
      </c>
      <c r="B17" s="40">
        <v>6000103</v>
      </c>
      <c r="C17" s="40">
        <v>145142</v>
      </c>
      <c r="D17" s="40">
        <v>0</v>
      </c>
      <c r="E17" s="41">
        <v>3.0574300000000001</v>
      </c>
      <c r="F17" s="41">
        <v>3.35894</v>
      </c>
      <c r="G17" s="42">
        <f t="shared" si="0"/>
        <v>0.91023656272514541</v>
      </c>
      <c r="H17" s="43">
        <f t="shared" si="3"/>
        <v>0.91</v>
      </c>
      <c r="I17" s="44">
        <v>23.06</v>
      </c>
      <c r="J17" s="45">
        <f t="shared" si="4"/>
        <v>23.06</v>
      </c>
      <c r="L17" s="44">
        <v>17.850000000000001</v>
      </c>
      <c r="M17" s="44">
        <v>23.8</v>
      </c>
      <c r="N17" s="42">
        <f t="shared" si="5"/>
        <v>0.33333333333333326</v>
      </c>
      <c r="O17" s="41" t="str">
        <f t="shared" si="6"/>
        <v>N</v>
      </c>
      <c r="P17" s="42">
        <f t="shared" si="1"/>
        <v>-3.109243697479E-2</v>
      </c>
      <c r="Q17" s="41" t="str">
        <f t="shared" si="7"/>
        <v>N</v>
      </c>
      <c r="R17" s="41" t="str">
        <f t="shared" si="2"/>
        <v>N</v>
      </c>
      <c r="S17" s="45">
        <f t="shared" si="8"/>
        <v>22.61</v>
      </c>
      <c r="T17" s="25"/>
      <c r="V17" s="25"/>
    </row>
    <row r="18" spans="1:22" x14ac:dyDescent="0.25">
      <c r="A18" s="27" t="s">
        <v>27</v>
      </c>
      <c r="B18" s="28">
        <v>6014757</v>
      </c>
      <c r="C18" s="28">
        <v>145998</v>
      </c>
      <c r="D18" s="28">
        <v>0</v>
      </c>
      <c r="E18" s="29">
        <v>5.3643000000000001</v>
      </c>
      <c r="F18" s="29">
        <v>3.7488299999999999</v>
      </c>
      <c r="G18" s="30">
        <f t="shared" si="0"/>
        <v>1.4309264490521043</v>
      </c>
      <c r="H18" s="31">
        <f t="shared" si="3"/>
        <v>1.43</v>
      </c>
      <c r="I18" s="32">
        <v>38.68</v>
      </c>
      <c r="J18" s="33">
        <f t="shared" si="4"/>
        <v>38.68</v>
      </c>
      <c r="L18" s="32">
        <v>38.08</v>
      </c>
      <c r="M18" s="32">
        <v>38.68</v>
      </c>
      <c r="N18" s="30">
        <f t="shared" si="5"/>
        <v>1.5756302521008441E-2</v>
      </c>
      <c r="O18" s="29" t="str">
        <f t="shared" si="6"/>
        <v>N</v>
      </c>
      <c r="P18" s="30">
        <f t="shared" si="1"/>
        <v>0</v>
      </c>
      <c r="Q18" s="29" t="str">
        <f t="shared" si="7"/>
        <v>N</v>
      </c>
      <c r="R18" s="29" t="str">
        <f t="shared" si="2"/>
        <v>N</v>
      </c>
      <c r="S18" s="33">
        <f t="shared" si="8"/>
        <v>36.75</v>
      </c>
      <c r="T18" s="25"/>
      <c r="V18" s="25"/>
    </row>
    <row r="19" spans="1:22" x14ac:dyDescent="0.25">
      <c r="A19" s="19" t="s">
        <v>28</v>
      </c>
      <c r="B19" s="26">
        <v>6016950</v>
      </c>
      <c r="C19" s="26">
        <v>146186</v>
      </c>
      <c r="D19" s="26">
        <v>0</v>
      </c>
      <c r="E19" s="34">
        <v>4.0827499999999999</v>
      </c>
      <c r="F19" s="34">
        <v>3.31297</v>
      </c>
      <c r="G19" s="35">
        <f t="shared" si="0"/>
        <v>1.2323534472089999</v>
      </c>
      <c r="H19" s="36">
        <f t="shared" si="3"/>
        <v>1.23</v>
      </c>
      <c r="I19" s="37">
        <v>38.28</v>
      </c>
      <c r="J19" s="38">
        <f t="shared" si="4"/>
        <v>38.28</v>
      </c>
      <c r="L19" s="37">
        <v>26.78</v>
      </c>
      <c r="M19" s="37">
        <v>38.479999999999997</v>
      </c>
      <c r="N19" s="35">
        <f t="shared" si="5"/>
        <v>0.43689320388349495</v>
      </c>
      <c r="O19" s="34" t="str">
        <f t="shared" si="6"/>
        <v>N</v>
      </c>
      <c r="P19" s="35">
        <f t="shared" si="1"/>
        <v>-5.1975051975050868E-3</v>
      </c>
      <c r="Q19" s="34" t="str">
        <f t="shared" si="7"/>
        <v>N</v>
      </c>
      <c r="R19" s="34" t="str">
        <f t="shared" si="2"/>
        <v>N</v>
      </c>
      <c r="S19" s="38">
        <f t="shared" si="8"/>
        <v>36.559999999999995</v>
      </c>
      <c r="T19" s="25"/>
      <c r="V19" s="25"/>
    </row>
    <row r="20" spans="1:22" x14ac:dyDescent="0.25">
      <c r="A20" s="19" t="s">
        <v>29</v>
      </c>
      <c r="B20" s="26">
        <v>6003735</v>
      </c>
      <c r="C20" s="26">
        <v>145557</v>
      </c>
      <c r="D20" s="26">
        <v>0</v>
      </c>
      <c r="E20" s="34">
        <v>4.1378399999999997</v>
      </c>
      <c r="F20" s="34">
        <v>4.0021300000000002</v>
      </c>
      <c r="G20" s="35">
        <f t="shared" si="0"/>
        <v>1.0339094432214844</v>
      </c>
      <c r="H20" s="36">
        <f t="shared" si="3"/>
        <v>1.03</v>
      </c>
      <c r="I20" s="37">
        <v>31.54</v>
      </c>
      <c r="J20" s="38">
        <f t="shared" si="4"/>
        <v>31.54</v>
      </c>
      <c r="L20" s="37">
        <v>26.03</v>
      </c>
      <c r="M20" s="37">
        <v>30.94</v>
      </c>
      <c r="N20" s="35">
        <f t="shared" si="5"/>
        <v>0.18862850557049557</v>
      </c>
      <c r="O20" s="34" t="str">
        <f t="shared" si="6"/>
        <v>N</v>
      </c>
      <c r="P20" s="35">
        <f t="shared" si="1"/>
        <v>1.9392372333548735E-2</v>
      </c>
      <c r="Q20" s="34" t="str">
        <f t="shared" si="7"/>
        <v>N</v>
      </c>
      <c r="R20" s="34" t="str">
        <f t="shared" si="2"/>
        <v>N</v>
      </c>
      <c r="S20" s="38">
        <f t="shared" si="8"/>
        <v>29.400000000000002</v>
      </c>
      <c r="T20" s="25"/>
      <c r="V20" s="25"/>
    </row>
    <row r="21" spans="1:22" x14ac:dyDescent="0.25">
      <c r="A21" s="19" t="s">
        <v>30</v>
      </c>
      <c r="B21" s="26">
        <v>6013429</v>
      </c>
      <c r="C21" s="26">
        <v>145907</v>
      </c>
      <c r="D21" s="26">
        <v>0</v>
      </c>
      <c r="E21" s="34">
        <v>3.84477</v>
      </c>
      <c r="F21" s="34">
        <v>3.43885</v>
      </c>
      <c r="G21" s="35">
        <f t="shared" si="0"/>
        <v>1.118039460866278</v>
      </c>
      <c r="H21" s="36">
        <f t="shared" si="3"/>
        <v>1.1100000000000001</v>
      </c>
      <c r="I21" s="37">
        <v>35.9</v>
      </c>
      <c r="J21" s="38">
        <f t="shared" si="4"/>
        <v>35.9</v>
      </c>
      <c r="L21" s="37">
        <v>35.11</v>
      </c>
      <c r="M21" s="37">
        <v>36.89</v>
      </c>
      <c r="N21" s="35">
        <f t="shared" si="5"/>
        <v>5.0697806892623216E-2</v>
      </c>
      <c r="O21" s="34" t="str">
        <f t="shared" si="6"/>
        <v>N</v>
      </c>
      <c r="P21" s="35">
        <f t="shared" si="1"/>
        <v>-2.6836541068040173E-2</v>
      </c>
      <c r="Q21" s="34" t="str">
        <f t="shared" si="7"/>
        <v>N</v>
      </c>
      <c r="R21" s="34" t="str">
        <f t="shared" si="2"/>
        <v>N</v>
      </c>
      <c r="S21" s="38">
        <f t="shared" si="8"/>
        <v>35.049999999999997</v>
      </c>
      <c r="T21" s="25"/>
      <c r="V21" s="25"/>
    </row>
    <row r="22" spans="1:22" x14ac:dyDescent="0.25">
      <c r="A22" s="39" t="s">
        <v>31</v>
      </c>
      <c r="B22" s="40">
        <v>6007033</v>
      </c>
      <c r="C22" s="40">
        <v>145582</v>
      </c>
      <c r="D22" s="40">
        <v>0</v>
      </c>
      <c r="E22" s="41">
        <v>3.3402400000000001</v>
      </c>
      <c r="F22" s="41">
        <v>3.0939800000000002</v>
      </c>
      <c r="G22" s="42">
        <f t="shared" si="0"/>
        <v>1.0795932746818013</v>
      </c>
      <c r="H22" s="43">
        <f t="shared" si="3"/>
        <v>1.07</v>
      </c>
      <c r="I22" s="44">
        <v>33.92</v>
      </c>
      <c r="J22" s="45">
        <f t="shared" si="4"/>
        <v>33.92</v>
      </c>
      <c r="L22" s="44">
        <v>34.51</v>
      </c>
      <c r="M22" s="44">
        <v>32.130000000000003</v>
      </c>
      <c r="N22" s="42">
        <f t="shared" si="5"/>
        <v>-6.8965517241379184E-2</v>
      </c>
      <c r="O22" s="41" t="str">
        <f t="shared" si="6"/>
        <v>Y</v>
      </c>
      <c r="P22" s="42">
        <f t="shared" si="1"/>
        <v>5.5711173358232148E-2</v>
      </c>
      <c r="Q22" s="41" t="str">
        <f t="shared" si="7"/>
        <v>N</v>
      </c>
      <c r="R22" s="41" t="str">
        <f t="shared" si="2"/>
        <v>N</v>
      </c>
      <c r="S22" s="45">
        <f t="shared" si="8"/>
        <v>30.53</v>
      </c>
      <c r="T22" s="25"/>
      <c r="V22" s="25"/>
    </row>
    <row r="23" spans="1:22" x14ac:dyDescent="0.25">
      <c r="A23" s="27" t="s">
        <v>32</v>
      </c>
      <c r="B23" s="28">
        <v>6014500</v>
      </c>
      <c r="C23" s="28">
        <v>145888</v>
      </c>
      <c r="D23" s="28">
        <v>0</v>
      </c>
      <c r="E23" s="29">
        <v>3.0014099999999999</v>
      </c>
      <c r="F23" s="29">
        <v>3.2404099999999998</v>
      </c>
      <c r="G23" s="30">
        <f t="shared" si="0"/>
        <v>0.92624390123472033</v>
      </c>
      <c r="H23" s="31">
        <f t="shared" si="3"/>
        <v>0.92</v>
      </c>
      <c r="I23" s="32">
        <v>23.8</v>
      </c>
      <c r="J23" s="33">
        <f t="shared" si="4"/>
        <v>23.8</v>
      </c>
      <c r="L23" s="32">
        <v>15.62</v>
      </c>
      <c r="M23" s="32">
        <v>20.079999999999998</v>
      </c>
      <c r="N23" s="30">
        <f t="shared" si="5"/>
        <v>0.28553137003841222</v>
      </c>
      <c r="O23" s="29" t="str">
        <f t="shared" si="6"/>
        <v>N</v>
      </c>
      <c r="P23" s="30">
        <f t="shared" si="1"/>
        <v>0.18525896414342644</v>
      </c>
      <c r="Q23" s="29" t="str">
        <f t="shared" si="7"/>
        <v>N</v>
      </c>
      <c r="R23" s="29" t="str">
        <f t="shared" si="2"/>
        <v>N</v>
      </c>
      <c r="S23" s="33">
        <f t="shared" si="8"/>
        <v>19.080000000000002</v>
      </c>
      <c r="T23" s="25"/>
      <c r="V23" s="25"/>
    </row>
    <row r="24" spans="1:22" x14ac:dyDescent="0.25">
      <c r="A24" s="19" t="s">
        <v>33</v>
      </c>
      <c r="B24" s="26">
        <v>6014922</v>
      </c>
      <c r="C24" s="26">
        <v>145963</v>
      </c>
      <c r="D24" s="26">
        <v>0</v>
      </c>
      <c r="E24" s="34">
        <v>3.6375000000000002</v>
      </c>
      <c r="F24" s="34">
        <v>3.38794</v>
      </c>
      <c r="G24" s="35">
        <f t="shared" si="0"/>
        <v>1.0736612808963559</v>
      </c>
      <c r="H24" s="36">
        <f t="shared" si="3"/>
        <v>1.07</v>
      </c>
      <c r="I24" s="37">
        <v>33.92</v>
      </c>
      <c r="J24" s="38">
        <f t="shared" si="4"/>
        <v>33.92</v>
      </c>
      <c r="L24" s="37">
        <v>23.8</v>
      </c>
      <c r="M24" s="37">
        <v>33.92</v>
      </c>
      <c r="N24" s="35">
        <f t="shared" si="5"/>
        <v>0.42521008403361349</v>
      </c>
      <c r="O24" s="34" t="str">
        <f t="shared" si="6"/>
        <v>N</v>
      </c>
      <c r="P24" s="35">
        <f t="shared" si="1"/>
        <v>0</v>
      </c>
      <c r="Q24" s="34" t="str">
        <f t="shared" si="7"/>
        <v>N</v>
      </c>
      <c r="R24" s="34" t="str">
        <f t="shared" si="2"/>
        <v>N</v>
      </c>
      <c r="S24" s="38">
        <f t="shared" si="8"/>
        <v>32.229999999999997</v>
      </c>
      <c r="T24" s="25"/>
      <c r="V24" s="25"/>
    </row>
    <row r="25" spans="1:22" x14ac:dyDescent="0.25">
      <c r="A25" s="19" t="s">
        <v>34</v>
      </c>
      <c r="B25" s="26">
        <v>6016695</v>
      </c>
      <c r="C25" s="26">
        <v>146153</v>
      </c>
      <c r="D25" s="26">
        <v>0</v>
      </c>
      <c r="E25" s="34">
        <v>4.1337200000000003</v>
      </c>
      <c r="F25" s="34">
        <v>3.4685700000000002</v>
      </c>
      <c r="G25" s="35">
        <f t="shared" si="0"/>
        <v>1.1917649059987256</v>
      </c>
      <c r="H25" s="36">
        <f t="shared" si="3"/>
        <v>1.19</v>
      </c>
      <c r="I25" s="37">
        <v>37.49</v>
      </c>
      <c r="J25" s="38">
        <f t="shared" si="4"/>
        <v>37.49</v>
      </c>
      <c r="L25" s="37">
        <v>35.11</v>
      </c>
      <c r="M25" s="37">
        <v>38.479999999999997</v>
      </c>
      <c r="N25" s="35">
        <f t="shared" si="5"/>
        <v>9.5984050128168547E-2</v>
      </c>
      <c r="O25" s="34" t="str">
        <f t="shared" si="6"/>
        <v>N</v>
      </c>
      <c r="P25" s="35">
        <f t="shared" si="1"/>
        <v>-2.5727650727650597E-2</v>
      </c>
      <c r="Q25" s="34" t="str">
        <f t="shared" si="7"/>
        <v>N</v>
      </c>
      <c r="R25" s="34" t="str">
        <f t="shared" si="2"/>
        <v>N</v>
      </c>
      <c r="S25" s="38">
        <f t="shared" si="8"/>
        <v>36.559999999999995</v>
      </c>
      <c r="T25" s="25"/>
      <c r="V25" s="25"/>
    </row>
    <row r="26" spans="1:22" x14ac:dyDescent="0.25">
      <c r="A26" s="19" t="s">
        <v>35</v>
      </c>
      <c r="B26" s="26">
        <v>6006886</v>
      </c>
      <c r="C26" s="26">
        <v>145869</v>
      </c>
      <c r="D26" s="26">
        <v>0</v>
      </c>
      <c r="E26" s="34">
        <v>4.7696399999999999</v>
      </c>
      <c r="F26" s="34">
        <v>3.2865899999999999</v>
      </c>
      <c r="G26" s="35">
        <f t="shared" si="0"/>
        <v>1.45124277746844</v>
      </c>
      <c r="H26" s="36">
        <f t="shared" si="3"/>
        <v>1.45</v>
      </c>
      <c r="I26" s="37">
        <v>38.68</v>
      </c>
      <c r="J26" s="38">
        <f t="shared" si="4"/>
        <v>38.68</v>
      </c>
      <c r="L26" s="37">
        <v>38.68</v>
      </c>
      <c r="M26" s="37">
        <v>38.68</v>
      </c>
      <c r="N26" s="35">
        <f t="shared" si="5"/>
        <v>0</v>
      </c>
      <c r="O26" s="34" t="str">
        <f t="shared" si="6"/>
        <v>N</v>
      </c>
      <c r="P26" s="35">
        <f t="shared" si="1"/>
        <v>0</v>
      </c>
      <c r="Q26" s="34" t="str">
        <f t="shared" si="7"/>
        <v>N</v>
      </c>
      <c r="R26" s="34" t="str">
        <f t="shared" si="2"/>
        <v>N</v>
      </c>
      <c r="S26" s="38">
        <f t="shared" si="8"/>
        <v>36.75</v>
      </c>
      <c r="T26" s="25"/>
      <c r="V26" s="25"/>
    </row>
    <row r="27" spans="1:22" x14ac:dyDescent="0.25">
      <c r="A27" s="39" t="s">
        <v>36</v>
      </c>
      <c r="B27" s="40">
        <v>6005193</v>
      </c>
      <c r="C27" s="40">
        <v>145450</v>
      </c>
      <c r="D27" s="40">
        <v>0</v>
      </c>
      <c r="E27" s="41">
        <v>3.6870799999999999</v>
      </c>
      <c r="F27" s="41">
        <v>3.3726500000000001</v>
      </c>
      <c r="G27" s="42">
        <f t="shared" si="0"/>
        <v>1.0932293597023111</v>
      </c>
      <c r="H27" s="43">
        <f t="shared" si="3"/>
        <v>1.0900000000000001</v>
      </c>
      <c r="I27" s="44">
        <v>35.11</v>
      </c>
      <c r="J27" s="45">
        <f t="shared" si="4"/>
        <v>35.11</v>
      </c>
      <c r="L27" s="44">
        <v>29.01</v>
      </c>
      <c r="M27" s="44">
        <v>35.9</v>
      </c>
      <c r="N27" s="42">
        <f t="shared" si="5"/>
        <v>0.23750430885901402</v>
      </c>
      <c r="O27" s="41" t="str">
        <f t="shared" si="6"/>
        <v>N</v>
      </c>
      <c r="P27" s="42">
        <f t="shared" si="1"/>
        <v>-2.2005571030640644E-2</v>
      </c>
      <c r="Q27" s="41" t="str">
        <f t="shared" si="7"/>
        <v>N</v>
      </c>
      <c r="R27" s="41" t="str">
        <f t="shared" si="2"/>
        <v>N</v>
      </c>
      <c r="S27" s="45">
        <f t="shared" si="8"/>
        <v>34.11</v>
      </c>
      <c r="T27" s="25"/>
      <c r="V27" s="25"/>
    </row>
    <row r="28" spans="1:22" x14ac:dyDescent="0.25">
      <c r="A28" s="27" t="s">
        <v>37</v>
      </c>
      <c r="B28" s="28">
        <v>6009849</v>
      </c>
      <c r="C28" s="28">
        <v>145126</v>
      </c>
      <c r="D28" s="28">
        <v>0</v>
      </c>
      <c r="E28" s="29">
        <v>2.89934</v>
      </c>
      <c r="F28" s="29">
        <v>2.8979200000000001</v>
      </c>
      <c r="G28" s="30">
        <f t="shared" si="0"/>
        <v>1.0004900066254416</v>
      </c>
      <c r="H28" s="31">
        <f t="shared" si="3"/>
        <v>1</v>
      </c>
      <c r="I28" s="32">
        <v>29.75</v>
      </c>
      <c r="J28" s="33">
        <f t="shared" si="4"/>
        <v>29.75</v>
      </c>
      <c r="L28" s="32">
        <v>23.8</v>
      </c>
      <c r="M28" s="32">
        <v>26.78</v>
      </c>
      <c r="N28" s="30">
        <f t="shared" si="5"/>
        <v>0.12521008403361347</v>
      </c>
      <c r="O28" s="29" t="str">
        <f t="shared" si="6"/>
        <v>N</v>
      </c>
      <c r="P28" s="30">
        <f t="shared" si="1"/>
        <v>0.11090365944734872</v>
      </c>
      <c r="Q28" s="29" t="str">
        <f t="shared" si="7"/>
        <v>N</v>
      </c>
      <c r="R28" s="29" t="str">
        <f t="shared" si="2"/>
        <v>N</v>
      </c>
      <c r="S28" s="33">
        <f t="shared" si="8"/>
        <v>25.450000000000003</v>
      </c>
      <c r="T28" s="25"/>
      <c r="V28" s="25"/>
    </row>
    <row r="29" spans="1:22" x14ac:dyDescent="0.25">
      <c r="A29" s="19" t="s">
        <v>38</v>
      </c>
      <c r="B29" s="26">
        <v>6005714</v>
      </c>
      <c r="C29" s="26">
        <v>145872</v>
      </c>
      <c r="D29" s="26">
        <v>0</v>
      </c>
      <c r="E29" s="34">
        <v>2.76248</v>
      </c>
      <c r="F29" s="34">
        <v>3.25217</v>
      </c>
      <c r="G29" s="35">
        <f t="shared" si="0"/>
        <v>0.84942669048665964</v>
      </c>
      <c r="H29" s="36">
        <f t="shared" si="3"/>
        <v>0.84</v>
      </c>
      <c r="I29" s="37">
        <v>17.850000000000001</v>
      </c>
      <c r="J29" s="38">
        <f t="shared" si="4"/>
        <v>17.850000000000001</v>
      </c>
      <c r="L29" s="37">
        <v>19.34</v>
      </c>
      <c r="M29" s="37">
        <v>19.34</v>
      </c>
      <c r="N29" s="35">
        <f t="shared" si="5"/>
        <v>0</v>
      </c>
      <c r="O29" s="34" t="str">
        <f t="shared" si="6"/>
        <v>N</v>
      </c>
      <c r="P29" s="35">
        <f t="shared" si="1"/>
        <v>-7.7042399172698992E-2</v>
      </c>
      <c r="Q29" s="34" t="str">
        <f t="shared" si="7"/>
        <v>Y</v>
      </c>
      <c r="R29" s="34" t="str">
        <f t="shared" si="2"/>
        <v>N</v>
      </c>
      <c r="S29" s="38">
        <f t="shared" si="8"/>
        <v>18.380000000000003</v>
      </c>
      <c r="T29" s="25"/>
      <c r="V29" s="25"/>
    </row>
    <row r="30" spans="1:22" x14ac:dyDescent="0.25">
      <c r="A30" s="19" t="s">
        <v>39</v>
      </c>
      <c r="B30" s="26">
        <v>6014765</v>
      </c>
      <c r="C30" s="26">
        <v>145984</v>
      </c>
      <c r="D30" s="26">
        <v>0</v>
      </c>
      <c r="E30" s="34">
        <v>3.7241300000000002</v>
      </c>
      <c r="F30" s="34">
        <v>3.1724299999999999</v>
      </c>
      <c r="G30" s="35">
        <f t="shared" si="0"/>
        <v>1.1739045463572089</v>
      </c>
      <c r="H30" s="36">
        <f t="shared" si="3"/>
        <v>1.17</v>
      </c>
      <c r="I30" s="37">
        <v>37.090000000000003</v>
      </c>
      <c r="J30" s="38">
        <f t="shared" si="4"/>
        <v>37.090000000000003</v>
      </c>
      <c r="L30" s="37">
        <v>32.729999999999997</v>
      </c>
      <c r="M30" s="37">
        <v>36.49</v>
      </c>
      <c r="N30" s="35">
        <f t="shared" si="5"/>
        <v>0.114879315612588</v>
      </c>
      <c r="O30" s="34" t="str">
        <f t="shared" si="6"/>
        <v>N</v>
      </c>
      <c r="P30" s="35">
        <f t="shared" si="1"/>
        <v>1.6442861057824099E-2</v>
      </c>
      <c r="Q30" s="34" t="str">
        <f t="shared" si="7"/>
        <v>N</v>
      </c>
      <c r="R30" s="34" t="str">
        <f t="shared" si="2"/>
        <v>N</v>
      </c>
      <c r="S30" s="38">
        <f t="shared" si="8"/>
        <v>34.669999999999995</v>
      </c>
      <c r="T30" s="25"/>
      <c r="V30" s="25"/>
    </row>
    <row r="31" spans="1:22" x14ac:dyDescent="0.25">
      <c r="A31" s="19" t="s">
        <v>40</v>
      </c>
      <c r="B31" s="26">
        <v>6014773</v>
      </c>
      <c r="C31" s="26">
        <v>146008</v>
      </c>
      <c r="D31" s="26">
        <v>0</v>
      </c>
      <c r="E31" s="34">
        <v>3.3730099999999998</v>
      </c>
      <c r="F31" s="34">
        <v>3.1162299999999998</v>
      </c>
      <c r="G31" s="35">
        <f t="shared" si="0"/>
        <v>1.0824008497447235</v>
      </c>
      <c r="H31" s="36">
        <f t="shared" si="3"/>
        <v>1.08</v>
      </c>
      <c r="I31" s="37">
        <v>34.51</v>
      </c>
      <c r="J31" s="38">
        <f t="shared" si="4"/>
        <v>34.51</v>
      </c>
      <c r="L31" s="37">
        <v>26.03</v>
      </c>
      <c r="M31" s="37">
        <v>26.03</v>
      </c>
      <c r="N31" s="35">
        <f t="shared" si="5"/>
        <v>0</v>
      </c>
      <c r="O31" s="34" t="str">
        <f t="shared" si="6"/>
        <v>N</v>
      </c>
      <c r="P31" s="35">
        <f t="shared" si="1"/>
        <v>0.32577794852093722</v>
      </c>
      <c r="Q31" s="34" t="str">
        <f t="shared" si="7"/>
        <v>N</v>
      </c>
      <c r="R31" s="34" t="str">
        <f t="shared" si="2"/>
        <v>N</v>
      </c>
      <c r="S31" s="38">
        <f t="shared" si="8"/>
        <v>24.73</v>
      </c>
      <c r="T31" s="25"/>
      <c r="V31" s="25"/>
    </row>
    <row r="32" spans="1:22" x14ac:dyDescent="0.25">
      <c r="A32" s="39" t="s">
        <v>41</v>
      </c>
      <c r="B32" s="40">
        <v>6007165</v>
      </c>
      <c r="C32" s="40">
        <v>145259</v>
      </c>
      <c r="D32" s="40">
        <v>0</v>
      </c>
      <c r="E32" s="41">
        <v>2.7410899999999998</v>
      </c>
      <c r="F32" s="41">
        <v>3.4249800000000001</v>
      </c>
      <c r="G32" s="42">
        <f t="shared" si="0"/>
        <v>0.80032292159370266</v>
      </c>
      <c r="H32" s="43">
        <f t="shared" si="3"/>
        <v>0.8</v>
      </c>
      <c r="I32" s="44">
        <v>14.88</v>
      </c>
      <c r="J32" s="45">
        <f t="shared" si="4"/>
        <v>14.88</v>
      </c>
      <c r="L32" s="44">
        <v>11.94</v>
      </c>
      <c r="M32" s="44">
        <v>12.53</v>
      </c>
      <c r="N32" s="42">
        <f t="shared" si="5"/>
        <v>4.9413735343383572E-2</v>
      </c>
      <c r="O32" s="41" t="str">
        <f t="shared" si="6"/>
        <v>N</v>
      </c>
      <c r="P32" s="42">
        <f t="shared" si="1"/>
        <v>0.18754988028731057</v>
      </c>
      <c r="Q32" s="41" t="str">
        <f t="shared" si="7"/>
        <v>N</v>
      </c>
      <c r="R32" s="41" t="str">
        <f t="shared" si="2"/>
        <v>N</v>
      </c>
      <c r="S32" s="45">
        <f t="shared" si="8"/>
        <v>11.91</v>
      </c>
      <c r="T32" s="25"/>
      <c r="V32" s="25"/>
    </row>
    <row r="33" spans="1:22" x14ac:dyDescent="0.25">
      <c r="A33" s="27" t="s">
        <v>42</v>
      </c>
      <c r="B33" s="28">
        <v>6001366</v>
      </c>
      <c r="C33" s="28">
        <v>145403</v>
      </c>
      <c r="D33" s="28">
        <v>0</v>
      </c>
      <c r="E33" s="29">
        <v>3.1405599999999998</v>
      </c>
      <c r="F33" s="29">
        <v>3.2395700000000001</v>
      </c>
      <c r="G33" s="30">
        <f t="shared" si="0"/>
        <v>0.96943730186413624</v>
      </c>
      <c r="H33" s="31">
        <f t="shared" si="3"/>
        <v>0.96</v>
      </c>
      <c r="I33" s="32">
        <v>26.78</v>
      </c>
      <c r="J33" s="33">
        <f t="shared" si="4"/>
        <v>26.78</v>
      </c>
      <c r="L33" s="32">
        <v>17.850000000000001</v>
      </c>
      <c r="M33" s="32">
        <v>22.31</v>
      </c>
      <c r="N33" s="30">
        <f t="shared" si="5"/>
        <v>0.24985994397759087</v>
      </c>
      <c r="O33" s="29" t="str">
        <f t="shared" si="6"/>
        <v>N</v>
      </c>
      <c r="P33" s="30">
        <f t="shared" si="1"/>
        <v>0.20035858359480066</v>
      </c>
      <c r="Q33" s="29" t="str">
        <f t="shared" si="7"/>
        <v>N</v>
      </c>
      <c r="R33" s="29" t="str">
        <f t="shared" si="2"/>
        <v>N</v>
      </c>
      <c r="S33" s="33">
        <f t="shared" si="8"/>
        <v>21.200000000000003</v>
      </c>
      <c r="T33" s="25"/>
      <c r="V33" s="25"/>
    </row>
    <row r="34" spans="1:22" x14ac:dyDescent="0.25">
      <c r="A34" s="19" t="s">
        <v>43</v>
      </c>
      <c r="B34" s="26">
        <v>6008304</v>
      </c>
      <c r="C34" s="26">
        <v>145453</v>
      </c>
      <c r="D34" s="26">
        <v>0</v>
      </c>
      <c r="E34" s="34">
        <v>3.0612400000000002</v>
      </c>
      <c r="F34" s="34">
        <v>3.4073899999999999</v>
      </c>
      <c r="G34" s="35">
        <f t="shared" si="0"/>
        <v>0.89841198101772923</v>
      </c>
      <c r="H34" s="36">
        <f t="shared" si="3"/>
        <v>0.89</v>
      </c>
      <c r="I34" s="37">
        <v>21.57</v>
      </c>
      <c r="J34" s="38">
        <f t="shared" si="4"/>
        <v>21.57</v>
      </c>
      <c r="L34" s="37">
        <v>11.35</v>
      </c>
      <c r="M34" s="37">
        <v>13.7</v>
      </c>
      <c r="N34" s="35">
        <f t="shared" si="5"/>
        <v>0.20704845814977971</v>
      </c>
      <c r="O34" s="34" t="str">
        <f t="shared" si="6"/>
        <v>N</v>
      </c>
      <c r="P34" s="35">
        <f t="shared" si="1"/>
        <v>0.57445255474452561</v>
      </c>
      <c r="Q34" s="34" t="str">
        <f t="shared" si="7"/>
        <v>N</v>
      </c>
      <c r="R34" s="34" t="str">
        <f t="shared" si="2"/>
        <v>N</v>
      </c>
      <c r="S34" s="38">
        <f t="shared" si="8"/>
        <v>13.02</v>
      </c>
      <c r="T34" s="25"/>
      <c r="V34" s="25"/>
    </row>
    <row r="35" spans="1:22" x14ac:dyDescent="0.25">
      <c r="A35" s="19" t="s">
        <v>44</v>
      </c>
      <c r="B35" s="26">
        <v>6013353</v>
      </c>
      <c r="C35" s="26">
        <v>145736</v>
      </c>
      <c r="D35" s="26">
        <v>0</v>
      </c>
      <c r="E35" s="34">
        <v>3.0916700000000001</v>
      </c>
      <c r="F35" s="34">
        <v>3.29142</v>
      </c>
      <c r="G35" s="35">
        <f t="shared" si="0"/>
        <v>0.93931190793031583</v>
      </c>
      <c r="H35" s="36">
        <f t="shared" si="3"/>
        <v>0.93</v>
      </c>
      <c r="I35" s="37">
        <v>24.54</v>
      </c>
      <c r="J35" s="38">
        <f t="shared" si="4"/>
        <v>24.54</v>
      </c>
      <c r="L35" s="37">
        <v>21.57</v>
      </c>
      <c r="M35" s="37">
        <v>28.26</v>
      </c>
      <c r="N35" s="35">
        <f t="shared" si="5"/>
        <v>0.31015299026425597</v>
      </c>
      <c r="O35" s="34" t="str">
        <f t="shared" si="6"/>
        <v>N</v>
      </c>
      <c r="P35" s="35">
        <f t="shared" si="1"/>
        <v>-0.13163481953290879</v>
      </c>
      <c r="Q35" s="34" t="str">
        <f t="shared" si="7"/>
        <v>Y</v>
      </c>
      <c r="R35" s="34" t="str">
        <f t="shared" si="2"/>
        <v>N</v>
      </c>
      <c r="S35" s="38">
        <f t="shared" si="8"/>
        <v>26.85</v>
      </c>
      <c r="T35" s="25"/>
      <c r="V35" s="25"/>
    </row>
    <row r="36" spans="1:22" x14ac:dyDescent="0.25">
      <c r="A36" s="19" t="s">
        <v>45</v>
      </c>
      <c r="B36" s="26">
        <v>6000459</v>
      </c>
      <c r="C36" s="26">
        <v>145379</v>
      </c>
      <c r="D36" s="26">
        <v>0</v>
      </c>
      <c r="E36" s="34">
        <v>2.6550099999999999</v>
      </c>
      <c r="F36" s="34">
        <v>3.0279199999999999</v>
      </c>
      <c r="G36" s="35">
        <f t="shared" si="0"/>
        <v>0.87684284921662392</v>
      </c>
      <c r="H36" s="36">
        <f t="shared" si="3"/>
        <v>0.87</v>
      </c>
      <c r="I36" s="37">
        <v>20.079999999999998</v>
      </c>
      <c r="J36" s="38">
        <f t="shared" si="4"/>
        <v>20.079999999999998</v>
      </c>
      <c r="L36" s="37">
        <v>0</v>
      </c>
      <c r="M36" s="37">
        <v>15.62</v>
      </c>
      <c r="N36" s="35">
        <f t="shared" si="5"/>
        <v>0</v>
      </c>
      <c r="O36" s="34" t="str">
        <f t="shared" si="6"/>
        <v>N</v>
      </c>
      <c r="P36" s="35">
        <f t="shared" si="1"/>
        <v>0.28553137003841222</v>
      </c>
      <c r="Q36" s="34" t="str">
        <f t="shared" si="7"/>
        <v>N</v>
      </c>
      <c r="R36" s="34" t="str">
        <f t="shared" si="2"/>
        <v>N</v>
      </c>
      <c r="S36" s="38">
        <f t="shared" si="8"/>
        <v>14.84</v>
      </c>
      <c r="T36" s="25"/>
      <c r="V36" s="25"/>
    </row>
    <row r="37" spans="1:22" x14ac:dyDescent="0.25">
      <c r="A37" s="39" t="s">
        <v>46</v>
      </c>
      <c r="B37" s="40">
        <v>6003529</v>
      </c>
      <c r="C37" s="40">
        <v>145886</v>
      </c>
      <c r="D37" s="40">
        <v>0</v>
      </c>
      <c r="E37" s="41">
        <v>2.51172</v>
      </c>
      <c r="F37" s="41">
        <v>2.8772199999999999</v>
      </c>
      <c r="G37" s="42">
        <f t="shared" si="0"/>
        <v>0.87296765627932515</v>
      </c>
      <c r="H37" s="43">
        <f t="shared" si="3"/>
        <v>0.87</v>
      </c>
      <c r="I37" s="44">
        <v>20.079999999999998</v>
      </c>
      <c r="J37" s="45">
        <f t="shared" si="4"/>
        <v>20.079999999999998</v>
      </c>
      <c r="L37" s="44">
        <v>22.31</v>
      </c>
      <c r="M37" s="44">
        <v>16.37</v>
      </c>
      <c r="N37" s="42">
        <f t="shared" si="5"/>
        <v>-0.26624831913939928</v>
      </c>
      <c r="O37" s="41" t="str">
        <f t="shared" si="6"/>
        <v>Y</v>
      </c>
      <c r="P37" s="42">
        <f t="shared" si="1"/>
        <v>0.22663408674404381</v>
      </c>
      <c r="Q37" s="41" t="str">
        <f t="shared" si="7"/>
        <v>N</v>
      </c>
      <c r="R37" s="41" t="str">
        <f t="shared" si="2"/>
        <v>N</v>
      </c>
      <c r="S37" s="45">
        <f t="shared" si="8"/>
        <v>15.56</v>
      </c>
      <c r="T37" s="25"/>
      <c r="V37" s="25"/>
    </row>
    <row r="38" spans="1:22" x14ac:dyDescent="0.25">
      <c r="A38" s="27" t="s">
        <v>47</v>
      </c>
      <c r="B38" s="28">
        <v>6004014</v>
      </c>
      <c r="C38" s="28">
        <v>146052</v>
      </c>
      <c r="D38" s="28">
        <v>0</v>
      </c>
      <c r="E38" s="29">
        <v>3.9350999999999998</v>
      </c>
      <c r="F38" s="29">
        <v>3.04358</v>
      </c>
      <c r="G38" s="30">
        <f t="shared" si="0"/>
        <v>1.2929182081627557</v>
      </c>
      <c r="H38" s="31">
        <f t="shared" si="3"/>
        <v>1.29</v>
      </c>
      <c r="I38" s="32">
        <v>38.68</v>
      </c>
      <c r="J38" s="33">
        <f t="shared" si="4"/>
        <v>38.68</v>
      </c>
      <c r="L38" s="32">
        <v>37.090000000000003</v>
      </c>
      <c r="M38" s="32">
        <v>38.08</v>
      </c>
      <c r="N38" s="30">
        <f t="shared" si="5"/>
        <v>2.6691830682124423E-2</v>
      </c>
      <c r="O38" s="29" t="str">
        <f t="shared" si="6"/>
        <v>N</v>
      </c>
      <c r="P38" s="30">
        <f t="shared" si="1"/>
        <v>1.5756302521008441E-2</v>
      </c>
      <c r="Q38" s="29" t="str">
        <f t="shared" si="7"/>
        <v>N</v>
      </c>
      <c r="R38" s="29" t="str">
        <f t="shared" si="2"/>
        <v>N</v>
      </c>
      <c r="S38" s="33">
        <f t="shared" si="8"/>
        <v>36.18</v>
      </c>
      <c r="T38" s="25"/>
      <c r="V38" s="25"/>
    </row>
    <row r="39" spans="1:22" x14ac:dyDescent="0.25">
      <c r="A39" s="19" t="s">
        <v>48</v>
      </c>
      <c r="B39" s="26">
        <v>6000087</v>
      </c>
      <c r="C39" s="26">
        <v>146198</v>
      </c>
      <c r="D39" s="26">
        <v>0</v>
      </c>
      <c r="E39" s="34">
        <v>2.0054599999999998</v>
      </c>
      <c r="F39" s="34">
        <v>2.6939099999999998</v>
      </c>
      <c r="G39" s="35">
        <f t="shared" si="0"/>
        <v>0.7444420934626621</v>
      </c>
      <c r="H39" s="36">
        <f t="shared" si="3"/>
        <v>0.74</v>
      </c>
      <c r="I39" s="37">
        <v>11.35</v>
      </c>
      <c r="J39" s="38">
        <f t="shared" si="4"/>
        <v>11.35</v>
      </c>
      <c r="L39" s="37">
        <v>0</v>
      </c>
      <c r="M39" s="37">
        <v>17.850000000000001</v>
      </c>
      <c r="N39" s="35">
        <f t="shared" si="5"/>
        <v>0</v>
      </c>
      <c r="O39" s="34" t="str">
        <f t="shared" si="6"/>
        <v>N</v>
      </c>
      <c r="P39" s="35">
        <f t="shared" si="1"/>
        <v>-0.36414565826330542</v>
      </c>
      <c r="Q39" s="34" t="str">
        <f t="shared" si="7"/>
        <v>Y</v>
      </c>
      <c r="R39" s="34" t="str">
        <f t="shared" si="2"/>
        <v>N</v>
      </c>
      <c r="S39" s="38">
        <f t="shared" si="8"/>
        <v>16.96</v>
      </c>
      <c r="T39" s="25"/>
      <c r="V39" s="25"/>
    </row>
    <row r="40" spans="1:22" x14ac:dyDescent="0.25">
      <c r="A40" s="19" t="s">
        <v>49</v>
      </c>
      <c r="B40" s="26">
        <v>6003495</v>
      </c>
      <c r="C40" s="26">
        <v>145789</v>
      </c>
      <c r="D40" s="26">
        <v>0</v>
      </c>
      <c r="E40" s="34">
        <v>3.1766299999999998</v>
      </c>
      <c r="F40" s="34">
        <v>3.1398199999999998</v>
      </c>
      <c r="G40" s="35">
        <f t="shared" si="0"/>
        <v>1.0117236019899229</v>
      </c>
      <c r="H40" s="36">
        <f t="shared" si="3"/>
        <v>1.01</v>
      </c>
      <c r="I40" s="37">
        <v>30.35</v>
      </c>
      <c r="J40" s="38">
        <f t="shared" si="4"/>
        <v>30.35</v>
      </c>
      <c r="L40" s="37">
        <v>29.01</v>
      </c>
      <c r="M40" s="37">
        <v>25.29</v>
      </c>
      <c r="N40" s="35">
        <f t="shared" si="5"/>
        <v>-0.12823164426059988</v>
      </c>
      <c r="O40" s="34" t="str">
        <f t="shared" si="6"/>
        <v>Y</v>
      </c>
      <c r="P40" s="35">
        <f t="shared" si="1"/>
        <v>0.20007908264136032</v>
      </c>
      <c r="Q40" s="34" t="str">
        <f t="shared" si="7"/>
        <v>N</v>
      </c>
      <c r="R40" s="34" t="str">
        <f t="shared" si="2"/>
        <v>N</v>
      </c>
      <c r="S40" s="38">
        <f>ROUNDUP(M40*0.95,2)</f>
        <v>24.03</v>
      </c>
      <c r="T40" s="25"/>
      <c r="V40" s="25"/>
    </row>
    <row r="41" spans="1:22" x14ac:dyDescent="0.25">
      <c r="A41" s="19" t="s">
        <v>50</v>
      </c>
      <c r="B41" s="26">
        <v>6001515</v>
      </c>
      <c r="C41" s="26">
        <v>145770</v>
      </c>
      <c r="D41" s="26">
        <v>0</v>
      </c>
      <c r="E41" s="34">
        <v>3.2497400000000001</v>
      </c>
      <c r="F41" s="34">
        <v>3.14696</v>
      </c>
      <c r="G41" s="35">
        <f t="shared" si="0"/>
        <v>1.0326600910084653</v>
      </c>
      <c r="H41" s="36">
        <f t="shared" si="3"/>
        <v>1.03</v>
      </c>
      <c r="I41" s="37">
        <v>31.54</v>
      </c>
      <c r="J41" s="38">
        <f t="shared" si="4"/>
        <v>31.54</v>
      </c>
      <c r="L41" s="37">
        <v>29.01</v>
      </c>
      <c r="M41" s="37">
        <v>29.75</v>
      </c>
      <c r="N41" s="35">
        <f t="shared" si="5"/>
        <v>2.5508445363667646E-2</v>
      </c>
      <c r="O41" s="34" t="str">
        <f t="shared" si="6"/>
        <v>N</v>
      </c>
      <c r="P41" s="35">
        <f t="shared" si="1"/>
        <v>6.0168067226890727E-2</v>
      </c>
      <c r="Q41" s="34" t="str">
        <f t="shared" si="7"/>
        <v>N</v>
      </c>
      <c r="R41" s="34" t="str">
        <f t="shared" si="2"/>
        <v>N</v>
      </c>
      <c r="S41" s="38">
        <f t="shared" si="8"/>
        <v>28.270000000000003</v>
      </c>
      <c r="T41" s="25"/>
      <c r="V41" s="25"/>
    </row>
    <row r="42" spans="1:22" x14ac:dyDescent="0.25">
      <c r="A42" s="39" t="s">
        <v>51</v>
      </c>
      <c r="B42" s="40">
        <v>6007637</v>
      </c>
      <c r="C42" s="40">
        <v>145920</v>
      </c>
      <c r="D42" s="40">
        <v>0</v>
      </c>
      <c r="E42" s="41">
        <v>3.94312</v>
      </c>
      <c r="F42" s="41">
        <v>3.27576</v>
      </c>
      <c r="G42" s="42">
        <f t="shared" si="0"/>
        <v>1.2037267687498474</v>
      </c>
      <c r="H42" s="43">
        <f t="shared" si="3"/>
        <v>1.2</v>
      </c>
      <c r="I42" s="44">
        <v>37.69</v>
      </c>
      <c r="J42" s="45">
        <f t="shared" si="4"/>
        <v>37.69</v>
      </c>
      <c r="L42" s="44">
        <v>26.78</v>
      </c>
      <c r="M42" s="44">
        <v>30.35</v>
      </c>
      <c r="N42" s="42">
        <f t="shared" si="5"/>
        <v>0.13330843913368184</v>
      </c>
      <c r="O42" s="41" t="str">
        <f t="shared" si="6"/>
        <v>N</v>
      </c>
      <c r="P42" s="42">
        <f t="shared" si="1"/>
        <v>0.2418451400329488</v>
      </c>
      <c r="Q42" s="41" t="str">
        <f t="shared" si="7"/>
        <v>N</v>
      </c>
      <c r="R42" s="41" t="str">
        <f t="shared" si="2"/>
        <v>N</v>
      </c>
      <c r="S42" s="45">
        <f t="shared" si="8"/>
        <v>28.84</v>
      </c>
      <c r="T42" s="25"/>
      <c r="V42" s="25"/>
    </row>
    <row r="43" spans="1:22" x14ac:dyDescent="0.25">
      <c r="A43" s="27" t="s">
        <v>52</v>
      </c>
      <c r="B43" s="28">
        <v>6000129</v>
      </c>
      <c r="C43" s="28">
        <v>146066</v>
      </c>
      <c r="D43" s="28">
        <v>0</v>
      </c>
      <c r="E43" s="29">
        <v>5.0205200000000003</v>
      </c>
      <c r="F43" s="29">
        <v>3.08473</v>
      </c>
      <c r="G43" s="30">
        <f t="shared" si="0"/>
        <v>1.627539525339333</v>
      </c>
      <c r="H43" s="31">
        <f t="shared" si="3"/>
        <v>1.62</v>
      </c>
      <c r="I43" s="32">
        <v>38.68</v>
      </c>
      <c r="J43" s="33">
        <f t="shared" si="4"/>
        <v>38.68</v>
      </c>
      <c r="L43" s="32">
        <v>38.68</v>
      </c>
      <c r="M43" s="32">
        <v>38.68</v>
      </c>
      <c r="N43" s="30">
        <f t="shared" si="5"/>
        <v>0</v>
      </c>
      <c r="O43" s="29" t="str">
        <f t="shared" si="6"/>
        <v>N</v>
      </c>
      <c r="P43" s="30">
        <f t="shared" si="1"/>
        <v>0</v>
      </c>
      <c r="Q43" s="29" t="str">
        <f t="shared" si="7"/>
        <v>N</v>
      </c>
      <c r="R43" s="29" t="str">
        <f t="shared" si="2"/>
        <v>N</v>
      </c>
      <c r="S43" s="33">
        <f t="shared" si="8"/>
        <v>36.75</v>
      </c>
      <c r="T43" s="25"/>
      <c r="V43" s="25"/>
    </row>
    <row r="44" spans="1:22" x14ac:dyDescent="0.25">
      <c r="A44" s="19" t="s">
        <v>53</v>
      </c>
      <c r="B44" s="26">
        <v>6002877</v>
      </c>
      <c r="C44" s="26">
        <v>145121</v>
      </c>
      <c r="D44" s="26">
        <v>0</v>
      </c>
      <c r="E44" s="34">
        <v>4.5588600000000001</v>
      </c>
      <c r="F44" s="34">
        <v>3.3830200000000001</v>
      </c>
      <c r="G44" s="35">
        <f t="shared" si="0"/>
        <v>1.347571105107271</v>
      </c>
      <c r="H44" s="36">
        <f t="shared" si="3"/>
        <v>1.34</v>
      </c>
      <c r="I44" s="37">
        <v>38.68</v>
      </c>
      <c r="J44" s="38">
        <f t="shared" si="4"/>
        <v>38.68</v>
      </c>
      <c r="L44" s="37">
        <v>38.68</v>
      </c>
      <c r="M44" s="37">
        <v>38.68</v>
      </c>
      <c r="N44" s="35">
        <f t="shared" si="5"/>
        <v>0</v>
      </c>
      <c r="O44" s="34" t="str">
        <f t="shared" si="6"/>
        <v>N</v>
      </c>
      <c r="P44" s="35">
        <f t="shared" si="1"/>
        <v>0</v>
      </c>
      <c r="Q44" s="34" t="str">
        <f t="shared" si="7"/>
        <v>N</v>
      </c>
      <c r="R44" s="34" t="str">
        <f t="shared" si="2"/>
        <v>N</v>
      </c>
      <c r="S44" s="38">
        <f t="shared" si="8"/>
        <v>36.75</v>
      </c>
      <c r="T44" s="25"/>
      <c r="V44" s="25"/>
    </row>
    <row r="45" spans="1:22" x14ac:dyDescent="0.25">
      <c r="A45" s="19" t="s">
        <v>54</v>
      </c>
      <c r="B45" s="26">
        <v>6000186</v>
      </c>
      <c r="C45" s="26">
        <v>145343</v>
      </c>
      <c r="D45" s="26">
        <v>0</v>
      </c>
      <c r="E45" s="34">
        <v>3.1123599999999998</v>
      </c>
      <c r="F45" s="34">
        <v>3.5184899999999999</v>
      </c>
      <c r="G45" s="35">
        <f t="shared" si="0"/>
        <v>0.88457264337826735</v>
      </c>
      <c r="H45" s="36">
        <f t="shared" si="3"/>
        <v>0.88</v>
      </c>
      <c r="I45" s="37">
        <v>20.83</v>
      </c>
      <c r="J45" s="38">
        <f t="shared" si="4"/>
        <v>24.73</v>
      </c>
      <c r="L45" s="37">
        <v>29.75</v>
      </c>
      <c r="M45" s="37">
        <v>26.03</v>
      </c>
      <c r="N45" s="35">
        <f t="shared" si="5"/>
        <v>-0.12504201680672264</v>
      </c>
      <c r="O45" s="34" t="str">
        <f t="shared" si="6"/>
        <v>Y</v>
      </c>
      <c r="P45" s="35">
        <f t="shared" si="1"/>
        <v>-0.19976949673453717</v>
      </c>
      <c r="Q45" s="34" t="str">
        <f t="shared" si="7"/>
        <v>Y</v>
      </c>
      <c r="R45" s="34" t="str">
        <f t="shared" si="2"/>
        <v>Y</v>
      </c>
      <c r="S45" s="38">
        <f t="shared" si="8"/>
        <v>24.73</v>
      </c>
      <c r="T45" s="25"/>
      <c r="V45" s="25"/>
    </row>
    <row r="46" spans="1:22" x14ac:dyDescent="0.25">
      <c r="A46" s="19" t="s">
        <v>55</v>
      </c>
      <c r="B46" s="26">
        <v>6001267</v>
      </c>
      <c r="C46" s="26">
        <v>145908</v>
      </c>
      <c r="D46" s="26">
        <v>0</v>
      </c>
      <c r="E46" s="34">
        <v>3.2983600000000002</v>
      </c>
      <c r="F46" s="34">
        <v>3.2394799999999999</v>
      </c>
      <c r="G46" s="35">
        <f t="shared" si="0"/>
        <v>1.0181757566029117</v>
      </c>
      <c r="H46" s="36">
        <f t="shared" si="3"/>
        <v>1.01</v>
      </c>
      <c r="I46" s="37">
        <v>30.35</v>
      </c>
      <c r="J46" s="38">
        <f t="shared" si="4"/>
        <v>30.35</v>
      </c>
      <c r="L46" s="37">
        <v>27.52</v>
      </c>
      <c r="M46" s="37">
        <v>29.75</v>
      </c>
      <c r="N46" s="35">
        <f t="shared" si="5"/>
        <v>8.1031976744186066E-2</v>
      </c>
      <c r="O46" s="34" t="str">
        <f t="shared" si="6"/>
        <v>N</v>
      </c>
      <c r="P46" s="35">
        <f t="shared" si="1"/>
        <v>2.0168067226890803E-2</v>
      </c>
      <c r="Q46" s="34" t="str">
        <f t="shared" si="7"/>
        <v>N</v>
      </c>
      <c r="R46" s="34" t="str">
        <f t="shared" si="2"/>
        <v>N</v>
      </c>
      <c r="S46" s="38">
        <f t="shared" si="8"/>
        <v>28.270000000000003</v>
      </c>
      <c r="T46" s="25"/>
      <c r="V46" s="25"/>
    </row>
    <row r="47" spans="1:22" x14ac:dyDescent="0.25">
      <c r="A47" s="39" t="s">
        <v>56</v>
      </c>
      <c r="B47" s="40">
        <v>6001085</v>
      </c>
      <c r="C47" s="40">
        <v>146112</v>
      </c>
      <c r="D47" s="40">
        <v>0</v>
      </c>
      <c r="E47" s="41">
        <v>2.76126</v>
      </c>
      <c r="F47" s="41">
        <v>3.13232</v>
      </c>
      <c r="G47" s="42">
        <f t="shared" si="0"/>
        <v>0.88153828472186746</v>
      </c>
      <c r="H47" s="43">
        <f t="shared" si="3"/>
        <v>0.88</v>
      </c>
      <c r="I47" s="44">
        <v>20.83</v>
      </c>
      <c r="J47" s="45">
        <f t="shared" si="4"/>
        <v>20.83</v>
      </c>
      <c r="L47" s="44">
        <v>16.37</v>
      </c>
      <c r="M47" s="44">
        <v>23.8</v>
      </c>
      <c r="N47" s="42">
        <f t="shared" si="5"/>
        <v>0.45387904703726323</v>
      </c>
      <c r="O47" s="41" t="str">
        <f t="shared" si="6"/>
        <v>N</v>
      </c>
      <c r="P47" s="42">
        <f t="shared" si="1"/>
        <v>-0.12478991596638665</v>
      </c>
      <c r="Q47" s="41" t="str">
        <f t="shared" si="7"/>
        <v>Y</v>
      </c>
      <c r="R47" s="41" t="str">
        <f t="shared" si="2"/>
        <v>N</v>
      </c>
      <c r="S47" s="45">
        <f t="shared" si="8"/>
        <v>22.61</v>
      </c>
      <c r="T47" s="25"/>
      <c r="V47" s="25"/>
    </row>
    <row r="48" spans="1:22" x14ac:dyDescent="0.25">
      <c r="A48" s="27" t="s">
        <v>57</v>
      </c>
      <c r="B48" s="28">
        <v>6001150</v>
      </c>
      <c r="C48" s="28">
        <v>145918</v>
      </c>
      <c r="D48" s="28">
        <v>0</v>
      </c>
      <c r="E48" s="29">
        <v>3.22655</v>
      </c>
      <c r="F48" s="29">
        <v>3.2334700000000001</v>
      </c>
      <c r="G48" s="30">
        <f t="shared" si="0"/>
        <v>0.99785988427293282</v>
      </c>
      <c r="H48" s="31">
        <f t="shared" si="3"/>
        <v>0.99</v>
      </c>
      <c r="I48" s="32">
        <v>29.01</v>
      </c>
      <c r="J48" s="33">
        <f t="shared" si="4"/>
        <v>29.01</v>
      </c>
      <c r="L48" s="32">
        <v>19.34</v>
      </c>
      <c r="M48" s="32">
        <v>21.57</v>
      </c>
      <c r="N48" s="30">
        <f t="shared" si="5"/>
        <v>0.11530506721820065</v>
      </c>
      <c r="O48" s="29" t="str">
        <f t="shared" si="6"/>
        <v>N</v>
      </c>
      <c r="P48" s="30">
        <f t="shared" si="1"/>
        <v>0.3449235048678721</v>
      </c>
      <c r="Q48" s="29" t="str">
        <f t="shared" si="7"/>
        <v>N</v>
      </c>
      <c r="R48" s="29" t="str">
        <f t="shared" si="2"/>
        <v>N</v>
      </c>
      <c r="S48" s="33">
        <f t="shared" si="8"/>
        <v>20.5</v>
      </c>
      <c r="T48" s="25"/>
      <c r="V48" s="25"/>
    </row>
    <row r="49" spans="1:22" x14ac:dyDescent="0.25">
      <c r="A49" s="19" t="s">
        <v>58</v>
      </c>
      <c r="B49" s="26">
        <v>6007207</v>
      </c>
      <c r="C49" s="26">
        <v>145913</v>
      </c>
      <c r="D49" s="26">
        <v>0</v>
      </c>
      <c r="E49" s="34">
        <v>3.4564599999999999</v>
      </c>
      <c r="F49" s="34">
        <v>3.6146400000000001</v>
      </c>
      <c r="G49" s="35">
        <f t="shared" si="0"/>
        <v>0.95623907221742688</v>
      </c>
      <c r="H49" s="36">
        <f t="shared" si="3"/>
        <v>0.95</v>
      </c>
      <c r="I49" s="37">
        <v>26.03</v>
      </c>
      <c r="J49" s="38">
        <f t="shared" si="4"/>
        <v>26.03</v>
      </c>
      <c r="L49" s="37">
        <v>22.31</v>
      </c>
      <c r="M49" s="37">
        <v>26.03</v>
      </c>
      <c r="N49" s="35">
        <f t="shared" si="5"/>
        <v>0.16674137158225022</v>
      </c>
      <c r="O49" s="34" t="str">
        <f t="shared" si="6"/>
        <v>N</v>
      </c>
      <c r="P49" s="35">
        <f t="shared" si="1"/>
        <v>0</v>
      </c>
      <c r="Q49" s="34" t="str">
        <f t="shared" si="7"/>
        <v>N</v>
      </c>
      <c r="R49" s="34" t="str">
        <f t="shared" si="2"/>
        <v>N</v>
      </c>
      <c r="S49" s="38">
        <f t="shared" si="8"/>
        <v>24.73</v>
      </c>
      <c r="T49" s="25"/>
      <c r="V49" s="25"/>
    </row>
    <row r="50" spans="1:22" x14ac:dyDescent="0.25">
      <c r="A50" s="19" t="s">
        <v>59</v>
      </c>
      <c r="B50" s="26">
        <v>6002489</v>
      </c>
      <c r="C50" s="26">
        <v>145160</v>
      </c>
      <c r="D50" s="26">
        <v>0</v>
      </c>
      <c r="E50" s="34">
        <v>2.5137299999999998</v>
      </c>
      <c r="F50" s="34">
        <v>3.46034</v>
      </c>
      <c r="G50" s="35">
        <f t="shared" si="0"/>
        <v>0.72644017639885095</v>
      </c>
      <c r="H50" s="36">
        <f t="shared" si="3"/>
        <v>0.72</v>
      </c>
      <c r="I50" s="37">
        <v>10.18</v>
      </c>
      <c r="J50" s="38">
        <f t="shared" si="4"/>
        <v>10.18</v>
      </c>
      <c r="L50" s="37">
        <v>9</v>
      </c>
      <c r="M50" s="37">
        <v>11.94</v>
      </c>
      <c r="N50" s="35">
        <f t="shared" si="5"/>
        <v>0.32666666666666661</v>
      </c>
      <c r="O50" s="34" t="str">
        <f t="shared" si="6"/>
        <v>N</v>
      </c>
      <c r="P50" s="35">
        <f t="shared" si="1"/>
        <v>-0.14740368509212728</v>
      </c>
      <c r="Q50" s="34" t="str">
        <f t="shared" si="7"/>
        <v>Y</v>
      </c>
      <c r="R50" s="34" t="str">
        <f t="shared" si="2"/>
        <v>N</v>
      </c>
      <c r="S50" s="38">
        <f t="shared" si="8"/>
        <v>11.35</v>
      </c>
      <c r="T50" s="25"/>
      <c r="V50" s="25"/>
    </row>
    <row r="51" spans="1:22" x14ac:dyDescent="0.25">
      <c r="A51" s="19" t="s">
        <v>60</v>
      </c>
      <c r="B51" s="26">
        <v>6008064</v>
      </c>
      <c r="C51" s="26">
        <v>145180</v>
      </c>
      <c r="D51" s="26">
        <v>0</v>
      </c>
      <c r="E51" s="34">
        <v>1.91323</v>
      </c>
      <c r="F51" s="34">
        <v>3.1798099999999998</v>
      </c>
      <c r="G51" s="35">
        <f t="shared" si="0"/>
        <v>0.60168060355807429</v>
      </c>
      <c r="H51" s="36">
        <f t="shared" si="3"/>
        <v>0.6</v>
      </c>
      <c r="I51" s="37">
        <v>0</v>
      </c>
      <c r="J51" s="38">
        <f t="shared" si="4"/>
        <v>0</v>
      </c>
      <c r="L51" s="37">
        <v>0</v>
      </c>
      <c r="M51" s="37">
        <v>0</v>
      </c>
      <c r="N51" s="35">
        <f t="shared" si="5"/>
        <v>0</v>
      </c>
      <c r="O51" s="34" t="str">
        <f t="shared" si="6"/>
        <v>N</v>
      </c>
      <c r="P51" s="35">
        <f t="shared" si="1"/>
        <v>0</v>
      </c>
      <c r="Q51" s="34" t="str">
        <f t="shared" si="7"/>
        <v>N</v>
      </c>
      <c r="R51" s="34" t="str">
        <f t="shared" si="2"/>
        <v>N</v>
      </c>
      <c r="S51" s="38">
        <f t="shared" si="8"/>
        <v>0</v>
      </c>
      <c r="T51" s="25"/>
      <c r="V51" s="25"/>
    </row>
    <row r="52" spans="1:22" x14ac:dyDescent="0.25">
      <c r="A52" s="39" t="s">
        <v>61</v>
      </c>
      <c r="B52" s="40">
        <v>6002547</v>
      </c>
      <c r="C52" s="40">
        <v>145877</v>
      </c>
      <c r="D52" s="40">
        <v>0</v>
      </c>
      <c r="E52" s="41">
        <v>3.0741700000000001</v>
      </c>
      <c r="F52" s="41">
        <v>3.64425</v>
      </c>
      <c r="G52" s="42">
        <f t="shared" si="0"/>
        <v>0.84356726349729028</v>
      </c>
      <c r="H52" s="43">
        <f t="shared" si="3"/>
        <v>0.84</v>
      </c>
      <c r="I52" s="44">
        <v>17.850000000000001</v>
      </c>
      <c r="J52" s="45">
        <f t="shared" si="4"/>
        <v>17.850000000000001</v>
      </c>
      <c r="L52" s="44">
        <v>21.57</v>
      </c>
      <c r="M52" s="44">
        <v>17.850000000000001</v>
      </c>
      <c r="N52" s="42">
        <f t="shared" si="5"/>
        <v>-0.17246175243393597</v>
      </c>
      <c r="O52" s="41" t="str">
        <f t="shared" si="6"/>
        <v>Y</v>
      </c>
      <c r="P52" s="42">
        <f t="shared" si="1"/>
        <v>0</v>
      </c>
      <c r="Q52" s="41" t="str">
        <f t="shared" si="7"/>
        <v>N</v>
      </c>
      <c r="R52" s="41" t="str">
        <f t="shared" si="2"/>
        <v>N</v>
      </c>
      <c r="S52" s="45">
        <f t="shared" si="8"/>
        <v>16.96</v>
      </c>
      <c r="T52" s="25"/>
      <c r="V52" s="25"/>
    </row>
    <row r="53" spans="1:22" x14ac:dyDescent="0.25">
      <c r="A53" s="27" t="s">
        <v>62</v>
      </c>
      <c r="B53" s="28">
        <v>6005847</v>
      </c>
      <c r="C53" s="28">
        <v>145740</v>
      </c>
      <c r="D53" s="28">
        <v>0</v>
      </c>
      <c r="E53" s="29">
        <v>2.5125099999999998</v>
      </c>
      <c r="F53" s="29">
        <v>3.4495399999999998</v>
      </c>
      <c r="G53" s="30">
        <f t="shared" si="0"/>
        <v>0.72836088290032874</v>
      </c>
      <c r="H53" s="31">
        <f t="shared" si="3"/>
        <v>0.72</v>
      </c>
      <c r="I53" s="32">
        <v>10.18</v>
      </c>
      <c r="J53" s="33">
        <f t="shared" si="4"/>
        <v>10.18</v>
      </c>
      <c r="L53" s="32">
        <v>0</v>
      </c>
      <c r="M53" s="32">
        <v>13.7</v>
      </c>
      <c r="N53" s="30">
        <f t="shared" si="5"/>
        <v>0</v>
      </c>
      <c r="O53" s="29" t="str">
        <f t="shared" si="6"/>
        <v>N</v>
      </c>
      <c r="P53" s="30">
        <f t="shared" si="1"/>
        <v>-0.25693430656934307</v>
      </c>
      <c r="Q53" s="29" t="str">
        <f t="shared" si="7"/>
        <v>Y</v>
      </c>
      <c r="R53" s="29" t="str">
        <f t="shared" si="2"/>
        <v>N</v>
      </c>
      <c r="S53" s="33">
        <f t="shared" si="8"/>
        <v>13.02</v>
      </c>
      <c r="T53" s="25"/>
      <c r="V53" s="25"/>
    </row>
    <row r="54" spans="1:22" x14ac:dyDescent="0.25">
      <c r="A54" s="19" t="s">
        <v>63</v>
      </c>
      <c r="B54" s="26">
        <v>6006845</v>
      </c>
      <c r="C54" s="26">
        <v>146058</v>
      </c>
      <c r="D54" s="26">
        <v>0</v>
      </c>
      <c r="E54" s="34">
        <v>2.9095399999999998</v>
      </c>
      <c r="F54" s="34">
        <v>3.8599000000000001</v>
      </c>
      <c r="G54" s="35">
        <f t="shared" si="0"/>
        <v>0.75378636752247463</v>
      </c>
      <c r="H54" s="36">
        <f t="shared" si="3"/>
        <v>0.75</v>
      </c>
      <c r="I54" s="37">
        <v>11.94</v>
      </c>
      <c r="J54" s="38">
        <f t="shared" si="4"/>
        <v>11.94</v>
      </c>
      <c r="L54" s="37">
        <v>14.88</v>
      </c>
      <c r="M54" s="37">
        <v>0</v>
      </c>
      <c r="N54" s="35">
        <f t="shared" si="5"/>
        <v>-1</v>
      </c>
      <c r="O54" s="34" t="str">
        <f t="shared" si="6"/>
        <v>Y</v>
      </c>
      <c r="P54" s="35">
        <f t="shared" si="1"/>
        <v>0</v>
      </c>
      <c r="Q54" s="34" t="str">
        <f t="shared" si="7"/>
        <v>N</v>
      </c>
      <c r="R54" s="34" t="str">
        <f t="shared" si="2"/>
        <v>N</v>
      </c>
      <c r="S54" s="38">
        <f t="shared" si="8"/>
        <v>0</v>
      </c>
      <c r="T54" s="25"/>
      <c r="V54" s="25"/>
    </row>
    <row r="55" spans="1:22" x14ac:dyDescent="0.25">
      <c r="A55" s="19" t="s">
        <v>64</v>
      </c>
      <c r="B55" s="26">
        <v>6009815</v>
      </c>
      <c r="C55" s="26">
        <v>146000</v>
      </c>
      <c r="D55" s="26">
        <v>0</v>
      </c>
      <c r="E55" s="34">
        <v>3.0479799999999999</v>
      </c>
      <c r="F55" s="34">
        <v>3.1440600000000001</v>
      </c>
      <c r="G55" s="35">
        <f t="shared" si="0"/>
        <v>0.96944078675343337</v>
      </c>
      <c r="H55" s="36">
        <f t="shared" si="3"/>
        <v>0.96</v>
      </c>
      <c r="I55" s="37">
        <v>26.78</v>
      </c>
      <c r="J55" s="38">
        <f t="shared" si="4"/>
        <v>26.78</v>
      </c>
      <c r="L55" s="37">
        <v>23.8</v>
      </c>
      <c r="M55" s="37">
        <v>23.06</v>
      </c>
      <c r="N55" s="35">
        <f t="shared" si="5"/>
        <v>-3.109243697479E-2</v>
      </c>
      <c r="O55" s="34" t="str">
        <f t="shared" si="6"/>
        <v>N</v>
      </c>
      <c r="P55" s="35">
        <f t="shared" si="1"/>
        <v>0.16131830008673037</v>
      </c>
      <c r="Q55" s="34" t="str">
        <f t="shared" si="7"/>
        <v>N</v>
      </c>
      <c r="R55" s="34" t="str">
        <f t="shared" si="2"/>
        <v>N</v>
      </c>
      <c r="S55" s="38">
        <f t="shared" si="8"/>
        <v>21.91</v>
      </c>
      <c r="T55" s="25"/>
      <c r="V55" s="25"/>
    </row>
    <row r="56" spans="1:22" x14ac:dyDescent="0.25">
      <c r="A56" s="19" t="s">
        <v>65</v>
      </c>
      <c r="B56" s="26">
        <v>6015333</v>
      </c>
      <c r="C56" s="26">
        <v>145969</v>
      </c>
      <c r="D56" s="26">
        <v>0</v>
      </c>
      <c r="E56" s="34">
        <v>3.0490300000000001</v>
      </c>
      <c r="F56" s="34">
        <v>3.6879300000000002</v>
      </c>
      <c r="G56" s="35">
        <f t="shared" si="0"/>
        <v>0.82675918469168341</v>
      </c>
      <c r="H56" s="36">
        <f t="shared" si="3"/>
        <v>0.82</v>
      </c>
      <c r="I56" s="37">
        <v>16.37</v>
      </c>
      <c r="J56" s="38">
        <f t="shared" si="4"/>
        <v>16.37</v>
      </c>
      <c r="L56" s="37">
        <v>13.7</v>
      </c>
      <c r="M56" s="37">
        <v>17.11</v>
      </c>
      <c r="N56" s="35">
        <f t="shared" si="5"/>
        <v>0.24890510948905112</v>
      </c>
      <c r="O56" s="34" t="str">
        <f t="shared" si="6"/>
        <v>N</v>
      </c>
      <c r="P56" s="35">
        <f t="shared" si="1"/>
        <v>-4.3249561659847953E-2</v>
      </c>
      <c r="Q56" s="34" t="str">
        <f t="shared" si="7"/>
        <v>N</v>
      </c>
      <c r="R56" s="34" t="str">
        <f t="shared" si="2"/>
        <v>N</v>
      </c>
      <c r="S56" s="38">
        <f t="shared" si="8"/>
        <v>16.260000000000002</v>
      </c>
      <c r="T56" s="25"/>
      <c r="V56" s="25"/>
    </row>
    <row r="57" spans="1:22" x14ac:dyDescent="0.25">
      <c r="A57" s="39" t="s">
        <v>66</v>
      </c>
      <c r="B57" s="40">
        <v>6003628</v>
      </c>
      <c r="C57" s="40">
        <v>145758</v>
      </c>
      <c r="D57" s="40">
        <v>0</v>
      </c>
      <c r="E57" s="41">
        <v>2.9401899999999999</v>
      </c>
      <c r="F57" s="41">
        <v>3.60453</v>
      </c>
      <c r="G57" s="42">
        <f t="shared" si="0"/>
        <v>0.81569303071412913</v>
      </c>
      <c r="H57" s="43">
        <f t="shared" si="3"/>
        <v>0.81</v>
      </c>
      <c r="I57" s="44">
        <v>15.62</v>
      </c>
      <c r="J57" s="45">
        <f t="shared" si="4"/>
        <v>15.62</v>
      </c>
      <c r="L57" s="44">
        <v>17.11</v>
      </c>
      <c r="M57" s="44">
        <v>22.31</v>
      </c>
      <c r="N57" s="42">
        <f t="shared" si="5"/>
        <v>0.30391583869082406</v>
      </c>
      <c r="O57" s="41" t="str">
        <f t="shared" si="6"/>
        <v>N</v>
      </c>
      <c r="P57" s="42">
        <f t="shared" si="1"/>
        <v>-0.2998655311519498</v>
      </c>
      <c r="Q57" s="41" t="str">
        <f t="shared" si="7"/>
        <v>Y</v>
      </c>
      <c r="R57" s="41" t="str">
        <f t="shared" si="2"/>
        <v>N</v>
      </c>
      <c r="S57" s="45">
        <f t="shared" si="8"/>
        <v>21.200000000000003</v>
      </c>
      <c r="T57" s="25"/>
      <c r="V57" s="25"/>
    </row>
    <row r="58" spans="1:22" x14ac:dyDescent="0.25">
      <c r="A58" s="27" t="s">
        <v>67</v>
      </c>
      <c r="B58" s="28">
        <v>6007280</v>
      </c>
      <c r="C58" s="28">
        <v>145936</v>
      </c>
      <c r="D58" s="28">
        <v>0</v>
      </c>
      <c r="E58" s="29">
        <v>2.90205</v>
      </c>
      <c r="F58" s="29">
        <v>3.87405</v>
      </c>
      <c r="G58" s="30">
        <f t="shared" si="0"/>
        <v>0.74909977930073179</v>
      </c>
      <c r="H58" s="31">
        <f t="shared" si="3"/>
        <v>0.74</v>
      </c>
      <c r="I58" s="32">
        <v>11.35</v>
      </c>
      <c r="J58" s="33">
        <f t="shared" si="4"/>
        <v>11.35</v>
      </c>
      <c r="L58" s="32">
        <v>12.53</v>
      </c>
      <c r="M58" s="32">
        <v>13.12</v>
      </c>
      <c r="N58" s="30">
        <f t="shared" si="5"/>
        <v>4.7086991221069421E-2</v>
      </c>
      <c r="O58" s="29" t="str">
        <f t="shared" si="6"/>
        <v>N</v>
      </c>
      <c r="P58" s="30">
        <f t="shared" si="1"/>
        <v>-0.13490853658536583</v>
      </c>
      <c r="Q58" s="29" t="str">
        <f t="shared" si="7"/>
        <v>Y</v>
      </c>
      <c r="R58" s="29" t="str">
        <f t="shared" si="2"/>
        <v>N</v>
      </c>
      <c r="S58" s="33">
        <f t="shared" si="8"/>
        <v>12.47</v>
      </c>
      <c r="T58" s="25"/>
      <c r="V58" s="25"/>
    </row>
    <row r="59" spans="1:22" x14ac:dyDescent="0.25">
      <c r="A59" s="19" t="s">
        <v>68</v>
      </c>
      <c r="B59" s="26">
        <v>6014617</v>
      </c>
      <c r="C59" s="26">
        <v>146001</v>
      </c>
      <c r="D59" s="26">
        <v>0</v>
      </c>
      <c r="E59" s="34">
        <v>2.6031200000000001</v>
      </c>
      <c r="F59" s="34">
        <v>3.5316999999999998</v>
      </c>
      <c r="G59" s="35">
        <f t="shared" si="0"/>
        <v>0.73707279780275792</v>
      </c>
      <c r="H59" s="36">
        <f t="shared" si="3"/>
        <v>0.73</v>
      </c>
      <c r="I59" s="37">
        <v>10.76</v>
      </c>
      <c r="J59" s="38">
        <f t="shared" si="4"/>
        <v>10.76</v>
      </c>
      <c r="L59" s="37">
        <v>0</v>
      </c>
      <c r="M59" s="37">
        <v>0</v>
      </c>
      <c r="N59" s="35">
        <f t="shared" si="5"/>
        <v>0</v>
      </c>
      <c r="O59" s="34" t="str">
        <f t="shared" si="6"/>
        <v>N</v>
      </c>
      <c r="P59" s="35">
        <f t="shared" si="1"/>
        <v>0</v>
      </c>
      <c r="Q59" s="34" t="str">
        <f t="shared" si="7"/>
        <v>N</v>
      </c>
      <c r="R59" s="34" t="str">
        <f t="shared" si="2"/>
        <v>N</v>
      </c>
      <c r="S59" s="38">
        <f t="shared" si="8"/>
        <v>0</v>
      </c>
      <c r="T59" s="25"/>
      <c r="V59" s="25"/>
    </row>
    <row r="60" spans="1:22" x14ac:dyDescent="0.25">
      <c r="A60" s="19" t="s">
        <v>69</v>
      </c>
      <c r="B60" s="26">
        <v>6008650</v>
      </c>
      <c r="C60" s="26">
        <v>145928</v>
      </c>
      <c r="D60" s="26">
        <v>0</v>
      </c>
      <c r="E60" s="34">
        <v>2.7003200000000001</v>
      </c>
      <c r="F60" s="34">
        <v>3.3801999999999999</v>
      </c>
      <c r="G60" s="35">
        <f t="shared" si="0"/>
        <v>0.79886397254600328</v>
      </c>
      <c r="H60" s="36">
        <f t="shared" si="3"/>
        <v>0.79</v>
      </c>
      <c r="I60" s="37">
        <v>14.29</v>
      </c>
      <c r="J60" s="38">
        <f t="shared" si="4"/>
        <v>14.29</v>
      </c>
      <c r="L60" s="37">
        <v>0</v>
      </c>
      <c r="M60" s="37">
        <v>10.18</v>
      </c>
      <c r="N60" s="35">
        <f t="shared" si="5"/>
        <v>0</v>
      </c>
      <c r="O60" s="34" t="str">
        <f t="shared" si="6"/>
        <v>N</v>
      </c>
      <c r="P60" s="35">
        <f t="shared" si="1"/>
        <v>0.40373280943025536</v>
      </c>
      <c r="Q60" s="34" t="str">
        <f t="shared" si="7"/>
        <v>N</v>
      </c>
      <c r="R60" s="34" t="str">
        <f t="shared" si="2"/>
        <v>N</v>
      </c>
      <c r="S60" s="38">
        <f t="shared" si="8"/>
        <v>9.68</v>
      </c>
      <c r="T60" s="25"/>
      <c r="V60" s="25"/>
    </row>
    <row r="61" spans="1:22" x14ac:dyDescent="0.25">
      <c r="A61" s="19" t="s">
        <v>70</v>
      </c>
      <c r="B61" s="26">
        <v>6000095</v>
      </c>
      <c r="C61" s="26" t="s">
        <v>71</v>
      </c>
      <c r="D61" s="26">
        <v>0</v>
      </c>
      <c r="E61" s="34">
        <v>1.9012</v>
      </c>
      <c r="F61" s="34">
        <v>2.77224</v>
      </c>
      <c r="G61" s="35">
        <f t="shared" si="0"/>
        <v>0.68579920930366778</v>
      </c>
      <c r="H61" s="36">
        <f t="shared" si="3"/>
        <v>0.68</v>
      </c>
      <c r="I61" s="37">
        <v>0</v>
      </c>
      <c r="J61" s="38">
        <f t="shared" si="4"/>
        <v>0</v>
      </c>
      <c r="L61" s="37">
        <v>0</v>
      </c>
      <c r="M61" s="37">
        <v>0</v>
      </c>
      <c r="N61" s="35">
        <f t="shared" si="5"/>
        <v>0</v>
      </c>
      <c r="O61" s="34" t="str">
        <f t="shared" si="6"/>
        <v>N</v>
      </c>
      <c r="P61" s="35">
        <f t="shared" si="1"/>
        <v>0</v>
      </c>
      <c r="Q61" s="34" t="str">
        <f t="shared" si="7"/>
        <v>N</v>
      </c>
      <c r="R61" s="34" t="str">
        <f t="shared" si="2"/>
        <v>N</v>
      </c>
      <c r="S61" s="38">
        <f t="shared" si="8"/>
        <v>0</v>
      </c>
      <c r="T61" s="25"/>
      <c r="V61" s="25"/>
    </row>
    <row r="62" spans="1:22" x14ac:dyDescent="0.25">
      <c r="A62" s="39" t="s">
        <v>72</v>
      </c>
      <c r="B62" s="40">
        <v>6008015</v>
      </c>
      <c r="C62" s="40">
        <v>145295</v>
      </c>
      <c r="D62" s="40">
        <v>0</v>
      </c>
      <c r="E62" s="41">
        <v>3.2083200000000001</v>
      </c>
      <c r="F62" s="41">
        <v>3.22966</v>
      </c>
      <c r="G62" s="42">
        <f t="shared" si="0"/>
        <v>0.99339249332747104</v>
      </c>
      <c r="H62" s="43">
        <f t="shared" si="3"/>
        <v>0.99</v>
      </c>
      <c r="I62" s="44">
        <v>29.01</v>
      </c>
      <c r="J62" s="45">
        <f t="shared" si="4"/>
        <v>29.01</v>
      </c>
      <c r="L62" s="44">
        <v>18.600000000000001</v>
      </c>
      <c r="M62" s="44">
        <v>19.34</v>
      </c>
      <c r="N62" s="42">
        <f t="shared" si="5"/>
        <v>3.9784946236559052E-2</v>
      </c>
      <c r="O62" s="41" t="str">
        <f t="shared" si="6"/>
        <v>N</v>
      </c>
      <c r="P62" s="42">
        <f t="shared" si="1"/>
        <v>0.50000000000000011</v>
      </c>
      <c r="Q62" s="41" t="str">
        <f t="shared" si="7"/>
        <v>N</v>
      </c>
      <c r="R62" s="41" t="str">
        <f t="shared" si="2"/>
        <v>N</v>
      </c>
      <c r="S62" s="45">
        <f t="shared" si="8"/>
        <v>18.380000000000003</v>
      </c>
      <c r="T62" s="25"/>
      <c r="V62" s="25"/>
    </row>
    <row r="63" spans="1:22" x14ac:dyDescent="0.25">
      <c r="A63" s="27" t="s">
        <v>73</v>
      </c>
      <c r="B63" s="28">
        <v>6003768</v>
      </c>
      <c r="C63" s="28">
        <v>145785</v>
      </c>
      <c r="D63" s="28">
        <v>0</v>
      </c>
      <c r="E63" s="29">
        <v>3.1848999999999998</v>
      </c>
      <c r="F63" s="29">
        <v>3.6298300000000001</v>
      </c>
      <c r="G63" s="30">
        <f t="shared" si="0"/>
        <v>0.87742401159282934</v>
      </c>
      <c r="H63" s="31">
        <f t="shared" si="3"/>
        <v>0.87</v>
      </c>
      <c r="I63" s="32">
        <v>20.079999999999998</v>
      </c>
      <c r="J63" s="33">
        <f t="shared" si="4"/>
        <v>20.079999999999998</v>
      </c>
      <c r="L63" s="32">
        <v>26.78</v>
      </c>
      <c r="M63" s="32">
        <v>29.01</v>
      </c>
      <c r="N63" s="30">
        <f t="shared" si="5"/>
        <v>8.3271097834204638E-2</v>
      </c>
      <c r="O63" s="29" t="str">
        <f t="shared" si="6"/>
        <v>N</v>
      </c>
      <c r="P63" s="30">
        <f t="shared" si="1"/>
        <v>-0.30782488796966573</v>
      </c>
      <c r="Q63" s="29" t="str">
        <f t="shared" si="7"/>
        <v>Y</v>
      </c>
      <c r="R63" s="29" t="str">
        <f t="shared" si="2"/>
        <v>N</v>
      </c>
      <c r="S63" s="33">
        <f t="shared" si="8"/>
        <v>27.560000000000002</v>
      </c>
      <c r="T63" s="25"/>
      <c r="V63" s="25"/>
    </row>
    <row r="64" spans="1:22" x14ac:dyDescent="0.25">
      <c r="A64" s="19" t="s">
        <v>74</v>
      </c>
      <c r="B64" s="26">
        <v>6001077</v>
      </c>
      <c r="C64" s="26">
        <v>145947</v>
      </c>
      <c r="D64" s="26">
        <v>0</v>
      </c>
      <c r="E64" s="34">
        <v>2.3766500000000002</v>
      </c>
      <c r="F64" s="34">
        <v>3.2372700000000001</v>
      </c>
      <c r="G64" s="35">
        <f t="shared" si="0"/>
        <v>0.73415254211109982</v>
      </c>
      <c r="H64" s="36">
        <f t="shared" si="3"/>
        <v>0.73</v>
      </c>
      <c r="I64" s="37">
        <v>10.76</v>
      </c>
      <c r="J64" s="38">
        <f t="shared" si="4"/>
        <v>10.76</v>
      </c>
      <c r="L64" s="37">
        <v>0</v>
      </c>
      <c r="M64" s="37">
        <v>10.18</v>
      </c>
      <c r="N64" s="35">
        <f t="shared" si="5"/>
        <v>0</v>
      </c>
      <c r="O64" s="34" t="str">
        <f t="shared" si="6"/>
        <v>N</v>
      </c>
      <c r="P64" s="35">
        <f t="shared" si="1"/>
        <v>5.6974459724950896E-2</v>
      </c>
      <c r="Q64" s="34" t="str">
        <f t="shared" si="7"/>
        <v>N</v>
      </c>
      <c r="R64" s="34" t="str">
        <f t="shared" si="2"/>
        <v>N</v>
      </c>
      <c r="S64" s="38">
        <f t="shared" si="8"/>
        <v>9.68</v>
      </c>
      <c r="T64" s="25"/>
      <c r="V64" s="25"/>
    </row>
    <row r="65" spans="1:22" x14ac:dyDescent="0.25">
      <c r="A65" s="19" t="s">
        <v>75</v>
      </c>
      <c r="B65" s="26">
        <v>6006399</v>
      </c>
      <c r="C65" s="26">
        <v>145248</v>
      </c>
      <c r="D65" s="26">
        <v>0</v>
      </c>
      <c r="E65" s="34">
        <v>2.9095599999999999</v>
      </c>
      <c r="F65" s="34">
        <v>3.2204999999999999</v>
      </c>
      <c r="G65" s="35">
        <f t="shared" si="0"/>
        <v>0.90344977487967704</v>
      </c>
      <c r="H65" s="36">
        <f t="shared" si="3"/>
        <v>0.9</v>
      </c>
      <c r="I65" s="37">
        <v>22.31</v>
      </c>
      <c r="J65" s="38">
        <f t="shared" si="4"/>
        <v>22.31</v>
      </c>
      <c r="L65" s="37">
        <v>22.31</v>
      </c>
      <c r="M65" s="37">
        <v>22.31</v>
      </c>
      <c r="N65" s="35">
        <f t="shared" si="5"/>
        <v>0</v>
      </c>
      <c r="O65" s="34" t="str">
        <f t="shared" si="6"/>
        <v>N</v>
      </c>
      <c r="P65" s="35">
        <f t="shared" si="1"/>
        <v>0</v>
      </c>
      <c r="Q65" s="34" t="str">
        <f t="shared" si="7"/>
        <v>N</v>
      </c>
      <c r="R65" s="34" t="str">
        <f t="shared" si="2"/>
        <v>N</v>
      </c>
      <c r="S65" s="38">
        <f t="shared" si="8"/>
        <v>21.200000000000003</v>
      </c>
      <c r="T65" s="25"/>
      <c r="V65" s="25"/>
    </row>
    <row r="66" spans="1:22" x14ac:dyDescent="0.25">
      <c r="A66" s="19" t="s">
        <v>76</v>
      </c>
      <c r="B66" s="26">
        <v>6002059</v>
      </c>
      <c r="C66" s="26">
        <v>145197</v>
      </c>
      <c r="D66" s="26">
        <v>0</v>
      </c>
      <c r="E66" s="34">
        <v>2.9997099999999999</v>
      </c>
      <c r="F66" s="34">
        <v>3.5083500000000001</v>
      </c>
      <c r="G66" s="35">
        <f t="shared" si="0"/>
        <v>0.85502016617498244</v>
      </c>
      <c r="H66" s="36">
        <f t="shared" si="3"/>
        <v>0.85</v>
      </c>
      <c r="I66" s="37">
        <v>18.600000000000001</v>
      </c>
      <c r="J66" s="38">
        <f t="shared" si="4"/>
        <v>18.600000000000001</v>
      </c>
      <c r="L66" s="37">
        <v>22.31</v>
      </c>
      <c r="M66" s="37">
        <v>19.34</v>
      </c>
      <c r="N66" s="35">
        <f t="shared" si="5"/>
        <v>-0.13312415956969964</v>
      </c>
      <c r="O66" s="34" t="str">
        <f t="shared" si="6"/>
        <v>Y</v>
      </c>
      <c r="P66" s="35">
        <f t="shared" si="1"/>
        <v>-3.826266804550147E-2</v>
      </c>
      <c r="Q66" s="34" t="str">
        <f t="shared" si="7"/>
        <v>N</v>
      </c>
      <c r="R66" s="34" t="str">
        <f t="shared" si="2"/>
        <v>N</v>
      </c>
      <c r="S66" s="38">
        <f t="shared" si="8"/>
        <v>18.380000000000003</v>
      </c>
      <c r="T66" s="25"/>
      <c r="V66" s="25"/>
    </row>
    <row r="67" spans="1:22" x14ac:dyDescent="0.25">
      <c r="A67" s="39" t="s">
        <v>77</v>
      </c>
      <c r="B67" s="40">
        <v>6004147</v>
      </c>
      <c r="C67" s="40">
        <v>145811</v>
      </c>
      <c r="D67" s="40">
        <v>0</v>
      </c>
      <c r="E67" s="41">
        <v>2.3862899999999998</v>
      </c>
      <c r="F67" s="41">
        <v>2.9730099999999999</v>
      </c>
      <c r="G67" s="42">
        <f t="shared" si="0"/>
        <v>0.80265118516251199</v>
      </c>
      <c r="H67" s="43">
        <f t="shared" si="3"/>
        <v>0.8</v>
      </c>
      <c r="I67" s="44">
        <v>14.88</v>
      </c>
      <c r="J67" s="45">
        <f t="shared" si="4"/>
        <v>14.88</v>
      </c>
      <c r="L67" s="44">
        <v>12.53</v>
      </c>
      <c r="M67" s="44">
        <v>18.600000000000001</v>
      </c>
      <c r="N67" s="42">
        <f t="shared" si="5"/>
        <v>0.48443735035913826</v>
      </c>
      <c r="O67" s="41" t="str">
        <f t="shared" si="6"/>
        <v>N</v>
      </c>
      <c r="P67" s="42">
        <f t="shared" si="1"/>
        <v>-0.2</v>
      </c>
      <c r="Q67" s="41" t="str">
        <f t="shared" si="7"/>
        <v>Y</v>
      </c>
      <c r="R67" s="41" t="str">
        <f t="shared" si="2"/>
        <v>N</v>
      </c>
      <c r="S67" s="45">
        <f t="shared" si="8"/>
        <v>17.670000000000002</v>
      </c>
      <c r="T67" s="25"/>
      <c r="V67" s="25"/>
    </row>
    <row r="68" spans="1:22" x14ac:dyDescent="0.25">
      <c r="A68" s="27" t="s">
        <v>78</v>
      </c>
      <c r="B68" s="28">
        <v>6007520</v>
      </c>
      <c r="C68" s="28">
        <v>145658</v>
      </c>
      <c r="D68" s="28">
        <v>0</v>
      </c>
      <c r="E68" s="29">
        <v>3.07002</v>
      </c>
      <c r="F68" s="29">
        <v>3.9637899999999999</v>
      </c>
      <c r="G68" s="30">
        <f t="shared" si="0"/>
        <v>0.77451630888619227</v>
      </c>
      <c r="H68" s="31">
        <f t="shared" si="3"/>
        <v>0.77</v>
      </c>
      <c r="I68" s="32">
        <v>13.12</v>
      </c>
      <c r="J68" s="33">
        <f t="shared" si="4"/>
        <v>13.12</v>
      </c>
      <c r="L68" s="32">
        <v>14.29</v>
      </c>
      <c r="M68" s="32">
        <v>14.88</v>
      </c>
      <c r="N68" s="30">
        <f t="shared" si="5"/>
        <v>4.1287613715885352E-2</v>
      </c>
      <c r="O68" s="29" t="str">
        <f t="shared" si="6"/>
        <v>N</v>
      </c>
      <c r="P68" s="30">
        <f t="shared" si="1"/>
        <v>-0.11827956989247322</v>
      </c>
      <c r="Q68" s="29" t="str">
        <f t="shared" si="7"/>
        <v>Y</v>
      </c>
      <c r="R68" s="29" t="str">
        <f t="shared" si="2"/>
        <v>N</v>
      </c>
      <c r="S68" s="33">
        <f t="shared" si="8"/>
        <v>14.14</v>
      </c>
      <c r="T68" s="25"/>
      <c r="V68" s="25"/>
    </row>
    <row r="69" spans="1:22" x14ac:dyDescent="0.25">
      <c r="A69" s="19" t="s">
        <v>79</v>
      </c>
      <c r="B69" s="26">
        <v>6001945</v>
      </c>
      <c r="C69" s="26">
        <v>145437</v>
      </c>
      <c r="D69" s="26">
        <v>0</v>
      </c>
      <c r="E69" s="34">
        <v>3.2963800000000001</v>
      </c>
      <c r="F69" s="34">
        <v>3.21733</v>
      </c>
      <c r="G69" s="35">
        <f t="shared" si="0"/>
        <v>1.0245700627538985</v>
      </c>
      <c r="H69" s="36">
        <f t="shared" si="3"/>
        <v>1.02</v>
      </c>
      <c r="I69" s="37">
        <v>30.94</v>
      </c>
      <c r="J69" s="38">
        <f t="shared" si="4"/>
        <v>30.94</v>
      </c>
      <c r="L69" s="37">
        <v>20.83</v>
      </c>
      <c r="M69" s="37">
        <v>32.130000000000003</v>
      </c>
      <c r="N69" s="35">
        <f t="shared" si="5"/>
        <v>0.5424867978876623</v>
      </c>
      <c r="O69" s="34" t="str">
        <f t="shared" si="6"/>
        <v>N</v>
      </c>
      <c r="P69" s="35">
        <f t="shared" si="1"/>
        <v>-3.7037037037037077E-2</v>
      </c>
      <c r="Q69" s="34" t="str">
        <f t="shared" si="7"/>
        <v>N</v>
      </c>
      <c r="R69" s="34" t="str">
        <f t="shared" si="2"/>
        <v>N</v>
      </c>
      <c r="S69" s="38">
        <f t="shared" si="8"/>
        <v>30.53</v>
      </c>
      <c r="T69" s="25"/>
      <c r="V69" s="25"/>
    </row>
    <row r="70" spans="1:22" x14ac:dyDescent="0.25">
      <c r="A70" s="19" t="s">
        <v>80</v>
      </c>
      <c r="B70" s="26">
        <v>6008783</v>
      </c>
      <c r="C70" s="26">
        <v>145486</v>
      </c>
      <c r="D70" s="26">
        <v>0</v>
      </c>
      <c r="E70" s="34">
        <v>2.8530700000000002</v>
      </c>
      <c r="F70" s="34">
        <v>3.3158799999999999</v>
      </c>
      <c r="G70" s="35">
        <f t="shared" si="0"/>
        <v>0.86042619153889777</v>
      </c>
      <c r="H70" s="36">
        <f t="shared" si="3"/>
        <v>0.86</v>
      </c>
      <c r="I70" s="37">
        <v>19.34</v>
      </c>
      <c r="J70" s="38">
        <f t="shared" si="4"/>
        <v>19.34</v>
      </c>
      <c r="L70" s="37">
        <v>19.34</v>
      </c>
      <c r="M70" s="37">
        <v>22.31</v>
      </c>
      <c r="N70" s="35">
        <f t="shared" si="5"/>
        <v>0.15356773526370213</v>
      </c>
      <c r="O70" s="34" t="str">
        <f t="shared" si="6"/>
        <v>N</v>
      </c>
      <c r="P70" s="35">
        <f t="shared" si="1"/>
        <v>-0.13312415956969964</v>
      </c>
      <c r="Q70" s="34" t="str">
        <f t="shared" si="7"/>
        <v>Y</v>
      </c>
      <c r="R70" s="34" t="str">
        <f t="shared" si="2"/>
        <v>N</v>
      </c>
      <c r="S70" s="38">
        <f t="shared" si="8"/>
        <v>21.200000000000003</v>
      </c>
      <c r="T70" s="25"/>
      <c r="V70" s="25"/>
    </row>
    <row r="71" spans="1:22" x14ac:dyDescent="0.25">
      <c r="A71" s="19" t="s">
        <v>81</v>
      </c>
      <c r="B71" s="26">
        <v>6002661</v>
      </c>
      <c r="C71" s="26" t="s">
        <v>82</v>
      </c>
      <c r="D71" s="26">
        <v>0</v>
      </c>
      <c r="E71" s="34">
        <v>1.77342</v>
      </c>
      <c r="F71" s="34">
        <v>3.7432500000000002</v>
      </c>
      <c r="G71" s="35">
        <f t="shared" si="0"/>
        <v>0.47376477659787614</v>
      </c>
      <c r="H71" s="36">
        <f t="shared" si="3"/>
        <v>0.47</v>
      </c>
      <c r="I71" s="37">
        <v>0</v>
      </c>
      <c r="J71" s="38">
        <f t="shared" si="4"/>
        <v>0</v>
      </c>
      <c r="L71" s="37">
        <v>0</v>
      </c>
      <c r="M71" s="37">
        <v>0</v>
      </c>
      <c r="N71" s="35">
        <f t="shared" si="5"/>
        <v>0</v>
      </c>
      <c r="O71" s="34" t="str">
        <f t="shared" si="6"/>
        <v>N</v>
      </c>
      <c r="P71" s="35">
        <f t="shared" si="1"/>
        <v>0</v>
      </c>
      <c r="Q71" s="34" t="str">
        <f t="shared" si="7"/>
        <v>N</v>
      </c>
      <c r="R71" s="34" t="str">
        <f t="shared" si="2"/>
        <v>N</v>
      </c>
      <c r="S71" s="38">
        <f t="shared" si="8"/>
        <v>0</v>
      </c>
      <c r="T71" s="25"/>
      <c r="V71" s="25"/>
    </row>
    <row r="72" spans="1:22" x14ac:dyDescent="0.25">
      <c r="A72" s="39" t="s">
        <v>83</v>
      </c>
      <c r="B72" s="40">
        <v>6004204</v>
      </c>
      <c r="C72" s="40">
        <v>145857</v>
      </c>
      <c r="D72" s="40">
        <v>0</v>
      </c>
      <c r="E72" s="41">
        <v>3.2416200000000002</v>
      </c>
      <c r="F72" s="41">
        <v>3.9411900000000002</v>
      </c>
      <c r="G72" s="42">
        <f t="shared" ref="G72:G137" si="9">IFERROR(E72/F72,0)</f>
        <v>0.82249777351510589</v>
      </c>
      <c r="H72" s="43">
        <f t="shared" si="3"/>
        <v>0.82</v>
      </c>
      <c r="I72" s="44">
        <v>16.37</v>
      </c>
      <c r="J72" s="45">
        <f t="shared" si="4"/>
        <v>16.37</v>
      </c>
      <c r="L72" s="44">
        <v>17.850000000000001</v>
      </c>
      <c r="M72" s="44">
        <v>16.37</v>
      </c>
      <c r="N72" s="42">
        <f t="shared" si="5"/>
        <v>-8.2913165266106453E-2</v>
      </c>
      <c r="O72" s="41" t="str">
        <f t="shared" si="6"/>
        <v>Y</v>
      </c>
      <c r="P72" s="42">
        <f t="shared" ref="P72:P136" si="10">IF(M72=0,0,(I72-M72)/M72)</f>
        <v>0</v>
      </c>
      <c r="Q72" s="41" t="str">
        <f t="shared" si="7"/>
        <v>N</v>
      </c>
      <c r="R72" s="41" t="str">
        <f t="shared" ref="R72:R136" si="11">IF(AND(O72="Y",Q72="Y"),"Y","N")</f>
        <v>N</v>
      </c>
      <c r="S72" s="45">
        <f t="shared" si="8"/>
        <v>15.56</v>
      </c>
      <c r="T72" s="25"/>
      <c r="V72" s="25"/>
    </row>
    <row r="73" spans="1:22" x14ac:dyDescent="0.25">
      <c r="A73" s="27" t="s">
        <v>84</v>
      </c>
      <c r="B73" s="28">
        <v>6006308</v>
      </c>
      <c r="C73" s="28">
        <v>145413</v>
      </c>
      <c r="D73" s="28">
        <v>0</v>
      </c>
      <c r="E73" s="29">
        <v>2.9747499999999998</v>
      </c>
      <c r="F73" s="29">
        <v>3.2952499999999998</v>
      </c>
      <c r="G73" s="30">
        <f t="shared" si="9"/>
        <v>0.90273879068355967</v>
      </c>
      <c r="H73" s="31">
        <f t="shared" ref="H73:H137" si="12">ROUNDDOWN(G73,2)</f>
        <v>0.9</v>
      </c>
      <c r="I73" s="32">
        <v>22.31</v>
      </c>
      <c r="J73" s="33">
        <f t="shared" ref="J73:J137" si="13">IF(R73="Y",S73,I73)</f>
        <v>22.31</v>
      </c>
      <c r="L73" s="32">
        <v>23.8</v>
      </c>
      <c r="M73" s="32">
        <v>30.94</v>
      </c>
      <c r="N73" s="30">
        <f t="shared" ref="N73:N137" si="14">IFERROR((M73-L73)/L73,0)</f>
        <v>0.3</v>
      </c>
      <c r="O73" s="29" t="str">
        <f t="shared" ref="O73:O137" si="15">IF(N73&lt;-0.05,"Y","N")</f>
        <v>N</v>
      </c>
      <c r="P73" s="30">
        <f t="shared" si="10"/>
        <v>-0.2789269553975437</v>
      </c>
      <c r="Q73" s="29" t="str">
        <f t="shared" ref="Q73:Q137" si="16">IF(P73&lt;-0.05,"Y","N")</f>
        <v>Y</v>
      </c>
      <c r="R73" s="29" t="str">
        <f t="shared" si="11"/>
        <v>N</v>
      </c>
      <c r="S73" s="33">
        <f t="shared" ref="S73:S137" si="17">ROUNDUP(M73*0.95,2)</f>
        <v>29.400000000000002</v>
      </c>
      <c r="T73" s="25"/>
      <c r="V73" s="25"/>
    </row>
    <row r="74" spans="1:22" x14ac:dyDescent="0.25">
      <c r="A74" s="19" t="s">
        <v>85</v>
      </c>
      <c r="B74" s="26">
        <v>6001713</v>
      </c>
      <c r="C74" s="26">
        <v>145830</v>
      </c>
      <c r="D74" s="26">
        <v>0</v>
      </c>
      <c r="E74" s="34">
        <v>1.6697299999999999</v>
      </c>
      <c r="F74" s="34">
        <v>3.35019</v>
      </c>
      <c r="G74" s="35">
        <f t="shared" si="9"/>
        <v>0.49839859828845529</v>
      </c>
      <c r="H74" s="36">
        <f t="shared" si="12"/>
        <v>0.49</v>
      </c>
      <c r="I74" s="37">
        <v>0</v>
      </c>
      <c r="J74" s="38">
        <f t="shared" si="13"/>
        <v>0</v>
      </c>
      <c r="L74" s="37">
        <v>0</v>
      </c>
      <c r="M74" s="37">
        <v>0</v>
      </c>
      <c r="N74" s="35">
        <f t="shared" si="14"/>
        <v>0</v>
      </c>
      <c r="O74" s="34" t="str">
        <f t="shared" si="15"/>
        <v>N</v>
      </c>
      <c r="P74" s="35">
        <f t="shared" si="10"/>
        <v>0</v>
      </c>
      <c r="Q74" s="34" t="str">
        <f t="shared" si="16"/>
        <v>N</v>
      </c>
      <c r="R74" s="34" t="str">
        <f t="shared" si="11"/>
        <v>N</v>
      </c>
      <c r="S74" s="38">
        <f t="shared" si="17"/>
        <v>0</v>
      </c>
      <c r="T74" s="25"/>
      <c r="V74" s="25"/>
    </row>
    <row r="75" spans="1:22" x14ac:dyDescent="0.25">
      <c r="A75" s="19" t="s">
        <v>86</v>
      </c>
      <c r="B75" s="26">
        <v>6003453</v>
      </c>
      <c r="C75" s="26">
        <v>145832</v>
      </c>
      <c r="D75" s="26">
        <v>0</v>
      </c>
      <c r="E75" s="34">
        <v>2.4467500000000002</v>
      </c>
      <c r="F75" s="34">
        <v>3.4676499999999999</v>
      </c>
      <c r="G75" s="35">
        <f t="shared" si="9"/>
        <v>0.70559312502703564</v>
      </c>
      <c r="H75" s="36">
        <f t="shared" si="12"/>
        <v>0.7</v>
      </c>
      <c r="I75" s="37">
        <v>9</v>
      </c>
      <c r="J75" s="38">
        <f t="shared" si="13"/>
        <v>9</v>
      </c>
      <c r="L75" s="37">
        <v>0</v>
      </c>
      <c r="M75" s="37">
        <v>9.59</v>
      </c>
      <c r="N75" s="35">
        <f t="shared" si="14"/>
        <v>0</v>
      </c>
      <c r="O75" s="34" t="str">
        <f t="shared" si="15"/>
        <v>N</v>
      </c>
      <c r="P75" s="35">
        <f t="shared" si="10"/>
        <v>-6.1522419186652751E-2</v>
      </c>
      <c r="Q75" s="34" t="str">
        <f t="shared" si="16"/>
        <v>Y</v>
      </c>
      <c r="R75" s="34" t="str">
        <f t="shared" si="11"/>
        <v>N</v>
      </c>
      <c r="S75" s="38">
        <f t="shared" si="17"/>
        <v>9.1199999999999992</v>
      </c>
      <c r="T75" s="25"/>
      <c r="V75" s="25"/>
    </row>
    <row r="76" spans="1:22" x14ac:dyDescent="0.25">
      <c r="A76" s="19" t="s">
        <v>87</v>
      </c>
      <c r="B76" s="26">
        <v>6008312</v>
      </c>
      <c r="C76" s="26">
        <v>145316</v>
      </c>
      <c r="D76" s="26">
        <v>0</v>
      </c>
      <c r="E76" s="34">
        <v>2.0997599999999998</v>
      </c>
      <c r="F76" s="34">
        <v>3.00156</v>
      </c>
      <c r="G76" s="35">
        <f t="shared" si="9"/>
        <v>0.69955623076000473</v>
      </c>
      <c r="H76" s="36">
        <f t="shared" si="12"/>
        <v>0.69</v>
      </c>
      <c r="I76" s="37">
        <v>0</v>
      </c>
      <c r="J76" s="38">
        <f t="shared" si="13"/>
        <v>0</v>
      </c>
      <c r="L76" s="37">
        <v>0</v>
      </c>
      <c r="M76" s="37">
        <v>0</v>
      </c>
      <c r="N76" s="35">
        <f t="shared" si="14"/>
        <v>0</v>
      </c>
      <c r="O76" s="34" t="str">
        <f t="shared" si="15"/>
        <v>N</v>
      </c>
      <c r="P76" s="35">
        <f t="shared" si="10"/>
        <v>0</v>
      </c>
      <c r="Q76" s="34" t="str">
        <f t="shared" si="16"/>
        <v>N</v>
      </c>
      <c r="R76" s="34" t="str">
        <f t="shared" si="11"/>
        <v>N</v>
      </c>
      <c r="S76" s="38">
        <f t="shared" si="17"/>
        <v>0</v>
      </c>
      <c r="T76" s="25"/>
      <c r="V76" s="25"/>
    </row>
    <row r="77" spans="1:22" x14ac:dyDescent="0.25">
      <c r="A77" s="39" t="s">
        <v>88</v>
      </c>
      <c r="B77" s="40">
        <v>6000384</v>
      </c>
      <c r="C77" s="40">
        <v>145704</v>
      </c>
      <c r="D77" s="40">
        <v>0</v>
      </c>
      <c r="E77" s="41">
        <v>3.9108800000000001</v>
      </c>
      <c r="F77" s="41">
        <v>2.89574</v>
      </c>
      <c r="G77" s="42">
        <f t="shared" si="9"/>
        <v>1.3505632411749675</v>
      </c>
      <c r="H77" s="43">
        <f t="shared" si="12"/>
        <v>1.35</v>
      </c>
      <c r="I77" s="44">
        <v>38.68</v>
      </c>
      <c r="J77" s="45">
        <f t="shared" si="13"/>
        <v>38.68</v>
      </c>
      <c r="L77" s="44">
        <v>38.68</v>
      </c>
      <c r="M77" s="44">
        <v>38.68</v>
      </c>
      <c r="N77" s="42">
        <f t="shared" si="14"/>
        <v>0</v>
      </c>
      <c r="O77" s="41" t="str">
        <f t="shared" si="15"/>
        <v>N</v>
      </c>
      <c r="P77" s="42">
        <f t="shared" si="10"/>
        <v>0</v>
      </c>
      <c r="Q77" s="41" t="str">
        <f t="shared" si="16"/>
        <v>N</v>
      </c>
      <c r="R77" s="41" t="str">
        <f t="shared" si="11"/>
        <v>N</v>
      </c>
      <c r="S77" s="45">
        <f t="shared" si="17"/>
        <v>36.75</v>
      </c>
      <c r="T77" s="25"/>
      <c r="V77" s="25"/>
    </row>
    <row r="78" spans="1:22" x14ac:dyDescent="0.25">
      <c r="A78" s="27" t="s">
        <v>88</v>
      </c>
      <c r="B78" s="28">
        <v>6002885</v>
      </c>
      <c r="C78" s="28">
        <v>145673</v>
      </c>
      <c r="D78" s="28">
        <v>0</v>
      </c>
      <c r="E78" s="29">
        <v>4.5591299999999997</v>
      </c>
      <c r="F78" s="29">
        <v>3.0268199999999998</v>
      </c>
      <c r="G78" s="30">
        <f t="shared" si="9"/>
        <v>1.5062441770571093</v>
      </c>
      <c r="H78" s="31">
        <f t="shared" si="12"/>
        <v>1.5</v>
      </c>
      <c r="I78" s="32">
        <v>38.68</v>
      </c>
      <c r="J78" s="33">
        <f t="shared" si="13"/>
        <v>38.68</v>
      </c>
      <c r="L78" s="32">
        <v>38.68</v>
      </c>
      <c r="M78" s="32">
        <v>38.68</v>
      </c>
      <c r="N78" s="30">
        <f t="shared" si="14"/>
        <v>0</v>
      </c>
      <c r="O78" s="29" t="str">
        <f t="shared" si="15"/>
        <v>N</v>
      </c>
      <c r="P78" s="30">
        <f t="shared" si="10"/>
        <v>0</v>
      </c>
      <c r="Q78" s="29" t="str">
        <f t="shared" si="16"/>
        <v>N</v>
      </c>
      <c r="R78" s="29" t="str">
        <f t="shared" si="11"/>
        <v>N</v>
      </c>
      <c r="S78" s="33">
        <f t="shared" si="17"/>
        <v>36.75</v>
      </c>
      <c r="T78" s="25"/>
      <c r="V78" s="25"/>
    </row>
    <row r="79" spans="1:22" x14ac:dyDescent="0.25">
      <c r="A79" s="19" t="s">
        <v>89</v>
      </c>
      <c r="B79" s="26">
        <v>6000400</v>
      </c>
      <c r="C79" s="26">
        <v>145436</v>
      </c>
      <c r="D79" s="26">
        <v>0</v>
      </c>
      <c r="E79" s="34">
        <v>4.2132100000000001</v>
      </c>
      <c r="F79" s="34">
        <v>2.9720399999999998</v>
      </c>
      <c r="G79" s="35">
        <f t="shared" si="9"/>
        <v>1.4176155098854659</v>
      </c>
      <c r="H79" s="36">
        <f t="shared" si="12"/>
        <v>1.41</v>
      </c>
      <c r="I79" s="37">
        <v>38.68</v>
      </c>
      <c r="J79" s="38">
        <f t="shared" si="13"/>
        <v>38.68</v>
      </c>
      <c r="L79" s="37">
        <v>38.68</v>
      </c>
      <c r="M79" s="37">
        <v>38.68</v>
      </c>
      <c r="N79" s="35">
        <f t="shared" si="14"/>
        <v>0</v>
      </c>
      <c r="O79" s="34" t="str">
        <f t="shared" si="15"/>
        <v>N</v>
      </c>
      <c r="P79" s="35">
        <f t="shared" si="10"/>
        <v>0</v>
      </c>
      <c r="Q79" s="34" t="str">
        <f t="shared" si="16"/>
        <v>N</v>
      </c>
      <c r="R79" s="34" t="str">
        <f t="shared" si="11"/>
        <v>N</v>
      </c>
      <c r="S79" s="38">
        <f t="shared" si="17"/>
        <v>36.75</v>
      </c>
      <c r="T79" s="25"/>
      <c r="V79" s="25"/>
    </row>
    <row r="80" spans="1:22" x14ac:dyDescent="0.25">
      <c r="A80" s="19" t="s">
        <v>90</v>
      </c>
      <c r="B80" s="26">
        <v>6000426</v>
      </c>
      <c r="C80" s="26">
        <v>145933</v>
      </c>
      <c r="D80" s="26">
        <v>0</v>
      </c>
      <c r="E80" s="34">
        <v>4.7042999999999999</v>
      </c>
      <c r="F80" s="34">
        <v>2.9820500000000001</v>
      </c>
      <c r="G80" s="35">
        <f t="shared" si="9"/>
        <v>1.5775389413323049</v>
      </c>
      <c r="H80" s="36">
        <f t="shared" si="12"/>
        <v>1.57</v>
      </c>
      <c r="I80" s="37">
        <v>38.68</v>
      </c>
      <c r="J80" s="38">
        <f t="shared" si="13"/>
        <v>38.68</v>
      </c>
      <c r="L80" s="37">
        <v>38.68</v>
      </c>
      <c r="M80" s="37">
        <v>38.68</v>
      </c>
      <c r="N80" s="35">
        <f t="shared" si="14"/>
        <v>0</v>
      </c>
      <c r="O80" s="34" t="str">
        <f t="shared" si="15"/>
        <v>N</v>
      </c>
      <c r="P80" s="35">
        <f t="shared" si="10"/>
        <v>0</v>
      </c>
      <c r="Q80" s="34" t="str">
        <f t="shared" si="16"/>
        <v>N</v>
      </c>
      <c r="R80" s="34" t="str">
        <f t="shared" si="11"/>
        <v>N</v>
      </c>
      <c r="S80" s="38">
        <f t="shared" si="17"/>
        <v>36.75</v>
      </c>
      <c r="T80" s="25"/>
      <c r="V80" s="25"/>
    </row>
    <row r="81" spans="1:22" x14ac:dyDescent="0.25">
      <c r="A81" s="19" t="s">
        <v>91</v>
      </c>
      <c r="B81" s="26">
        <v>6008155</v>
      </c>
      <c r="C81" s="26">
        <v>146169</v>
      </c>
      <c r="D81" s="26">
        <v>0</v>
      </c>
      <c r="E81" s="34">
        <v>2.7757999999999998</v>
      </c>
      <c r="F81" s="34">
        <v>2.9609899999999998</v>
      </c>
      <c r="G81" s="35">
        <f t="shared" si="9"/>
        <v>0.93745672899942245</v>
      </c>
      <c r="H81" s="36">
        <f t="shared" si="12"/>
        <v>0.93</v>
      </c>
      <c r="I81" s="37">
        <v>24.54</v>
      </c>
      <c r="J81" s="38">
        <f t="shared" si="13"/>
        <v>24.54</v>
      </c>
      <c r="L81" s="37">
        <v>14.29</v>
      </c>
      <c r="M81" s="37">
        <v>17.850000000000001</v>
      </c>
      <c r="N81" s="35">
        <f t="shared" si="14"/>
        <v>0.24912526242127378</v>
      </c>
      <c r="O81" s="34" t="str">
        <f t="shared" si="15"/>
        <v>N</v>
      </c>
      <c r="P81" s="35">
        <f t="shared" si="10"/>
        <v>0.37478991596638639</v>
      </c>
      <c r="Q81" s="34" t="str">
        <f t="shared" si="16"/>
        <v>N</v>
      </c>
      <c r="R81" s="34" t="str">
        <f t="shared" si="11"/>
        <v>N</v>
      </c>
      <c r="S81" s="38">
        <f t="shared" si="17"/>
        <v>16.96</v>
      </c>
      <c r="T81" s="25"/>
      <c r="V81" s="25"/>
    </row>
    <row r="82" spans="1:22" x14ac:dyDescent="0.25">
      <c r="A82" s="39" t="s">
        <v>92</v>
      </c>
      <c r="B82" s="40">
        <v>6001010</v>
      </c>
      <c r="C82" s="40">
        <v>145371</v>
      </c>
      <c r="D82" s="40">
        <v>0</v>
      </c>
      <c r="E82" s="41">
        <v>2.54244</v>
      </c>
      <c r="F82" s="41">
        <v>3.19129</v>
      </c>
      <c r="G82" s="42">
        <f t="shared" si="9"/>
        <v>0.79668096600434313</v>
      </c>
      <c r="H82" s="43">
        <f t="shared" si="12"/>
        <v>0.79</v>
      </c>
      <c r="I82" s="44">
        <v>14.29</v>
      </c>
      <c r="J82" s="45">
        <f t="shared" si="13"/>
        <v>14.29</v>
      </c>
      <c r="L82" s="44">
        <v>11.35</v>
      </c>
      <c r="M82" s="44">
        <v>15.62</v>
      </c>
      <c r="N82" s="42">
        <f t="shared" si="14"/>
        <v>0.37621145374449338</v>
      </c>
      <c r="O82" s="41" t="str">
        <f t="shared" si="15"/>
        <v>N</v>
      </c>
      <c r="P82" s="42">
        <f t="shared" si="10"/>
        <v>-8.5147247119078118E-2</v>
      </c>
      <c r="Q82" s="41" t="str">
        <f t="shared" si="16"/>
        <v>Y</v>
      </c>
      <c r="R82" s="41" t="str">
        <f t="shared" si="11"/>
        <v>N</v>
      </c>
      <c r="S82" s="45">
        <f t="shared" si="17"/>
        <v>14.84</v>
      </c>
      <c r="T82" s="25"/>
      <c r="V82" s="25"/>
    </row>
    <row r="83" spans="1:22" x14ac:dyDescent="0.25">
      <c r="A83" s="27" t="s">
        <v>93</v>
      </c>
      <c r="B83" s="28">
        <v>6002364</v>
      </c>
      <c r="C83" s="28">
        <v>145753</v>
      </c>
      <c r="D83" s="28">
        <v>0</v>
      </c>
      <c r="E83" s="29">
        <v>2.5187900000000001</v>
      </c>
      <c r="F83" s="29">
        <v>3.1263299999999998</v>
      </c>
      <c r="G83" s="30">
        <f t="shared" si="9"/>
        <v>0.80566990688762874</v>
      </c>
      <c r="H83" s="31">
        <f t="shared" si="12"/>
        <v>0.8</v>
      </c>
      <c r="I83" s="32">
        <v>14.88</v>
      </c>
      <c r="J83" s="33">
        <f t="shared" si="13"/>
        <v>14.88</v>
      </c>
      <c r="L83" s="32">
        <v>0</v>
      </c>
      <c r="M83" s="32">
        <v>11.94</v>
      </c>
      <c r="N83" s="30">
        <f t="shared" si="14"/>
        <v>0</v>
      </c>
      <c r="O83" s="29" t="str">
        <f t="shared" si="15"/>
        <v>N</v>
      </c>
      <c r="P83" s="30">
        <f t="shared" si="10"/>
        <v>0.24623115577889459</v>
      </c>
      <c r="Q83" s="29" t="str">
        <f t="shared" si="16"/>
        <v>N</v>
      </c>
      <c r="R83" s="29" t="str">
        <f t="shared" si="11"/>
        <v>N</v>
      </c>
      <c r="S83" s="33">
        <f t="shared" si="17"/>
        <v>11.35</v>
      </c>
      <c r="T83" s="25"/>
      <c r="V83" s="25"/>
    </row>
    <row r="84" spans="1:22" x14ac:dyDescent="0.25">
      <c r="A84" s="19" t="s">
        <v>94</v>
      </c>
      <c r="B84" s="26">
        <v>6009823</v>
      </c>
      <c r="C84" s="26">
        <v>146050</v>
      </c>
      <c r="D84" s="26">
        <v>0</v>
      </c>
      <c r="E84" s="34">
        <v>2.3351000000000002</v>
      </c>
      <c r="F84" s="34">
        <v>2.54691</v>
      </c>
      <c r="G84" s="35">
        <f t="shared" si="9"/>
        <v>0.91683648028395204</v>
      </c>
      <c r="H84" s="36">
        <f t="shared" si="12"/>
        <v>0.91</v>
      </c>
      <c r="I84" s="37">
        <v>23.06</v>
      </c>
      <c r="J84" s="38">
        <f t="shared" si="13"/>
        <v>23.06</v>
      </c>
      <c r="L84" s="37">
        <v>25.29</v>
      </c>
      <c r="M84" s="37">
        <v>23.06</v>
      </c>
      <c r="N84" s="35">
        <f t="shared" si="14"/>
        <v>-8.8177145116646913E-2</v>
      </c>
      <c r="O84" s="34" t="str">
        <f t="shared" si="15"/>
        <v>Y</v>
      </c>
      <c r="P84" s="35">
        <f t="shared" si="10"/>
        <v>0</v>
      </c>
      <c r="Q84" s="34" t="str">
        <f t="shared" si="16"/>
        <v>N</v>
      </c>
      <c r="R84" s="34" t="str">
        <f t="shared" si="11"/>
        <v>N</v>
      </c>
      <c r="S84" s="38">
        <f t="shared" si="17"/>
        <v>21.91</v>
      </c>
      <c r="T84" s="25"/>
      <c r="V84" s="25"/>
    </row>
    <row r="85" spans="1:22" x14ac:dyDescent="0.25">
      <c r="A85" s="19" t="s">
        <v>95</v>
      </c>
      <c r="B85" s="26">
        <v>6006175</v>
      </c>
      <c r="C85" s="26">
        <v>145358</v>
      </c>
      <c r="D85" s="26">
        <v>0</v>
      </c>
      <c r="E85" s="34">
        <v>3.32159</v>
      </c>
      <c r="F85" s="34">
        <v>3.4289100000000001</v>
      </c>
      <c r="G85" s="35">
        <f t="shared" si="9"/>
        <v>0.96870142406770665</v>
      </c>
      <c r="H85" s="36">
        <f t="shared" si="12"/>
        <v>0.96</v>
      </c>
      <c r="I85" s="37">
        <v>26.78</v>
      </c>
      <c r="J85" s="38">
        <f t="shared" si="13"/>
        <v>26.78</v>
      </c>
      <c r="L85" s="37">
        <v>22.31</v>
      </c>
      <c r="M85" s="37">
        <v>26.78</v>
      </c>
      <c r="N85" s="35">
        <f t="shared" si="14"/>
        <v>0.20035858359480066</v>
      </c>
      <c r="O85" s="34" t="str">
        <f t="shared" si="15"/>
        <v>N</v>
      </c>
      <c r="P85" s="35">
        <f t="shared" si="10"/>
        <v>0</v>
      </c>
      <c r="Q85" s="34" t="str">
        <f t="shared" si="16"/>
        <v>N</v>
      </c>
      <c r="R85" s="34" t="str">
        <f t="shared" si="11"/>
        <v>N</v>
      </c>
      <c r="S85" s="38">
        <f t="shared" si="17"/>
        <v>25.450000000000003</v>
      </c>
      <c r="T85" s="25"/>
      <c r="V85" s="25"/>
    </row>
    <row r="86" spans="1:22" x14ac:dyDescent="0.25">
      <c r="A86" s="19" t="s">
        <v>96</v>
      </c>
      <c r="B86" s="26">
        <v>6000517</v>
      </c>
      <c r="C86" s="26">
        <v>146023</v>
      </c>
      <c r="D86" s="26">
        <v>0</v>
      </c>
      <c r="E86" s="34">
        <v>2.8887200000000002</v>
      </c>
      <c r="F86" s="34">
        <v>2.7953299999999999</v>
      </c>
      <c r="G86" s="35">
        <f t="shared" si="9"/>
        <v>1.0334092933571351</v>
      </c>
      <c r="H86" s="36">
        <f t="shared" si="12"/>
        <v>1.03</v>
      </c>
      <c r="I86" s="37">
        <v>31.54</v>
      </c>
      <c r="J86" s="38">
        <f t="shared" si="13"/>
        <v>31.54</v>
      </c>
      <c r="L86" s="37">
        <v>38.68</v>
      </c>
      <c r="M86" s="37">
        <v>38.68</v>
      </c>
      <c r="N86" s="35">
        <f t="shared" si="14"/>
        <v>0</v>
      </c>
      <c r="O86" s="34" t="str">
        <f t="shared" si="15"/>
        <v>N</v>
      </c>
      <c r="P86" s="35">
        <f t="shared" si="10"/>
        <v>-0.18459152016546021</v>
      </c>
      <c r="Q86" s="34" t="str">
        <f t="shared" si="16"/>
        <v>Y</v>
      </c>
      <c r="R86" s="34" t="str">
        <f t="shared" si="11"/>
        <v>N</v>
      </c>
      <c r="S86" s="38">
        <f t="shared" si="17"/>
        <v>36.75</v>
      </c>
      <c r="T86" s="25"/>
      <c r="V86" s="25"/>
    </row>
    <row r="87" spans="1:22" x14ac:dyDescent="0.25">
      <c r="A87" s="39" t="s">
        <v>97</v>
      </c>
      <c r="B87" s="40">
        <v>6016489</v>
      </c>
      <c r="C87" s="40">
        <v>146187</v>
      </c>
      <c r="D87" s="40">
        <v>0</v>
      </c>
      <c r="E87" s="41">
        <v>4.4474</v>
      </c>
      <c r="F87" s="41">
        <v>3.1468699999999998</v>
      </c>
      <c r="G87" s="42">
        <f t="shared" si="9"/>
        <v>1.4132773200036863</v>
      </c>
      <c r="H87" s="43">
        <f t="shared" si="12"/>
        <v>1.41</v>
      </c>
      <c r="I87" s="44">
        <v>38.68</v>
      </c>
      <c r="J87" s="45">
        <f t="shared" si="13"/>
        <v>38.68</v>
      </c>
      <c r="L87" s="44">
        <v>38.68</v>
      </c>
      <c r="M87" s="44">
        <v>38.68</v>
      </c>
      <c r="N87" s="42">
        <f t="shared" si="14"/>
        <v>0</v>
      </c>
      <c r="O87" s="41" t="str">
        <f t="shared" si="15"/>
        <v>N</v>
      </c>
      <c r="P87" s="42">
        <f t="shared" si="10"/>
        <v>0</v>
      </c>
      <c r="Q87" s="41" t="str">
        <f t="shared" si="16"/>
        <v>N</v>
      </c>
      <c r="R87" s="41" t="str">
        <f t="shared" si="11"/>
        <v>N</v>
      </c>
      <c r="S87" s="45">
        <f t="shared" si="17"/>
        <v>36.75</v>
      </c>
      <c r="T87" s="25"/>
      <c r="V87" s="25"/>
    </row>
    <row r="88" spans="1:22" x14ac:dyDescent="0.25">
      <c r="A88" s="27" t="s">
        <v>98</v>
      </c>
      <c r="B88" s="28">
        <v>6016729</v>
      </c>
      <c r="C88" s="28">
        <v>146170</v>
      </c>
      <c r="D88" s="28">
        <v>0</v>
      </c>
      <c r="E88" s="29">
        <v>3.9901599999999999</v>
      </c>
      <c r="F88" s="29">
        <v>3.2073900000000002</v>
      </c>
      <c r="G88" s="30">
        <f t="shared" si="9"/>
        <v>1.2440520173723806</v>
      </c>
      <c r="H88" s="31">
        <f t="shared" si="12"/>
        <v>1.24</v>
      </c>
      <c r="I88" s="32">
        <v>38.479999999999997</v>
      </c>
      <c r="J88" s="33">
        <f t="shared" si="13"/>
        <v>38.479999999999997</v>
      </c>
      <c r="L88" s="32">
        <v>30.94</v>
      </c>
      <c r="M88" s="32">
        <v>38.68</v>
      </c>
      <c r="N88" s="30">
        <f t="shared" si="14"/>
        <v>0.25016160310277952</v>
      </c>
      <c r="O88" s="29" t="str">
        <f t="shared" si="15"/>
        <v>N</v>
      </c>
      <c r="P88" s="30">
        <f t="shared" si="10"/>
        <v>-5.1706308169597428E-3</v>
      </c>
      <c r="Q88" s="29" t="str">
        <f t="shared" si="16"/>
        <v>N</v>
      </c>
      <c r="R88" s="29" t="str">
        <f t="shared" si="11"/>
        <v>N</v>
      </c>
      <c r="S88" s="33">
        <f t="shared" si="17"/>
        <v>36.75</v>
      </c>
      <c r="T88" s="25"/>
      <c r="V88" s="25"/>
    </row>
    <row r="89" spans="1:22" x14ac:dyDescent="0.25">
      <c r="A89" s="19" t="s">
        <v>99</v>
      </c>
      <c r="B89" s="26">
        <v>6008205</v>
      </c>
      <c r="C89" s="26" t="s">
        <v>100</v>
      </c>
      <c r="D89" s="26">
        <v>0</v>
      </c>
      <c r="E89" s="34">
        <v>3.6002000000000001</v>
      </c>
      <c r="F89" s="34">
        <v>2.8393199999999998</v>
      </c>
      <c r="G89" s="35">
        <f t="shared" si="9"/>
        <v>1.267979657100996</v>
      </c>
      <c r="H89" s="36">
        <f t="shared" si="12"/>
        <v>1.26</v>
      </c>
      <c r="I89" s="37">
        <v>38.68</v>
      </c>
      <c r="J89" s="38">
        <f t="shared" si="13"/>
        <v>38.68</v>
      </c>
      <c r="L89" s="37">
        <v>36.1</v>
      </c>
      <c r="M89" s="37">
        <v>34.299999999999997</v>
      </c>
      <c r="N89" s="35">
        <f t="shared" si="14"/>
        <v>-4.986149584487546E-2</v>
      </c>
      <c r="O89" s="34" t="str">
        <f t="shared" si="15"/>
        <v>N</v>
      </c>
      <c r="P89" s="35">
        <f t="shared" si="10"/>
        <v>0.12769679300291553</v>
      </c>
      <c r="Q89" s="34" t="str">
        <f t="shared" si="16"/>
        <v>N</v>
      </c>
      <c r="R89" s="34" t="str">
        <f t="shared" si="11"/>
        <v>N</v>
      </c>
      <c r="S89" s="38">
        <f t="shared" si="17"/>
        <v>32.589999999999996</v>
      </c>
      <c r="T89" s="25"/>
      <c r="V89" s="25"/>
    </row>
    <row r="90" spans="1:22" x14ac:dyDescent="0.25">
      <c r="A90" s="19" t="s">
        <v>101</v>
      </c>
      <c r="B90" s="26">
        <v>6016273</v>
      </c>
      <c r="C90" s="26">
        <v>146125</v>
      </c>
      <c r="D90" s="26">
        <v>0</v>
      </c>
      <c r="E90" s="34">
        <v>4.1376299999999997</v>
      </c>
      <c r="F90" s="34">
        <v>3.2622399999999998</v>
      </c>
      <c r="G90" s="35">
        <f t="shared" si="9"/>
        <v>1.2683401589092158</v>
      </c>
      <c r="H90" s="36">
        <f t="shared" si="12"/>
        <v>1.26</v>
      </c>
      <c r="I90" s="37">
        <v>38.68</v>
      </c>
      <c r="J90" s="38">
        <f t="shared" si="13"/>
        <v>38.68</v>
      </c>
      <c r="L90" s="37">
        <v>37.69</v>
      </c>
      <c r="M90" s="37">
        <v>38.68</v>
      </c>
      <c r="N90" s="35">
        <f t="shared" si="14"/>
        <v>2.6266914300875618E-2</v>
      </c>
      <c r="O90" s="34" t="str">
        <f t="shared" si="15"/>
        <v>N</v>
      </c>
      <c r="P90" s="35">
        <f t="shared" si="10"/>
        <v>0</v>
      </c>
      <c r="Q90" s="34" t="str">
        <f t="shared" si="16"/>
        <v>N</v>
      </c>
      <c r="R90" s="34" t="str">
        <f t="shared" si="11"/>
        <v>N</v>
      </c>
      <c r="S90" s="38">
        <f t="shared" si="17"/>
        <v>36.75</v>
      </c>
      <c r="T90" s="25"/>
      <c r="V90" s="25"/>
    </row>
    <row r="91" spans="1:22" x14ac:dyDescent="0.25">
      <c r="A91" s="19" t="s">
        <v>102</v>
      </c>
      <c r="B91" s="26">
        <v>6006662</v>
      </c>
      <c r="C91" s="26">
        <v>145634</v>
      </c>
      <c r="D91" s="26">
        <v>0</v>
      </c>
      <c r="E91" s="34">
        <v>2.93485</v>
      </c>
      <c r="F91" s="34">
        <v>3.6587900000000002</v>
      </c>
      <c r="G91" s="35">
        <f t="shared" si="9"/>
        <v>0.80213677199292654</v>
      </c>
      <c r="H91" s="36">
        <f t="shared" si="12"/>
        <v>0.8</v>
      </c>
      <c r="I91" s="37">
        <v>14.88</v>
      </c>
      <c r="J91" s="38">
        <f t="shared" si="13"/>
        <v>14.88</v>
      </c>
      <c r="L91" s="37">
        <v>13.12</v>
      </c>
      <c r="M91" s="37">
        <v>19.34</v>
      </c>
      <c r="N91" s="35">
        <f t="shared" si="14"/>
        <v>0.47408536585365862</v>
      </c>
      <c r="O91" s="34" t="str">
        <f t="shared" si="15"/>
        <v>N</v>
      </c>
      <c r="P91" s="35">
        <f t="shared" si="10"/>
        <v>-0.23061013443640119</v>
      </c>
      <c r="Q91" s="34" t="str">
        <f t="shared" si="16"/>
        <v>Y</v>
      </c>
      <c r="R91" s="34" t="str">
        <f t="shared" si="11"/>
        <v>N</v>
      </c>
      <c r="S91" s="38">
        <f t="shared" si="17"/>
        <v>18.380000000000003</v>
      </c>
      <c r="T91" s="25"/>
      <c r="V91" s="25"/>
    </row>
    <row r="92" spans="1:22" x14ac:dyDescent="0.25">
      <c r="A92" s="39" t="s">
        <v>103</v>
      </c>
      <c r="B92" s="40">
        <v>6003834</v>
      </c>
      <c r="C92" s="40">
        <v>145479</v>
      </c>
      <c r="D92" s="40">
        <v>0</v>
      </c>
      <c r="E92" s="41">
        <v>2.4534099999999999</v>
      </c>
      <c r="F92" s="41">
        <v>3.3288899999999999</v>
      </c>
      <c r="G92" s="42">
        <f t="shared" si="9"/>
        <v>0.73700542823583837</v>
      </c>
      <c r="H92" s="43">
        <f t="shared" si="12"/>
        <v>0.73</v>
      </c>
      <c r="I92" s="44">
        <v>10.76</v>
      </c>
      <c r="J92" s="45">
        <f t="shared" si="13"/>
        <v>10.76</v>
      </c>
      <c r="L92" s="44">
        <v>0</v>
      </c>
      <c r="M92" s="44">
        <v>0</v>
      </c>
      <c r="N92" s="42">
        <f t="shared" si="14"/>
        <v>0</v>
      </c>
      <c r="O92" s="41" t="str">
        <f t="shared" si="15"/>
        <v>N</v>
      </c>
      <c r="P92" s="42">
        <f t="shared" si="10"/>
        <v>0</v>
      </c>
      <c r="Q92" s="41" t="str">
        <f t="shared" si="16"/>
        <v>N</v>
      </c>
      <c r="R92" s="41" t="str">
        <f t="shared" si="11"/>
        <v>N</v>
      </c>
      <c r="S92" s="45">
        <f t="shared" si="17"/>
        <v>0</v>
      </c>
      <c r="T92" s="25"/>
      <c r="V92" s="25"/>
    </row>
    <row r="93" spans="1:22" x14ac:dyDescent="0.25">
      <c r="A93" s="27" t="s">
        <v>104</v>
      </c>
      <c r="B93" s="28">
        <v>6007181</v>
      </c>
      <c r="C93" s="28">
        <v>145136</v>
      </c>
      <c r="D93" s="28">
        <v>0</v>
      </c>
      <c r="E93" s="29">
        <v>3.0771000000000002</v>
      </c>
      <c r="F93" s="29">
        <v>3.4065699999999999</v>
      </c>
      <c r="G93" s="30">
        <f t="shared" si="9"/>
        <v>0.90328394837035497</v>
      </c>
      <c r="H93" s="31">
        <f t="shared" si="12"/>
        <v>0.9</v>
      </c>
      <c r="I93" s="32">
        <v>22.31</v>
      </c>
      <c r="J93" s="33">
        <f t="shared" si="13"/>
        <v>22.31</v>
      </c>
      <c r="L93" s="32">
        <v>24.54</v>
      </c>
      <c r="M93" s="32">
        <v>22.31</v>
      </c>
      <c r="N93" s="30">
        <f t="shared" si="14"/>
        <v>-9.0872045639771817E-2</v>
      </c>
      <c r="O93" s="29" t="str">
        <f t="shared" si="15"/>
        <v>Y</v>
      </c>
      <c r="P93" s="30">
        <f t="shared" si="10"/>
        <v>0</v>
      </c>
      <c r="Q93" s="29" t="str">
        <f t="shared" si="16"/>
        <v>N</v>
      </c>
      <c r="R93" s="29" t="str">
        <f t="shared" si="11"/>
        <v>N</v>
      </c>
      <c r="S93" s="33">
        <f t="shared" si="17"/>
        <v>21.200000000000003</v>
      </c>
      <c r="T93" s="25"/>
      <c r="V93" s="25"/>
    </row>
    <row r="94" spans="1:22" x14ac:dyDescent="0.25">
      <c r="A94" s="19" t="s">
        <v>105</v>
      </c>
      <c r="B94" s="26">
        <v>6002067</v>
      </c>
      <c r="C94" s="26">
        <v>145834</v>
      </c>
      <c r="D94" s="26">
        <v>0</v>
      </c>
      <c r="E94" s="34">
        <v>2.1806000000000001</v>
      </c>
      <c r="F94" s="34">
        <v>2.67774</v>
      </c>
      <c r="G94" s="35">
        <f t="shared" si="9"/>
        <v>0.81434343887009197</v>
      </c>
      <c r="H94" s="36">
        <f t="shared" si="12"/>
        <v>0.81</v>
      </c>
      <c r="I94" s="37">
        <v>15.62</v>
      </c>
      <c r="J94" s="38">
        <f t="shared" si="13"/>
        <v>15.62</v>
      </c>
      <c r="L94" s="37">
        <v>10.76</v>
      </c>
      <c r="M94" s="37">
        <v>12.53</v>
      </c>
      <c r="N94" s="35">
        <f t="shared" si="14"/>
        <v>0.16449814126394049</v>
      </c>
      <c r="O94" s="34" t="str">
        <f t="shared" si="15"/>
        <v>N</v>
      </c>
      <c r="P94" s="35">
        <f t="shared" si="10"/>
        <v>0.24660814046288906</v>
      </c>
      <c r="Q94" s="34" t="str">
        <f t="shared" si="16"/>
        <v>N</v>
      </c>
      <c r="R94" s="34" t="str">
        <f t="shared" si="11"/>
        <v>N</v>
      </c>
      <c r="S94" s="38">
        <f t="shared" si="17"/>
        <v>11.91</v>
      </c>
      <c r="T94" s="25"/>
      <c r="V94" s="25"/>
    </row>
    <row r="95" spans="1:22" x14ac:dyDescent="0.25">
      <c r="A95" s="19" t="s">
        <v>106</v>
      </c>
      <c r="B95" s="26">
        <v>6001317</v>
      </c>
      <c r="C95" s="26">
        <v>145581</v>
      </c>
      <c r="D95" s="26">
        <v>0</v>
      </c>
      <c r="E95" s="34">
        <v>3.5915599999999999</v>
      </c>
      <c r="F95" s="34">
        <v>3.28417</v>
      </c>
      <c r="G95" s="35">
        <f t="shared" si="9"/>
        <v>1.093597469071333</v>
      </c>
      <c r="H95" s="36">
        <f t="shared" si="12"/>
        <v>1.0900000000000001</v>
      </c>
      <c r="I95" s="37">
        <v>35.11</v>
      </c>
      <c r="J95" s="38">
        <f t="shared" si="13"/>
        <v>35.11</v>
      </c>
      <c r="L95" s="37">
        <v>29.970000000000002</v>
      </c>
      <c r="M95" s="37">
        <v>32.729999999999997</v>
      </c>
      <c r="N95" s="35">
        <f t="shared" si="14"/>
        <v>9.2092092092091904E-2</v>
      </c>
      <c r="O95" s="34" t="str">
        <f t="shared" si="15"/>
        <v>N</v>
      </c>
      <c r="P95" s="35">
        <f t="shared" si="10"/>
        <v>7.2716162542010479E-2</v>
      </c>
      <c r="Q95" s="34" t="str">
        <f t="shared" si="16"/>
        <v>N</v>
      </c>
      <c r="R95" s="34" t="str">
        <f t="shared" si="11"/>
        <v>N</v>
      </c>
      <c r="S95" s="38">
        <f t="shared" si="17"/>
        <v>31.1</v>
      </c>
      <c r="T95" s="25"/>
      <c r="V95" s="25"/>
    </row>
    <row r="96" spans="1:22" x14ac:dyDescent="0.25">
      <c r="A96" s="19" t="s">
        <v>107</v>
      </c>
      <c r="B96" s="26">
        <v>6007322</v>
      </c>
      <c r="C96" s="26">
        <v>145734</v>
      </c>
      <c r="D96" s="26">
        <v>0</v>
      </c>
      <c r="E96" s="34">
        <v>3.6055000000000001</v>
      </c>
      <c r="F96" s="34">
        <v>3.4280499999999998</v>
      </c>
      <c r="G96" s="35">
        <f t="shared" si="9"/>
        <v>1.0517641224602909</v>
      </c>
      <c r="H96" s="36">
        <f t="shared" si="12"/>
        <v>1.05</v>
      </c>
      <c r="I96" s="37">
        <v>32.729999999999997</v>
      </c>
      <c r="J96" s="38">
        <f t="shared" si="13"/>
        <v>32.729999999999997</v>
      </c>
      <c r="L96" s="37">
        <v>35.11</v>
      </c>
      <c r="M96" s="37">
        <v>36.49</v>
      </c>
      <c r="N96" s="35">
        <f t="shared" si="14"/>
        <v>3.9305041298775351E-2</v>
      </c>
      <c r="O96" s="34" t="str">
        <f t="shared" si="15"/>
        <v>N</v>
      </c>
      <c r="P96" s="35">
        <f t="shared" si="10"/>
        <v>-0.10304192929569758</v>
      </c>
      <c r="Q96" s="34" t="str">
        <f t="shared" si="16"/>
        <v>Y</v>
      </c>
      <c r="R96" s="34" t="str">
        <f t="shared" si="11"/>
        <v>N</v>
      </c>
      <c r="S96" s="38">
        <f t="shared" si="17"/>
        <v>34.669999999999995</v>
      </c>
      <c r="T96" s="25"/>
      <c r="V96" s="25"/>
    </row>
    <row r="97" spans="1:22" x14ac:dyDescent="0.25">
      <c r="A97" s="39" t="s">
        <v>108</v>
      </c>
      <c r="B97" s="40">
        <v>6014344</v>
      </c>
      <c r="C97" s="40">
        <v>145868</v>
      </c>
      <c r="D97" s="40">
        <v>0</v>
      </c>
      <c r="E97" s="41">
        <v>3.0044200000000001</v>
      </c>
      <c r="F97" s="41">
        <v>3.4731900000000002</v>
      </c>
      <c r="G97" s="42">
        <f t="shared" si="9"/>
        <v>0.86503185832044893</v>
      </c>
      <c r="H97" s="43">
        <f t="shared" si="12"/>
        <v>0.86</v>
      </c>
      <c r="I97" s="44">
        <v>19.34</v>
      </c>
      <c r="J97" s="45">
        <f t="shared" si="13"/>
        <v>19.34</v>
      </c>
      <c r="L97" s="44">
        <v>23.06</v>
      </c>
      <c r="M97" s="44">
        <v>18.600000000000001</v>
      </c>
      <c r="N97" s="42">
        <f t="shared" si="14"/>
        <v>-0.19340849956634856</v>
      </c>
      <c r="O97" s="41" t="str">
        <f t="shared" si="15"/>
        <v>Y</v>
      </c>
      <c r="P97" s="42">
        <f t="shared" si="10"/>
        <v>3.9784946236559052E-2</v>
      </c>
      <c r="Q97" s="41" t="str">
        <f t="shared" si="16"/>
        <v>N</v>
      </c>
      <c r="R97" s="41" t="str">
        <f t="shared" si="11"/>
        <v>N</v>
      </c>
      <c r="S97" s="45">
        <f t="shared" si="17"/>
        <v>17.670000000000002</v>
      </c>
      <c r="T97" s="25"/>
      <c r="V97" s="25"/>
    </row>
    <row r="98" spans="1:22" x14ac:dyDescent="0.25">
      <c r="A98" s="27" t="s">
        <v>109</v>
      </c>
      <c r="B98" s="28">
        <v>6012827</v>
      </c>
      <c r="C98" s="28">
        <v>145699</v>
      </c>
      <c r="D98" s="28">
        <v>0</v>
      </c>
      <c r="E98" s="29">
        <v>3.7482099999999998</v>
      </c>
      <c r="F98" s="29">
        <v>3.1803900000000001</v>
      </c>
      <c r="G98" s="30">
        <f t="shared" si="9"/>
        <v>1.1785378522759786</v>
      </c>
      <c r="H98" s="31">
        <f t="shared" si="12"/>
        <v>1.17</v>
      </c>
      <c r="I98" s="32">
        <v>37.090000000000003</v>
      </c>
      <c r="J98" s="33">
        <f t="shared" si="13"/>
        <v>37.090000000000003</v>
      </c>
      <c r="L98" s="32">
        <v>29.01</v>
      </c>
      <c r="M98" s="32">
        <v>30.94</v>
      </c>
      <c r="N98" s="30">
        <f t="shared" si="14"/>
        <v>6.6528783178214396E-2</v>
      </c>
      <c r="O98" s="29" t="str">
        <f t="shared" si="15"/>
        <v>N</v>
      </c>
      <c r="P98" s="30">
        <f t="shared" si="10"/>
        <v>0.19877181641887531</v>
      </c>
      <c r="Q98" s="29" t="str">
        <f t="shared" si="16"/>
        <v>N</v>
      </c>
      <c r="R98" s="29" t="str">
        <f t="shared" si="11"/>
        <v>N</v>
      </c>
      <c r="S98" s="33">
        <f t="shared" si="17"/>
        <v>29.400000000000002</v>
      </c>
      <c r="T98" s="25"/>
      <c r="V98" s="25"/>
    </row>
    <row r="99" spans="1:22" x14ac:dyDescent="0.25">
      <c r="A99" s="19" t="s">
        <v>110</v>
      </c>
      <c r="B99" s="26">
        <v>6009096</v>
      </c>
      <c r="C99" s="26">
        <v>145667</v>
      </c>
      <c r="D99" s="26">
        <v>0</v>
      </c>
      <c r="E99" s="34">
        <v>4.1908300000000001</v>
      </c>
      <c r="F99" s="34">
        <v>3.4477899999999999</v>
      </c>
      <c r="G99" s="35">
        <f t="shared" si="9"/>
        <v>1.2155119656359581</v>
      </c>
      <c r="H99" s="36">
        <f t="shared" si="12"/>
        <v>1.21</v>
      </c>
      <c r="I99" s="37">
        <v>37.89</v>
      </c>
      <c r="J99" s="38">
        <f t="shared" si="13"/>
        <v>37.89</v>
      </c>
      <c r="L99" s="37">
        <v>34.51</v>
      </c>
      <c r="M99" s="37">
        <v>36.69</v>
      </c>
      <c r="N99" s="35">
        <f t="shared" si="14"/>
        <v>6.3170095624456676E-2</v>
      </c>
      <c r="O99" s="34" t="str">
        <f t="shared" si="15"/>
        <v>N</v>
      </c>
      <c r="P99" s="35">
        <f t="shared" si="10"/>
        <v>3.2706459525756418E-2</v>
      </c>
      <c r="Q99" s="34" t="str">
        <f t="shared" si="16"/>
        <v>N</v>
      </c>
      <c r="R99" s="34" t="str">
        <f t="shared" si="11"/>
        <v>N</v>
      </c>
      <c r="S99" s="38">
        <f t="shared" si="17"/>
        <v>34.86</v>
      </c>
      <c r="T99" s="25"/>
      <c r="V99" s="25"/>
    </row>
    <row r="100" spans="1:22" x14ac:dyDescent="0.25">
      <c r="A100" s="19" t="s">
        <v>111</v>
      </c>
      <c r="B100" s="26">
        <v>6011340</v>
      </c>
      <c r="C100" s="26">
        <v>145601</v>
      </c>
      <c r="D100" s="26">
        <v>0</v>
      </c>
      <c r="E100" s="34">
        <v>2.48996</v>
      </c>
      <c r="F100" s="34">
        <v>3.0975700000000002</v>
      </c>
      <c r="G100" s="35">
        <f t="shared" si="9"/>
        <v>0.80384301242586931</v>
      </c>
      <c r="H100" s="36">
        <f t="shared" si="12"/>
        <v>0.8</v>
      </c>
      <c r="I100" s="37">
        <v>14.88</v>
      </c>
      <c r="J100" s="38">
        <f t="shared" si="13"/>
        <v>14.88</v>
      </c>
      <c r="L100" s="37">
        <v>20.079999999999998</v>
      </c>
      <c r="M100" s="37">
        <v>22.31</v>
      </c>
      <c r="N100" s="35">
        <f t="shared" si="14"/>
        <v>0.11105577689243031</v>
      </c>
      <c r="O100" s="34" t="str">
        <f t="shared" si="15"/>
        <v>N</v>
      </c>
      <c r="P100" s="35">
        <f t="shared" si="10"/>
        <v>-0.33303451367099945</v>
      </c>
      <c r="Q100" s="34" t="str">
        <f t="shared" si="16"/>
        <v>Y</v>
      </c>
      <c r="R100" s="34" t="str">
        <f t="shared" si="11"/>
        <v>N</v>
      </c>
      <c r="S100" s="38">
        <f t="shared" si="17"/>
        <v>21.200000000000003</v>
      </c>
      <c r="T100" s="25"/>
      <c r="V100" s="25"/>
    </row>
    <row r="101" spans="1:22" x14ac:dyDescent="0.25">
      <c r="A101" s="19" t="s">
        <v>112</v>
      </c>
      <c r="B101" s="26">
        <v>6016810</v>
      </c>
      <c r="C101" s="26">
        <v>146181</v>
      </c>
      <c r="D101" s="26">
        <v>0</v>
      </c>
      <c r="E101" s="34">
        <v>4.87324</v>
      </c>
      <c r="F101" s="34">
        <v>3.70973</v>
      </c>
      <c r="G101" s="35">
        <f t="shared" si="9"/>
        <v>1.3136373806179964</v>
      </c>
      <c r="H101" s="36">
        <f t="shared" si="12"/>
        <v>1.31</v>
      </c>
      <c r="I101" s="37">
        <v>38.68</v>
      </c>
      <c r="J101" s="38">
        <f t="shared" si="13"/>
        <v>38.68</v>
      </c>
      <c r="L101" s="37">
        <v>36.299999999999997</v>
      </c>
      <c r="M101" s="37">
        <v>37.49</v>
      </c>
      <c r="N101" s="35">
        <f t="shared" si="14"/>
        <v>3.2782369146005644E-2</v>
      </c>
      <c r="O101" s="34" t="str">
        <f t="shared" si="15"/>
        <v>N</v>
      </c>
      <c r="P101" s="35">
        <f t="shared" si="10"/>
        <v>3.1741797812750001E-2</v>
      </c>
      <c r="Q101" s="34" t="str">
        <f t="shared" si="16"/>
        <v>N</v>
      </c>
      <c r="R101" s="34" t="str">
        <f t="shared" si="11"/>
        <v>N</v>
      </c>
      <c r="S101" s="38">
        <f t="shared" si="17"/>
        <v>35.619999999999997</v>
      </c>
      <c r="T101" s="25"/>
      <c r="V101" s="25"/>
    </row>
    <row r="102" spans="1:22" x14ac:dyDescent="0.25">
      <c r="A102" s="39" t="s">
        <v>113</v>
      </c>
      <c r="B102" s="40">
        <v>6000657</v>
      </c>
      <c r="C102" s="40">
        <v>145796</v>
      </c>
      <c r="D102" s="40">
        <v>0</v>
      </c>
      <c r="E102" s="41">
        <v>2.1953200000000002</v>
      </c>
      <c r="F102" s="41">
        <v>3.4765899999999998</v>
      </c>
      <c r="G102" s="42">
        <f t="shared" si="9"/>
        <v>0.63145783655823673</v>
      </c>
      <c r="H102" s="43">
        <f t="shared" si="12"/>
        <v>0.63</v>
      </c>
      <c r="I102" s="44">
        <v>0</v>
      </c>
      <c r="J102" s="45">
        <f t="shared" si="13"/>
        <v>0</v>
      </c>
      <c r="L102" s="44">
        <v>0</v>
      </c>
      <c r="M102" s="44">
        <v>0</v>
      </c>
      <c r="N102" s="42">
        <f t="shared" si="14"/>
        <v>0</v>
      </c>
      <c r="O102" s="41" t="str">
        <f t="shared" si="15"/>
        <v>N</v>
      </c>
      <c r="P102" s="42">
        <f t="shared" si="10"/>
        <v>0</v>
      </c>
      <c r="Q102" s="41" t="str">
        <f t="shared" si="16"/>
        <v>N</v>
      </c>
      <c r="R102" s="41" t="str">
        <f t="shared" si="11"/>
        <v>N</v>
      </c>
      <c r="S102" s="45">
        <f t="shared" si="17"/>
        <v>0</v>
      </c>
      <c r="T102" s="25"/>
      <c r="V102" s="25"/>
    </row>
    <row r="103" spans="1:22" x14ac:dyDescent="0.25">
      <c r="A103" s="27" t="s">
        <v>114</v>
      </c>
      <c r="B103" s="28">
        <v>6000731</v>
      </c>
      <c r="C103" s="28">
        <v>146051</v>
      </c>
      <c r="D103" s="28">
        <v>0</v>
      </c>
      <c r="E103" s="29">
        <v>2.5500099999999999</v>
      </c>
      <c r="F103" s="29">
        <v>2.7422</v>
      </c>
      <c r="G103" s="30">
        <f t="shared" si="9"/>
        <v>0.92991393771424402</v>
      </c>
      <c r="H103" s="31">
        <f t="shared" si="12"/>
        <v>0.92</v>
      </c>
      <c r="I103" s="32">
        <v>23.8</v>
      </c>
      <c r="J103" s="33">
        <f t="shared" si="13"/>
        <v>28.270000000000003</v>
      </c>
      <c r="L103" s="32">
        <v>36.299999999999997</v>
      </c>
      <c r="M103" s="32">
        <v>29.75</v>
      </c>
      <c r="N103" s="30">
        <f t="shared" si="14"/>
        <v>-0.18044077134986219</v>
      </c>
      <c r="O103" s="29" t="str">
        <f t="shared" si="15"/>
        <v>Y</v>
      </c>
      <c r="P103" s="30">
        <f t="shared" si="10"/>
        <v>-0.19999999999999998</v>
      </c>
      <c r="Q103" s="29" t="str">
        <f t="shared" si="16"/>
        <v>Y</v>
      </c>
      <c r="R103" s="29" t="str">
        <f t="shared" si="11"/>
        <v>Y</v>
      </c>
      <c r="S103" s="33">
        <f t="shared" si="17"/>
        <v>28.270000000000003</v>
      </c>
      <c r="T103" s="25"/>
      <c r="V103" s="25"/>
    </row>
    <row r="104" spans="1:22" x14ac:dyDescent="0.25">
      <c r="A104" s="19" t="s">
        <v>115</v>
      </c>
      <c r="B104" s="26">
        <v>6008171</v>
      </c>
      <c r="C104" s="26" t="s">
        <v>116</v>
      </c>
      <c r="D104" s="26">
        <v>0</v>
      </c>
      <c r="E104" s="34">
        <v>2.9725799999999998</v>
      </c>
      <c r="F104" s="34">
        <v>2.7723100000000001</v>
      </c>
      <c r="G104" s="35">
        <f t="shared" si="9"/>
        <v>1.0722393960271397</v>
      </c>
      <c r="H104" s="36">
        <f t="shared" si="12"/>
        <v>1.07</v>
      </c>
      <c r="I104" s="37">
        <v>33.92</v>
      </c>
      <c r="J104" s="38">
        <f t="shared" si="13"/>
        <v>33.92</v>
      </c>
      <c r="L104" s="37">
        <v>36.89</v>
      </c>
      <c r="M104" s="37">
        <v>36.1</v>
      </c>
      <c r="N104" s="35">
        <f t="shared" si="14"/>
        <v>-2.1415017619951182E-2</v>
      </c>
      <c r="O104" s="34" t="str">
        <f t="shared" si="15"/>
        <v>N</v>
      </c>
      <c r="P104" s="35">
        <f t="shared" si="10"/>
        <v>-6.0387811634349017E-2</v>
      </c>
      <c r="Q104" s="34" t="str">
        <f t="shared" si="16"/>
        <v>Y</v>
      </c>
      <c r="R104" s="34" t="str">
        <f t="shared" si="11"/>
        <v>N</v>
      </c>
      <c r="S104" s="38">
        <f t="shared" si="17"/>
        <v>34.299999999999997</v>
      </c>
      <c r="T104" s="25"/>
      <c r="V104" s="25"/>
    </row>
    <row r="105" spans="1:22" x14ac:dyDescent="0.25">
      <c r="A105" s="19" t="s">
        <v>117</v>
      </c>
      <c r="B105" s="26">
        <v>6001176</v>
      </c>
      <c r="C105" s="26">
        <v>145776</v>
      </c>
      <c r="D105" s="26">
        <v>0</v>
      </c>
      <c r="E105" s="34">
        <v>3.3678699999999999</v>
      </c>
      <c r="F105" s="34">
        <v>3.3976500000000001</v>
      </c>
      <c r="G105" s="35">
        <f t="shared" si="9"/>
        <v>0.99123511839065237</v>
      </c>
      <c r="H105" s="36">
        <f t="shared" si="12"/>
        <v>0.99</v>
      </c>
      <c r="I105" s="37">
        <v>29.01</v>
      </c>
      <c r="J105" s="38">
        <f t="shared" si="13"/>
        <v>29.01</v>
      </c>
      <c r="L105" s="37">
        <v>20.079999999999998</v>
      </c>
      <c r="M105" s="37">
        <v>28.26</v>
      </c>
      <c r="N105" s="35">
        <f t="shared" si="14"/>
        <v>0.40737051792828705</v>
      </c>
      <c r="O105" s="34" t="str">
        <f t="shared" si="15"/>
        <v>N</v>
      </c>
      <c r="P105" s="35">
        <f t="shared" si="10"/>
        <v>2.6539278131634817E-2</v>
      </c>
      <c r="Q105" s="34" t="str">
        <f t="shared" si="16"/>
        <v>N</v>
      </c>
      <c r="R105" s="34" t="str">
        <f t="shared" si="11"/>
        <v>N</v>
      </c>
      <c r="S105" s="38">
        <f t="shared" si="17"/>
        <v>26.85</v>
      </c>
      <c r="T105" s="25"/>
      <c r="V105" s="25"/>
    </row>
    <row r="106" spans="1:22" x14ac:dyDescent="0.25">
      <c r="A106" s="19" t="s">
        <v>118</v>
      </c>
      <c r="B106" s="26">
        <v>6000806</v>
      </c>
      <c r="C106" s="26">
        <v>145538</v>
      </c>
      <c r="D106" s="26">
        <v>0</v>
      </c>
      <c r="E106" s="34">
        <v>3.5200100000000001</v>
      </c>
      <c r="F106" s="34">
        <v>3.1561599999999999</v>
      </c>
      <c r="G106" s="35">
        <f t="shared" si="9"/>
        <v>1.1152824951840212</v>
      </c>
      <c r="H106" s="36">
        <f t="shared" si="12"/>
        <v>1.1100000000000001</v>
      </c>
      <c r="I106" s="37">
        <v>35.9</v>
      </c>
      <c r="J106" s="38">
        <f t="shared" si="13"/>
        <v>35.9</v>
      </c>
      <c r="L106" s="37">
        <v>28.84</v>
      </c>
      <c r="M106" s="37">
        <v>27.52</v>
      </c>
      <c r="N106" s="35">
        <f t="shared" si="14"/>
        <v>-4.5769764216366166E-2</v>
      </c>
      <c r="O106" s="34" t="str">
        <f t="shared" si="15"/>
        <v>N</v>
      </c>
      <c r="P106" s="35">
        <f t="shared" si="10"/>
        <v>0.30450581395348836</v>
      </c>
      <c r="Q106" s="34" t="str">
        <f t="shared" si="16"/>
        <v>N</v>
      </c>
      <c r="R106" s="34" t="str">
        <f t="shared" si="11"/>
        <v>N</v>
      </c>
      <c r="S106" s="38">
        <f t="shared" si="17"/>
        <v>26.150000000000002</v>
      </c>
      <c r="T106" s="25"/>
      <c r="V106" s="25"/>
    </row>
    <row r="107" spans="1:22" x14ac:dyDescent="0.25">
      <c r="A107" s="39" t="s">
        <v>119</v>
      </c>
      <c r="B107" s="40">
        <v>6000822</v>
      </c>
      <c r="C107" s="40">
        <v>145549</v>
      </c>
      <c r="D107" s="40">
        <v>0</v>
      </c>
      <c r="E107" s="41">
        <v>2.79406</v>
      </c>
      <c r="F107" s="41">
        <v>3.6716099999999998</v>
      </c>
      <c r="G107" s="42">
        <f t="shared" si="9"/>
        <v>0.76099041020151925</v>
      </c>
      <c r="H107" s="43">
        <f t="shared" si="12"/>
        <v>0.76</v>
      </c>
      <c r="I107" s="44">
        <v>12.53</v>
      </c>
      <c r="J107" s="45">
        <f t="shared" si="13"/>
        <v>12.53</v>
      </c>
      <c r="L107" s="44">
        <v>13.12</v>
      </c>
      <c r="M107" s="44">
        <v>12.47</v>
      </c>
      <c r="N107" s="42">
        <f t="shared" si="14"/>
        <v>-4.954268292682916E-2</v>
      </c>
      <c r="O107" s="41" t="str">
        <f t="shared" si="15"/>
        <v>N</v>
      </c>
      <c r="P107" s="42">
        <f t="shared" si="10"/>
        <v>4.8115477145147332E-3</v>
      </c>
      <c r="Q107" s="41" t="str">
        <f t="shared" si="16"/>
        <v>N</v>
      </c>
      <c r="R107" s="41" t="str">
        <f t="shared" si="11"/>
        <v>N</v>
      </c>
      <c r="S107" s="45">
        <f t="shared" si="17"/>
        <v>11.85</v>
      </c>
      <c r="T107" s="25"/>
      <c r="V107" s="25"/>
    </row>
    <row r="108" spans="1:22" x14ac:dyDescent="0.25">
      <c r="A108" s="27" t="s">
        <v>120</v>
      </c>
      <c r="B108" s="28">
        <v>6000889</v>
      </c>
      <c r="C108" s="28">
        <v>145198</v>
      </c>
      <c r="D108" s="28">
        <v>0</v>
      </c>
      <c r="E108" s="29">
        <v>3.6627999999999998</v>
      </c>
      <c r="F108" s="29">
        <v>3.5711900000000001</v>
      </c>
      <c r="G108" s="30">
        <f t="shared" si="9"/>
        <v>1.0256525135879075</v>
      </c>
      <c r="H108" s="31">
        <f t="shared" si="12"/>
        <v>1.02</v>
      </c>
      <c r="I108" s="32">
        <v>30.94</v>
      </c>
      <c r="J108" s="33">
        <f t="shared" si="13"/>
        <v>30.94</v>
      </c>
      <c r="L108" s="32">
        <v>33.32</v>
      </c>
      <c r="M108" s="32">
        <v>32.729999999999997</v>
      </c>
      <c r="N108" s="30">
        <f t="shared" si="14"/>
        <v>-1.7707082833133356E-2</v>
      </c>
      <c r="O108" s="29" t="str">
        <f t="shared" si="15"/>
        <v>N</v>
      </c>
      <c r="P108" s="30">
        <f t="shared" si="10"/>
        <v>-5.4689886953864827E-2</v>
      </c>
      <c r="Q108" s="29" t="str">
        <f t="shared" si="16"/>
        <v>Y</v>
      </c>
      <c r="R108" s="29" t="str">
        <f t="shared" si="11"/>
        <v>N</v>
      </c>
      <c r="S108" s="33">
        <f t="shared" si="17"/>
        <v>31.1</v>
      </c>
      <c r="T108" s="25"/>
      <c r="V108" s="25"/>
    </row>
    <row r="109" spans="1:22" x14ac:dyDescent="0.25">
      <c r="A109" s="19" t="s">
        <v>121</v>
      </c>
      <c r="B109" s="26">
        <v>6012975</v>
      </c>
      <c r="C109" s="26">
        <v>145701</v>
      </c>
      <c r="D109" s="26">
        <v>0</v>
      </c>
      <c r="E109" s="34">
        <v>3.01938</v>
      </c>
      <c r="F109" s="34">
        <v>3.3115700000000001</v>
      </c>
      <c r="G109" s="35">
        <f t="shared" si="9"/>
        <v>0.91176692626156164</v>
      </c>
      <c r="H109" s="36">
        <f t="shared" si="12"/>
        <v>0.91</v>
      </c>
      <c r="I109" s="37">
        <v>23.06</v>
      </c>
      <c r="J109" s="38">
        <f t="shared" si="13"/>
        <v>23.06</v>
      </c>
      <c r="L109" s="37">
        <v>23.06</v>
      </c>
      <c r="M109" s="37">
        <v>28.26</v>
      </c>
      <c r="N109" s="35">
        <f t="shared" si="14"/>
        <v>0.22549869904596717</v>
      </c>
      <c r="O109" s="34" t="str">
        <f t="shared" si="15"/>
        <v>N</v>
      </c>
      <c r="P109" s="35">
        <f t="shared" si="10"/>
        <v>-0.18400566171266816</v>
      </c>
      <c r="Q109" s="34" t="str">
        <f t="shared" si="16"/>
        <v>Y</v>
      </c>
      <c r="R109" s="34" t="str">
        <f t="shared" si="11"/>
        <v>N</v>
      </c>
      <c r="S109" s="38">
        <f t="shared" si="17"/>
        <v>26.85</v>
      </c>
      <c r="T109" s="25"/>
      <c r="V109" s="25"/>
    </row>
    <row r="110" spans="1:22" x14ac:dyDescent="0.25">
      <c r="A110" s="19" t="s">
        <v>122</v>
      </c>
      <c r="B110" s="26">
        <v>6014369</v>
      </c>
      <c r="C110" s="26">
        <v>145835</v>
      </c>
      <c r="D110" s="26">
        <v>0</v>
      </c>
      <c r="E110" s="34">
        <v>3.1478600000000001</v>
      </c>
      <c r="F110" s="34">
        <v>3.3499500000000002</v>
      </c>
      <c r="G110" s="35">
        <f t="shared" si="9"/>
        <v>0.93967372647352942</v>
      </c>
      <c r="H110" s="36">
        <f t="shared" si="12"/>
        <v>0.93</v>
      </c>
      <c r="I110" s="37">
        <v>24.54</v>
      </c>
      <c r="J110" s="38">
        <f t="shared" si="13"/>
        <v>24.54</v>
      </c>
      <c r="L110" s="37">
        <v>23.06</v>
      </c>
      <c r="M110" s="37">
        <v>23.8</v>
      </c>
      <c r="N110" s="35">
        <f t="shared" si="14"/>
        <v>3.2090199479618477E-2</v>
      </c>
      <c r="O110" s="34" t="str">
        <f t="shared" si="15"/>
        <v>N</v>
      </c>
      <c r="P110" s="35">
        <f t="shared" si="10"/>
        <v>3.1092436974789851E-2</v>
      </c>
      <c r="Q110" s="34" t="str">
        <f t="shared" si="16"/>
        <v>N</v>
      </c>
      <c r="R110" s="34" t="str">
        <f t="shared" si="11"/>
        <v>N</v>
      </c>
      <c r="S110" s="38">
        <f t="shared" si="17"/>
        <v>22.61</v>
      </c>
      <c r="T110" s="25"/>
      <c r="V110" s="25"/>
    </row>
    <row r="111" spans="1:22" x14ac:dyDescent="0.25">
      <c r="A111" s="19" t="s">
        <v>123</v>
      </c>
      <c r="B111" s="26">
        <v>6000855</v>
      </c>
      <c r="C111" s="26">
        <v>145948</v>
      </c>
      <c r="D111" s="26">
        <v>0</v>
      </c>
      <c r="E111" s="34">
        <v>2.75787</v>
      </c>
      <c r="F111" s="34">
        <v>3.14514</v>
      </c>
      <c r="G111" s="35">
        <f t="shared" si="9"/>
        <v>0.87686716648543472</v>
      </c>
      <c r="H111" s="36">
        <f t="shared" si="12"/>
        <v>0.87</v>
      </c>
      <c r="I111" s="37">
        <v>20.079999999999998</v>
      </c>
      <c r="J111" s="38">
        <f t="shared" si="13"/>
        <v>20.079999999999998</v>
      </c>
      <c r="L111" s="37">
        <v>35.11</v>
      </c>
      <c r="M111" s="37">
        <v>17.850000000000001</v>
      </c>
      <c r="N111" s="35">
        <f t="shared" si="14"/>
        <v>-0.49159783537453711</v>
      </c>
      <c r="O111" s="34" t="str">
        <f t="shared" si="15"/>
        <v>Y</v>
      </c>
      <c r="P111" s="35">
        <f t="shared" si="10"/>
        <v>0.12492997198879534</v>
      </c>
      <c r="Q111" s="34" t="str">
        <f t="shared" si="16"/>
        <v>N</v>
      </c>
      <c r="R111" s="34" t="str">
        <f t="shared" si="11"/>
        <v>N</v>
      </c>
      <c r="S111" s="38">
        <f t="shared" si="17"/>
        <v>16.96</v>
      </c>
      <c r="T111" s="25"/>
      <c r="V111" s="25"/>
    </row>
    <row r="112" spans="1:22" x14ac:dyDescent="0.25">
      <c r="A112" s="39" t="s">
        <v>124</v>
      </c>
      <c r="B112" s="40">
        <v>6005391</v>
      </c>
      <c r="C112" s="40">
        <v>146121</v>
      </c>
      <c r="D112" s="40">
        <v>0</v>
      </c>
      <c r="E112" s="41">
        <v>3.8170600000000001</v>
      </c>
      <c r="F112" s="41">
        <v>2.9401799999999998</v>
      </c>
      <c r="G112" s="42">
        <f t="shared" si="9"/>
        <v>1.2982402437945977</v>
      </c>
      <c r="H112" s="43">
        <f t="shared" si="12"/>
        <v>1.29</v>
      </c>
      <c r="I112" s="44">
        <v>38.68</v>
      </c>
      <c r="J112" s="45">
        <f t="shared" si="13"/>
        <v>38.68</v>
      </c>
      <c r="L112" s="44">
        <v>37.29</v>
      </c>
      <c r="M112" s="44">
        <v>38.479999999999997</v>
      </c>
      <c r="N112" s="42">
        <f t="shared" si="14"/>
        <v>3.1912040761598225E-2</v>
      </c>
      <c r="O112" s="41" t="str">
        <f t="shared" si="15"/>
        <v>N</v>
      </c>
      <c r="P112" s="42">
        <f t="shared" si="10"/>
        <v>5.1975051975052715E-3</v>
      </c>
      <c r="Q112" s="41" t="str">
        <f t="shared" si="16"/>
        <v>N</v>
      </c>
      <c r="R112" s="41" t="str">
        <f t="shared" si="11"/>
        <v>N</v>
      </c>
      <c r="S112" s="45">
        <f t="shared" si="17"/>
        <v>36.559999999999995</v>
      </c>
      <c r="T112" s="25"/>
      <c r="V112" s="25"/>
    </row>
    <row r="113" spans="1:22" x14ac:dyDescent="0.25">
      <c r="A113" s="27" t="s">
        <v>125</v>
      </c>
      <c r="B113" s="28">
        <v>6010110</v>
      </c>
      <c r="C113" s="28">
        <v>146013</v>
      </c>
      <c r="D113" s="28">
        <v>0</v>
      </c>
      <c r="E113" s="29">
        <v>2.4915400000000001</v>
      </c>
      <c r="F113" s="29">
        <v>3.7949199999999998</v>
      </c>
      <c r="G113" s="30">
        <f t="shared" si="9"/>
        <v>0.65654611954929221</v>
      </c>
      <c r="H113" s="31">
        <f t="shared" si="12"/>
        <v>0.65</v>
      </c>
      <c r="I113" s="32">
        <v>0</v>
      </c>
      <c r="J113" s="33">
        <f t="shared" si="13"/>
        <v>8.5500000000000007</v>
      </c>
      <c r="L113" s="32">
        <v>15.62</v>
      </c>
      <c r="M113" s="32">
        <v>9</v>
      </c>
      <c r="N113" s="30">
        <f t="shared" si="14"/>
        <v>-0.42381562099871956</v>
      </c>
      <c r="O113" s="29" t="str">
        <f t="shared" si="15"/>
        <v>Y</v>
      </c>
      <c r="P113" s="30">
        <f t="shared" si="10"/>
        <v>-1</v>
      </c>
      <c r="Q113" s="29" t="str">
        <f t="shared" si="16"/>
        <v>Y</v>
      </c>
      <c r="R113" s="29" t="str">
        <f t="shared" si="11"/>
        <v>Y</v>
      </c>
      <c r="S113" s="33">
        <f t="shared" si="17"/>
        <v>8.5500000000000007</v>
      </c>
      <c r="T113" s="25"/>
      <c r="V113" s="25"/>
    </row>
    <row r="114" spans="1:22" x14ac:dyDescent="0.25">
      <c r="A114" s="19" t="s">
        <v>126</v>
      </c>
      <c r="B114" s="26">
        <v>6014872</v>
      </c>
      <c r="C114" s="26">
        <v>145958</v>
      </c>
      <c r="D114" s="26">
        <v>0</v>
      </c>
      <c r="E114" s="34">
        <v>3.5152800000000002</v>
      </c>
      <c r="F114" s="34">
        <v>3.13889</v>
      </c>
      <c r="G114" s="35">
        <f t="shared" si="9"/>
        <v>1.1199118159604191</v>
      </c>
      <c r="H114" s="36">
        <f t="shared" si="12"/>
        <v>1.1100000000000001</v>
      </c>
      <c r="I114" s="37">
        <v>35.9</v>
      </c>
      <c r="J114" s="38">
        <f t="shared" si="13"/>
        <v>35.9</v>
      </c>
      <c r="L114" s="37">
        <v>31.54</v>
      </c>
      <c r="M114" s="37">
        <v>34.51</v>
      </c>
      <c r="N114" s="35">
        <f t="shared" si="14"/>
        <v>9.4166138237159136E-2</v>
      </c>
      <c r="O114" s="34" t="str">
        <f t="shared" si="15"/>
        <v>N</v>
      </c>
      <c r="P114" s="35">
        <f t="shared" si="10"/>
        <v>4.0278180237612309E-2</v>
      </c>
      <c r="Q114" s="34" t="str">
        <f t="shared" si="16"/>
        <v>N</v>
      </c>
      <c r="R114" s="34" t="str">
        <f t="shared" si="11"/>
        <v>N</v>
      </c>
      <c r="S114" s="38">
        <f t="shared" si="17"/>
        <v>32.79</v>
      </c>
      <c r="T114" s="25"/>
      <c r="V114" s="25"/>
    </row>
    <row r="115" spans="1:22" x14ac:dyDescent="0.25">
      <c r="A115" s="19" t="s">
        <v>127</v>
      </c>
      <c r="B115" s="26">
        <v>6006688</v>
      </c>
      <c r="C115" s="26">
        <v>145844</v>
      </c>
      <c r="D115" s="26">
        <v>0</v>
      </c>
      <c r="E115" s="34">
        <v>3.4954700000000001</v>
      </c>
      <c r="F115" s="34">
        <v>2.9339200000000001</v>
      </c>
      <c r="G115" s="35">
        <f t="shared" si="9"/>
        <v>1.1913992201559689</v>
      </c>
      <c r="H115" s="36">
        <f t="shared" si="12"/>
        <v>1.19</v>
      </c>
      <c r="I115" s="37">
        <v>37.49</v>
      </c>
      <c r="J115" s="38">
        <f t="shared" si="13"/>
        <v>37.49</v>
      </c>
      <c r="L115" s="37">
        <v>38.68</v>
      </c>
      <c r="M115" s="37">
        <v>38.68</v>
      </c>
      <c r="N115" s="35">
        <f t="shared" si="14"/>
        <v>0</v>
      </c>
      <c r="O115" s="34" t="str">
        <f t="shared" si="15"/>
        <v>N</v>
      </c>
      <c r="P115" s="35">
        <f t="shared" si="10"/>
        <v>-3.0765253360909971E-2</v>
      </c>
      <c r="Q115" s="34" t="str">
        <f t="shared" si="16"/>
        <v>N</v>
      </c>
      <c r="R115" s="34" t="str">
        <f t="shared" si="11"/>
        <v>N</v>
      </c>
      <c r="S115" s="38">
        <f t="shared" si="17"/>
        <v>36.75</v>
      </c>
      <c r="T115" s="25"/>
      <c r="V115" s="25"/>
    </row>
    <row r="116" spans="1:22" x14ac:dyDescent="0.25">
      <c r="A116" s="19" t="s">
        <v>128</v>
      </c>
      <c r="B116" s="26">
        <v>6000962</v>
      </c>
      <c r="C116" s="26" t="s">
        <v>129</v>
      </c>
      <c r="D116" s="26">
        <v>0</v>
      </c>
      <c r="E116" s="34">
        <v>3.3076099999999999</v>
      </c>
      <c r="F116" s="34">
        <v>3.1353200000000001</v>
      </c>
      <c r="G116" s="35">
        <f t="shared" si="9"/>
        <v>1.0549513287319954</v>
      </c>
      <c r="H116" s="36">
        <f t="shared" si="12"/>
        <v>1.05</v>
      </c>
      <c r="I116" s="37">
        <v>32.729999999999997</v>
      </c>
      <c r="J116" s="38">
        <f t="shared" si="13"/>
        <v>32.729999999999997</v>
      </c>
      <c r="L116" s="37">
        <v>32.130000000000003</v>
      </c>
      <c r="M116" s="37">
        <v>33.92</v>
      </c>
      <c r="N116" s="35">
        <f t="shared" si="14"/>
        <v>5.5711173358232148E-2</v>
      </c>
      <c r="O116" s="34" t="str">
        <f t="shared" si="15"/>
        <v>N</v>
      </c>
      <c r="P116" s="35">
        <f t="shared" si="10"/>
        <v>-3.5082547169811462E-2</v>
      </c>
      <c r="Q116" s="34" t="str">
        <f t="shared" si="16"/>
        <v>N</v>
      </c>
      <c r="R116" s="34" t="str">
        <f t="shared" si="11"/>
        <v>N</v>
      </c>
      <c r="S116" s="38">
        <f t="shared" si="17"/>
        <v>32.229999999999997</v>
      </c>
      <c r="T116" s="25"/>
      <c r="V116" s="25"/>
    </row>
    <row r="117" spans="1:22" x14ac:dyDescent="0.25">
      <c r="A117" s="39" t="s">
        <v>130</v>
      </c>
      <c r="B117" s="40">
        <v>6000988</v>
      </c>
      <c r="C117" s="40">
        <v>145532</v>
      </c>
      <c r="D117" s="40">
        <v>0</v>
      </c>
      <c r="E117" s="41">
        <v>2.8227600000000002</v>
      </c>
      <c r="F117" s="41">
        <v>3.41099</v>
      </c>
      <c r="G117" s="42">
        <f t="shared" si="9"/>
        <v>0.82754860025974875</v>
      </c>
      <c r="H117" s="43">
        <f t="shared" si="12"/>
        <v>0.82</v>
      </c>
      <c r="I117" s="44">
        <v>16.37</v>
      </c>
      <c r="J117" s="45">
        <f t="shared" si="13"/>
        <v>16.37</v>
      </c>
      <c r="L117" s="44">
        <v>13.7</v>
      </c>
      <c r="M117" s="44">
        <v>17.11</v>
      </c>
      <c r="N117" s="42">
        <f t="shared" si="14"/>
        <v>0.24890510948905112</v>
      </c>
      <c r="O117" s="41" t="str">
        <f t="shared" si="15"/>
        <v>N</v>
      </c>
      <c r="P117" s="42">
        <f t="shared" si="10"/>
        <v>-4.3249561659847953E-2</v>
      </c>
      <c r="Q117" s="41" t="str">
        <f t="shared" si="16"/>
        <v>N</v>
      </c>
      <c r="R117" s="41" t="str">
        <f t="shared" si="11"/>
        <v>N</v>
      </c>
      <c r="S117" s="45">
        <f t="shared" si="17"/>
        <v>16.260000000000002</v>
      </c>
      <c r="T117" s="25"/>
      <c r="V117" s="25"/>
    </row>
    <row r="118" spans="1:22" x14ac:dyDescent="0.25">
      <c r="A118" s="27" t="s">
        <v>131</v>
      </c>
      <c r="B118" s="28">
        <v>6000996</v>
      </c>
      <c r="C118" s="28">
        <v>145610</v>
      </c>
      <c r="D118" s="28">
        <v>0</v>
      </c>
      <c r="E118" s="29">
        <v>3.1505399999999999</v>
      </c>
      <c r="F118" s="29">
        <v>2.8049499999999998</v>
      </c>
      <c r="G118" s="30">
        <f t="shared" si="9"/>
        <v>1.1232071872938911</v>
      </c>
      <c r="H118" s="31">
        <f t="shared" si="12"/>
        <v>1.1200000000000001</v>
      </c>
      <c r="I118" s="32">
        <v>36.1</v>
      </c>
      <c r="J118" s="33">
        <f t="shared" si="13"/>
        <v>36.1</v>
      </c>
      <c r="L118" s="32">
        <v>27.52</v>
      </c>
      <c r="M118" s="32">
        <v>33.92</v>
      </c>
      <c r="N118" s="30">
        <f t="shared" si="14"/>
        <v>0.2325581395348838</v>
      </c>
      <c r="O118" s="29" t="str">
        <f t="shared" si="15"/>
        <v>N</v>
      </c>
      <c r="P118" s="30">
        <f t="shared" si="10"/>
        <v>6.4268867924528295E-2</v>
      </c>
      <c r="Q118" s="29" t="str">
        <f t="shared" si="16"/>
        <v>N</v>
      </c>
      <c r="R118" s="29" t="str">
        <f t="shared" si="11"/>
        <v>N</v>
      </c>
      <c r="S118" s="33">
        <f t="shared" si="17"/>
        <v>32.229999999999997</v>
      </c>
      <c r="T118" s="25"/>
      <c r="V118" s="25"/>
    </row>
    <row r="119" spans="1:22" x14ac:dyDescent="0.25">
      <c r="A119" s="19" t="s">
        <v>132</v>
      </c>
      <c r="B119" s="26">
        <v>6001093</v>
      </c>
      <c r="C119" s="26">
        <v>145527</v>
      </c>
      <c r="D119" s="26">
        <v>0</v>
      </c>
      <c r="E119" s="34">
        <v>4.3549600000000002</v>
      </c>
      <c r="F119" s="34">
        <v>3.25793</v>
      </c>
      <c r="G119" s="35">
        <f t="shared" si="9"/>
        <v>1.3367260806708554</v>
      </c>
      <c r="H119" s="36">
        <f t="shared" si="12"/>
        <v>1.33</v>
      </c>
      <c r="I119" s="37">
        <v>38.68</v>
      </c>
      <c r="J119" s="38">
        <f t="shared" si="13"/>
        <v>38.68</v>
      </c>
      <c r="L119" s="37">
        <v>38.479999999999997</v>
      </c>
      <c r="M119" s="37">
        <v>38.68</v>
      </c>
      <c r="N119" s="35">
        <f t="shared" si="14"/>
        <v>5.1975051975052715E-3</v>
      </c>
      <c r="O119" s="34" t="str">
        <f t="shared" si="15"/>
        <v>N</v>
      </c>
      <c r="P119" s="35">
        <f t="shared" si="10"/>
        <v>0</v>
      </c>
      <c r="Q119" s="34" t="str">
        <f t="shared" si="16"/>
        <v>N</v>
      </c>
      <c r="R119" s="34" t="str">
        <f t="shared" si="11"/>
        <v>N</v>
      </c>
      <c r="S119" s="38">
        <f t="shared" si="17"/>
        <v>36.75</v>
      </c>
      <c r="T119" s="25"/>
      <c r="V119" s="25"/>
    </row>
    <row r="120" spans="1:22" x14ac:dyDescent="0.25">
      <c r="A120" s="19" t="s">
        <v>133</v>
      </c>
      <c r="B120" s="26">
        <v>6001101</v>
      </c>
      <c r="C120" s="26">
        <v>145410</v>
      </c>
      <c r="D120" s="26">
        <v>0</v>
      </c>
      <c r="E120" s="34">
        <v>4.0976600000000003</v>
      </c>
      <c r="F120" s="34">
        <v>3.2901600000000002</v>
      </c>
      <c r="G120" s="35">
        <f t="shared" si="9"/>
        <v>1.2454287937364747</v>
      </c>
      <c r="H120" s="36">
        <f t="shared" si="12"/>
        <v>1.24</v>
      </c>
      <c r="I120" s="37">
        <v>38.479999999999997</v>
      </c>
      <c r="J120" s="38">
        <f t="shared" si="13"/>
        <v>38.479999999999997</v>
      </c>
      <c r="L120" s="37">
        <v>38.08</v>
      </c>
      <c r="M120" s="37">
        <v>38.08</v>
      </c>
      <c r="N120" s="35">
        <f t="shared" si="14"/>
        <v>0</v>
      </c>
      <c r="O120" s="34" t="str">
        <f t="shared" si="15"/>
        <v>N</v>
      </c>
      <c r="P120" s="35">
        <f t="shared" si="10"/>
        <v>1.0504201680672232E-2</v>
      </c>
      <c r="Q120" s="34" t="str">
        <f t="shared" si="16"/>
        <v>N</v>
      </c>
      <c r="R120" s="34" t="str">
        <f t="shared" si="11"/>
        <v>N</v>
      </c>
      <c r="S120" s="38">
        <f t="shared" si="17"/>
        <v>36.18</v>
      </c>
      <c r="T120" s="25"/>
      <c r="V120" s="25"/>
    </row>
    <row r="121" spans="1:22" x14ac:dyDescent="0.25">
      <c r="A121" s="19" t="s">
        <v>134</v>
      </c>
      <c r="B121" s="26">
        <v>6005474</v>
      </c>
      <c r="C121" s="26">
        <v>145668</v>
      </c>
      <c r="D121" s="26">
        <v>0</v>
      </c>
      <c r="E121" s="34">
        <v>3.9066900000000002</v>
      </c>
      <c r="F121" s="34">
        <v>3.4409200000000002</v>
      </c>
      <c r="G121" s="35">
        <f t="shared" si="9"/>
        <v>1.1353620543343059</v>
      </c>
      <c r="H121" s="36">
        <f t="shared" si="12"/>
        <v>1.1299999999999999</v>
      </c>
      <c r="I121" s="37">
        <v>36.299999999999997</v>
      </c>
      <c r="J121" s="38">
        <f t="shared" si="13"/>
        <v>36.299999999999997</v>
      </c>
      <c r="L121" s="37">
        <v>29.75</v>
      </c>
      <c r="M121" s="37">
        <v>37.29</v>
      </c>
      <c r="N121" s="35">
        <f t="shared" si="14"/>
        <v>0.2534453781512605</v>
      </c>
      <c r="O121" s="34" t="str">
        <f t="shared" si="15"/>
        <v>N</v>
      </c>
      <c r="P121" s="35">
        <f t="shared" si="10"/>
        <v>-2.6548672566371737E-2</v>
      </c>
      <c r="Q121" s="34" t="str">
        <f t="shared" si="16"/>
        <v>N</v>
      </c>
      <c r="R121" s="34" t="str">
        <f t="shared" si="11"/>
        <v>N</v>
      </c>
      <c r="S121" s="38">
        <f t="shared" si="17"/>
        <v>35.43</v>
      </c>
      <c r="T121" s="25"/>
      <c r="V121" s="25"/>
    </row>
    <row r="122" spans="1:22" x14ac:dyDescent="0.25">
      <c r="A122" s="39" t="s">
        <v>135</v>
      </c>
      <c r="B122" s="40">
        <v>6007983</v>
      </c>
      <c r="C122" s="40">
        <v>145613</v>
      </c>
      <c r="D122" s="40">
        <v>0</v>
      </c>
      <c r="E122" s="41">
        <v>3.43262</v>
      </c>
      <c r="F122" s="41">
        <v>2.9467599999999998</v>
      </c>
      <c r="G122" s="42">
        <f t="shared" si="9"/>
        <v>1.164879392960404</v>
      </c>
      <c r="H122" s="43">
        <f t="shared" si="12"/>
        <v>1.1599999999999999</v>
      </c>
      <c r="I122" s="44">
        <v>36.89</v>
      </c>
      <c r="J122" s="45">
        <f t="shared" si="13"/>
        <v>36.89</v>
      </c>
      <c r="L122" s="44">
        <v>24.54</v>
      </c>
      <c r="M122" s="44">
        <v>35.9</v>
      </c>
      <c r="N122" s="42">
        <f t="shared" si="14"/>
        <v>0.46291768541157291</v>
      </c>
      <c r="O122" s="41" t="str">
        <f t="shared" si="15"/>
        <v>N</v>
      </c>
      <c r="P122" s="42">
        <f t="shared" si="10"/>
        <v>2.757660167130925E-2</v>
      </c>
      <c r="Q122" s="41" t="str">
        <f t="shared" si="16"/>
        <v>N</v>
      </c>
      <c r="R122" s="41" t="str">
        <f t="shared" si="11"/>
        <v>N</v>
      </c>
      <c r="S122" s="45">
        <f t="shared" si="17"/>
        <v>34.11</v>
      </c>
      <c r="T122" s="25"/>
      <c r="V122" s="25"/>
    </row>
    <row r="123" spans="1:22" x14ac:dyDescent="0.25">
      <c r="A123" s="27" t="s">
        <v>136</v>
      </c>
      <c r="B123" s="28">
        <v>6007991</v>
      </c>
      <c r="C123" s="28">
        <v>145898</v>
      </c>
      <c r="D123" s="28">
        <v>0</v>
      </c>
      <c r="E123" s="29">
        <v>2.5114299999999998</v>
      </c>
      <c r="F123" s="29">
        <v>3.2831600000000001</v>
      </c>
      <c r="G123" s="30">
        <f t="shared" si="9"/>
        <v>0.76494292084455218</v>
      </c>
      <c r="H123" s="31">
        <f t="shared" si="12"/>
        <v>0.76</v>
      </c>
      <c r="I123" s="32">
        <v>12.53</v>
      </c>
      <c r="J123" s="33">
        <f t="shared" si="13"/>
        <v>12.53</v>
      </c>
      <c r="L123" s="32">
        <v>15.62</v>
      </c>
      <c r="M123" s="32">
        <v>13.12</v>
      </c>
      <c r="N123" s="30">
        <f t="shared" si="14"/>
        <v>-0.16005121638924458</v>
      </c>
      <c r="O123" s="29" t="str">
        <f t="shared" si="15"/>
        <v>Y</v>
      </c>
      <c r="P123" s="30">
        <f t="shared" si="10"/>
        <v>-4.4969512195121943E-2</v>
      </c>
      <c r="Q123" s="29" t="str">
        <f t="shared" si="16"/>
        <v>N</v>
      </c>
      <c r="R123" s="29" t="str">
        <f t="shared" si="11"/>
        <v>N</v>
      </c>
      <c r="S123" s="33">
        <f t="shared" si="17"/>
        <v>12.47</v>
      </c>
      <c r="T123" s="25"/>
      <c r="V123" s="25"/>
    </row>
    <row r="124" spans="1:22" x14ac:dyDescent="0.25">
      <c r="A124" s="19" t="s">
        <v>137</v>
      </c>
      <c r="B124" s="26">
        <v>6000954</v>
      </c>
      <c r="C124" s="26">
        <v>145864</v>
      </c>
      <c r="D124" s="26">
        <v>0</v>
      </c>
      <c r="E124" s="34">
        <v>2.7052299999999998</v>
      </c>
      <c r="F124" s="34">
        <v>2.9213900000000002</v>
      </c>
      <c r="G124" s="35">
        <f t="shared" si="9"/>
        <v>0.9260078250421887</v>
      </c>
      <c r="H124" s="36">
        <f t="shared" si="12"/>
        <v>0.92</v>
      </c>
      <c r="I124" s="37">
        <v>23.8</v>
      </c>
      <c r="J124" s="38">
        <f t="shared" si="13"/>
        <v>23.8</v>
      </c>
      <c r="L124" s="37">
        <v>0</v>
      </c>
      <c r="M124" s="37">
        <v>14.29</v>
      </c>
      <c r="N124" s="35">
        <f t="shared" si="14"/>
        <v>0</v>
      </c>
      <c r="O124" s="34" t="str">
        <f t="shared" si="15"/>
        <v>N</v>
      </c>
      <c r="P124" s="35">
        <f t="shared" si="10"/>
        <v>0.6655003498950316</v>
      </c>
      <c r="Q124" s="34" t="str">
        <f t="shared" si="16"/>
        <v>N</v>
      </c>
      <c r="R124" s="34" t="str">
        <f t="shared" si="11"/>
        <v>N</v>
      </c>
      <c r="S124" s="38">
        <f t="shared" si="17"/>
        <v>13.58</v>
      </c>
      <c r="T124" s="25"/>
      <c r="V124" s="25"/>
    </row>
    <row r="125" spans="1:22" x14ac:dyDescent="0.25">
      <c r="A125" s="19" t="s">
        <v>138</v>
      </c>
      <c r="B125" s="26">
        <v>6003503</v>
      </c>
      <c r="C125" s="26">
        <v>146067</v>
      </c>
      <c r="D125" s="26">
        <v>0</v>
      </c>
      <c r="E125" s="34">
        <v>3.8803999999999998</v>
      </c>
      <c r="F125" s="34">
        <v>3.3161900000000002</v>
      </c>
      <c r="G125" s="35">
        <f t="shared" si="9"/>
        <v>1.1701380198360165</v>
      </c>
      <c r="H125" s="36">
        <f t="shared" si="12"/>
        <v>1.17</v>
      </c>
      <c r="I125" s="37">
        <v>37.090000000000003</v>
      </c>
      <c r="J125" s="38">
        <f t="shared" si="13"/>
        <v>37.090000000000003</v>
      </c>
      <c r="L125" s="37">
        <v>33.92</v>
      </c>
      <c r="M125" s="37">
        <v>33.92</v>
      </c>
      <c r="N125" s="35">
        <f t="shared" si="14"/>
        <v>0</v>
      </c>
      <c r="O125" s="34" t="str">
        <f t="shared" si="15"/>
        <v>N</v>
      </c>
      <c r="P125" s="35">
        <f t="shared" si="10"/>
        <v>9.3455188679245335E-2</v>
      </c>
      <c r="Q125" s="34" t="str">
        <f t="shared" si="16"/>
        <v>N</v>
      </c>
      <c r="R125" s="34" t="str">
        <f t="shared" si="11"/>
        <v>N</v>
      </c>
      <c r="S125" s="38">
        <f t="shared" si="17"/>
        <v>32.229999999999997</v>
      </c>
      <c r="T125" s="25"/>
      <c r="V125" s="25"/>
    </row>
    <row r="126" spans="1:22" x14ac:dyDescent="0.25">
      <c r="A126" s="19" t="s">
        <v>139</v>
      </c>
      <c r="B126" s="26">
        <v>6010086</v>
      </c>
      <c r="C126" s="26">
        <v>145650</v>
      </c>
      <c r="D126" s="26">
        <v>0</v>
      </c>
      <c r="E126" s="34">
        <v>4.3950899999999997</v>
      </c>
      <c r="F126" s="34">
        <v>3.52861</v>
      </c>
      <c r="G126" s="35">
        <f t="shared" si="9"/>
        <v>1.2455584493610798</v>
      </c>
      <c r="H126" s="36">
        <f t="shared" si="12"/>
        <v>1.24</v>
      </c>
      <c r="I126" s="37">
        <v>38.479999999999997</v>
      </c>
      <c r="J126" s="38">
        <f t="shared" si="13"/>
        <v>38.479999999999997</v>
      </c>
      <c r="L126" s="37">
        <v>35.700000000000003</v>
      </c>
      <c r="M126" s="37">
        <v>36.89</v>
      </c>
      <c r="N126" s="35">
        <f t="shared" si="14"/>
        <v>3.333333333333327E-2</v>
      </c>
      <c r="O126" s="34" t="str">
        <f t="shared" si="15"/>
        <v>N</v>
      </c>
      <c r="P126" s="35">
        <f t="shared" si="10"/>
        <v>4.3101111412306756E-2</v>
      </c>
      <c r="Q126" s="34" t="str">
        <f t="shared" si="16"/>
        <v>N</v>
      </c>
      <c r="R126" s="34" t="str">
        <f t="shared" si="11"/>
        <v>N</v>
      </c>
      <c r="S126" s="38">
        <f t="shared" si="17"/>
        <v>35.049999999999997</v>
      </c>
      <c r="T126" s="25"/>
      <c r="V126" s="25"/>
    </row>
    <row r="127" spans="1:22" x14ac:dyDescent="0.25">
      <c r="A127" s="39" t="s">
        <v>140</v>
      </c>
      <c r="B127" s="40">
        <v>6001283</v>
      </c>
      <c r="C127" s="40">
        <v>145735</v>
      </c>
      <c r="D127" s="40">
        <v>0</v>
      </c>
      <c r="E127" s="41">
        <v>2.4393500000000001</v>
      </c>
      <c r="F127" s="41">
        <v>3.1995399999999998</v>
      </c>
      <c r="G127" s="42">
        <f t="shared" si="9"/>
        <v>0.76240647093019631</v>
      </c>
      <c r="H127" s="43">
        <f t="shared" si="12"/>
        <v>0.76</v>
      </c>
      <c r="I127" s="44">
        <v>12.53</v>
      </c>
      <c r="J127" s="45">
        <f t="shared" si="13"/>
        <v>12.53</v>
      </c>
      <c r="L127" s="44">
        <v>11.32</v>
      </c>
      <c r="M127" s="44">
        <v>12.53</v>
      </c>
      <c r="N127" s="42">
        <f t="shared" si="14"/>
        <v>0.10689045936395751</v>
      </c>
      <c r="O127" s="41" t="str">
        <f t="shared" si="15"/>
        <v>N</v>
      </c>
      <c r="P127" s="42">
        <f t="shared" si="10"/>
        <v>0</v>
      </c>
      <c r="Q127" s="41" t="str">
        <f t="shared" si="16"/>
        <v>N</v>
      </c>
      <c r="R127" s="41" t="str">
        <f t="shared" si="11"/>
        <v>N</v>
      </c>
      <c r="S127" s="45">
        <f t="shared" si="17"/>
        <v>11.91</v>
      </c>
      <c r="T127" s="25"/>
      <c r="V127" s="25"/>
    </row>
    <row r="128" spans="1:22" x14ac:dyDescent="0.25">
      <c r="A128" s="27" t="s">
        <v>141</v>
      </c>
      <c r="B128" s="28">
        <v>6009930</v>
      </c>
      <c r="C128" s="28">
        <v>145405</v>
      </c>
      <c r="D128" s="28">
        <v>0</v>
      </c>
      <c r="E128" s="29">
        <v>3.04772</v>
      </c>
      <c r="F128" s="29">
        <v>3.2860900000000002</v>
      </c>
      <c r="G128" s="30">
        <f t="shared" si="9"/>
        <v>0.9274609033836565</v>
      </c>
      <c r="H128" s="31">
        <f t="shared" si="12"/>
        <v>0.92</v>
      </c>
      <c r="I128" s="32">
        <v>23.8</v>
      </c>
      <c r="J128" s="33">
        <f t="shared" si="13"/>
        <v>23.8</v>
      </c>
      <c r="L128" s="32">
        <v>22.31</v>
      </c>
      <c r="M128" s="32">
        <v>21.200000000000003</v>
      </c>
      <c r="N128" s="30">
        <f t="shared" si="14"/>
        <v>-4.9753473778574447E-2</v>
      </c>
      <c r="O128" s="29" t="str">
        <f t="shared" si="15"/>
        <v>N</v>
      </c>
      <c r="P128" s="30">
        <f t="shared" si="10"/>
        <v>0.12264150943396215</v>
      </c>
      <c r="Q128" s="29" t="str">
        <f t="shared" si="16"/>
        <v>N</v>
      </c>
      <c r="R128" s="29" t="str">
        <f t="shared" si="11"/>
        <v>N</v>
      </c>
      <c r="S128" s="33">
        <f t="shared" si="17"/>
        <v>20.14</v>
      </c>
      <c r="T128" s="25"/>
      <c r="V128" s="25"/>
    </row>
    <row r="129" spans="1:22" x14ac:dyDescent="0.25">
      <c r="A129" s="19" t="s">
        <v>142</v>
      </c>
      <c r="B129" s="26">
        <v>6001143</v>
      </c>
      <c r="C129" s="26">
        <v>145784</v>
      </c>
      <c r="D129" s="26">
        <v>0</v>
      </c>
      <c r="E129" s="34">
        <v>1.7943100000000001</v>
      </c>
      <c r="F129" s="34">
        <v>2.46828</v>
      </c>
      <c r="G129" s="35">
        <f t="shared" si="9"/>
        <v>0.72694751000696844</v>
      </c>
      <c r="H129" s="36">
        <f t="shared" si="12"/>
        <v>0.72</v>
      </c>
      <c r="I129" s="37">
        <v>10.18</v>
      </c>
      <c r="J129" s="38">
        <f t="shared" si="13"/>
        <v>10.18</v>
      </c>
      <c r="L129" s="37">
        <v>0</v>
      </c>
      <c r="M129" s="37">
        <v>9</v>
      </c>
      <c r="N129" s="35">
        <f t="shared" si="14"/>
        <v>0</v>
      </c>
      <c r="O129" s="34" t="str">
        <f t="shared" si="15"/>
        <v>N</v>
      </c>
      <c r="P129" s="35">
        <f t="shared" si="10"/>
        <v>0.13111111111111107</v>
      </c>
      <c r="Q129" s="34" t="str">
        <f t="shared" si="16"/>
        <v>N</v>
      </c>
      <c r="R129" s="34" t="str">
        <f t="shared" si="11"/>
        <v>N</v>
      </c>
      <c r="S129" s="38">
        <f t="shared" si="17"/>
        <v>8.5500000000000007</v>
      </c>
      <c r="T129" s="25"/>
      <c r="V129" s="25"/>
    </row>
    <row r="130" spans="1:22" x14ac:dyDescent="0.25">
      <c r="A130" s="19" t="s">
        <v>143</v>
      </c>
      <c r="B130" s="26">
        <v>6016794</v>
      </c>
      <c r="C130" s="26">
        <v>146160</v>
      </c>
      <c r="D130" s="26">
        <v>0</v>
      </c>
      <c r="E130" s="34">
        <v>5.0836899999999998</v>
      </c>
      <c r="F130" s="34">
        <v>2.8999199999999998</v>
      </c>
      <c r="G130" s="35">
        <f>IFERROR(E130/F130,0)</f>
        <v>1.7530449115837679</v>
      </c>
      <c r="H130" s="36">
        <f t="shared" si="12"/>
        <v>1.75</v>
      </c>
      <c r="I130" s="37">
        <v>38.68</v>
      </c>
      <c r="J130" s="38">
        <f t="shared" si="13"/>
        <v>38.68</v>
      </c>
      <c r="L130" s="37">
        <v>38.68</v>
      </c>
      <c r="M130" s="37">
        <v>38.68</v>
      </c>
      <c r="N130" s="35">
        <f t="shared" si="14"/>
        <v>0</v>
      </c>
      <c r="O130" s="34" t="str">
        <f t="shared" si="15"/>
        <v>N</v>
      </c>
      <c r="P130" s="35">
        <f t="shared" si="10"/>
        <v>0</v>
      </c>
      <c r="Q130" s="34" t="str">
        <f t="shared" si="16"/>
        <v>N</v>
      </c>
      <c r="R130" s="34" t="str">
        <f t="shared" si="11"/>
        <v>N</v>
      </c>
      <c r="S130" s="38">
        <f t="shared" si="17"/>
        <v>36.75</v>
      </c>
      <c r="T130" s="25"/>
      <c r="V130" s="25"/>
    </row>
    <row r="131" spans="1:22" x14ac:dyDescent="0.25">
      <c r="A131" s="19" t="s">
        <v>144</v>
      </c>
      <c r="B131" s="26">
        <v>6001168</v>
      </c>
      <c r="C131" s="26">
        <v>145208</v>
      </c>
      <c r="D131" s="26">
        <v>0</v>
      </c>
      <c r="E131" s="34">
        <v>3.2928999999999999</v>
      </c>
      <c r="F131" s="34">
        <v>3.7164100000000002</v>
      </c>
      <c r="G131" s="35">
        <f t="shared" si="9"/>
        <v>0.8860432514173624</v>
      </c>
      <c r="H131" s="36">
        <f t="shared" si="12"/>
        <v>0.88</v>
      </c>
      <c r="I131" s="37">
        <v>20.83</v>
      </c>
      <c r="J131" s="38">
        <f t="shared" si="13"/>
        <v>20.83</v>
      </c>
      <c r="L131" s="37">
        <v>21.57</v>
      </c>
      <c r="M131" s="37">
        <v>24.54</v>
      </c>
      <c r="N131" s="35">
        <f t="shared" si="14"/>
        <v>0.13769123783031983</v>
      </c>
      <c r="O131" s="34" t="str">
        <f t="shared" si="15"/>
        <v>N</v>
      </c>
      <c r="P131" s="35">
        <f t="shared" si="10"/>
        <v>-0.15118174409127957</v>
      </c>
      <c r="Q131" s="34" t="str">
        <f t="shared" si="16"/>
        <v>Y</v>
      </c>
      <c r="R131" s="34" t="str">
        <f t="shared" si="11"/>
        <v>N</v>
      </c>
      <c r="S131" s="38">
        <f t="shared" si="17"/>
        <v>23.32</v>
      </c>
      <c r="T131" s="25"/>
      <c r="V131" s="25"/>
    </row>
    <row r="132" spans="1:22" x14ac:dyDescent="0.25">
      <c r="A132" s="39" t="s">
        <v>145</v>
      </c>
      <c r="B132" s="40">
        <v>6000353</v>
      </c>
      <c r="C132" s="40">
        <v>145420</v>
      </c>
      <c r="D132" s="40">
        <v>0</v>
      </c>
      <c r="E132" s="41">
        <v>2.8679600000000001</v>
      </c>
      <c r="F132" s="41">
        <v>3.28911</v>
      </c>
      <c r="G132" s="42">
        <f t="shared" si="9"/>
        <v>0.8719562434822794</v>
      </c>
      <c r="H132" s="43">
        <f t="shared" si="12"/>
        <v>0.87</v>
      </c>
      <c r="I132" s="44">
        <v>20.079999999999998</v>
      </c>
      <c r="J132" s="45">
        <f t="shared" si="13"/>
        <v>20.079999999999998</v>
      </c>
      <c r="L132" s="44">
        <v>13.7</v>
      </c>
      <c r="M132" s="44">
        <v>18.600000000000001</v>
      </c>
      <c r="N132" s="42">
        <f t="shared" si="14"/>
        <v>0.35766423357664251</v>
      </c>
      <c r="O132" s="41" t="str">
        <f t="shared" si="15"/>
        <v>N</v>
      </c>
      <c r="P132" s="42">
        <f t="shared" si="10"/>
        <v>7.9569892473118103E-2</v>
      </c>
      <c r="Q132" s="41" t="str">
        <f t="shared" si="16"/>
        <v>N</v>
      </c>
      <c r="R132" s="41" t="str">
        <f t="shared" si="11"/>
        <v>N</v>
      </c>
      <c r="S132" s="45">
        <f t="shared" si="17"/>
        <v>17.670000000000002</v>
      </c>
      <c r="T132" s="25"/>
      <c r="V132" s="25"/>
    </row>
    <row r="133" spans="1:22" x14ac:dyDescent="0.25">
      <c r="A133" s="46" t="s">
        <v>146</v>
      </c>
      <c r="B133" s="26">
        <v>6014955</v>
      </c>
      <c r="C133" s="26">
        <v>146061</v>
      </c>
      <c r="D133" s="26">
        <v>0</v>
      </c>
      <c r="E133" s="34">
        <v>5.8074000000000003</v>
      </c>
      <c r="F133" s="34">
        <v>3.06359</v>
      </c>
      <c r="G133" s="35">
        <f t="shared" si="9"/>
        <v>1.8956191918631411</v>
      </c>
      <c r="H133" s="36">
        <f t="shared" si="12"/>
        <v>1.89</v>
      </c>
      <c r="I133" s="37">
        <v>38.68</v>
      </c>
      <c r="J133" s="38">
        <f t="shared" si="13"/>
        <v>38.68</v>
      </c>
      <c r="K133" s="46"/>
      <c r="L133" s="37"/>
      <c r="M133" s="37"/>
      <c r="N133" s="35">
        <f t="shared" si="14"/>
        <v>0</v>
      </c>
      <c r="O133" s="34" t="str">
        <f t="shared" si="15"/>
        <v>N</v>
      </c>
      <c r="P133" s="35">
        <f t="shared" si="10"/>
        <v>0</v>
      </c>
      <c r="Q133" s="34" t="str">
        <f t="shared" si="16"/>
        <v>N</v>
      </c>
      <c r="R133" s="34" t="str">
        <f t="shared" si="11"/>
        <v>N</v>
      </c>
      <c r="S133" s="38">
        <f t="shared" si="17"/>
        <v>0</v>
      </c>
      <c r="T133" s="25"/>
      <c r="V133" s="25"/>
    </row>
    <row r="134" spans="1:22" x14ac:dyDescent="0.25">
      <c r="A134" s="19" t="s">
        <v>147</v>
      </c>
      <c r="B134" s="26">
        <v>6001242</v>
      </c>
      <c r="C134" s="26">
        <v>145285</v>
      </c>
      <c r="D134" s="26">
        <v>0</v>
      </c>
      <c r="E134" s="34">
        <v>3.1259899999999998</v>
      </c>
      <c r="F134" s="34">
        <v>3.0331899999999998</v>
      </c>
      <c r="G134" s="35">
        <f t="shared" si="9"/>
        <v>1.0305948522842288</v>
      </c>
      <c r="H134" s="36">
        <f t="shared" si="12"/>
        <v>1.03</v>
      </c>
      <c r="I134" s="37">
        <v>31.54</v>
      </c>
      <c r="J134" s="38">
        <f t="shared" si="13"/>
        <v>31.54</v>
      </c>
      <c r="L134" s="37">
        <v>29.01</v>
      </c>
      <c r="M134" s="37">
        <v>25.29</v>
      </c>
      <c r="N134" s="35">
        <f t="shared" si="14"/>
        <v>-0.12823164426059988</v>
      </c>
      <c r="O134" s="34" t="str">
        <f t="shared" si="15"/>
        <v>Y</v>
      </c>
      <c r="P134" s="35">
        <f t="shared" si="10"/>
        <v>0.24713325425069199</v>
      </c>
      <c r="Q134" s="34" t="str">
        <f t="shared" si="16"/>
        <v>N</v>
      </c>
      <c r="R134" s="34" t="str">
        <f t="shared" si="11"/>
        <v>N</v>
      </c>
      <c r="S134" s="38">
        <f t="shared" si="17"/>
        <v>24.03</v>
      </c>
      <c r="T134" s="25"/>
      <c r="V134" s="25"/>
    </row>
    <row r="135" spans="1:22" x14ac:dyDescent="0.25">
      <c r="A135" s="19" t="s">
        <v>148</v>
      </c>
      <c r="B135" s="26">
        <v>6001127</v>
      </c>
      <c r="C135" s="26">
        <v>145211</v>
      </c>
      <c r="D135" s="26">
        <v>0</v>
      </c>
      <c r="E135" s="34">
        <v>3.6392099999999998</v>
      </c>
      <c r="F135" s="34">
        <v>3.2260300000000002</v>
      </c>
      <c r="G135" s="35">
        <f t="shared" si="9"/>
        <v>1.128076924269148</v>
      </c>
      <c r="H135" s="36">
        <f t="shared" si="12"/>
        <v>1.1200000000000001</v>
      </c>
      <c r="I135" s="37">
        <v>36.1</v>
      </c>
      <c r="J135" s="38">
        <f t="shared" si="13"/>
        <v>36.1</v>
      </c>
      <c r="L135" s="37">
        <v>35.9</v>
      </c>
      <c r="M135" s="37">
        <v>30.94</v>
      </c>
      <c r="N135" s="35">
        <f t="shared" si="14"/>
        <v>-0.13816155988857931</v>
      </c>
      <c r="O135" s="34" t="str">
        <f t="shared" si="15"/>
        <v>Y</v>
      </c>
      <c r="P135" s="35">
        <f t="shared" si="10"/>
        <v>0.16677440206851971</v>
      </c>
      <c r="Q135" s="34" t="str">
        <f t="shared" si="16"/>
        <v>N</v>
      </c>
      <c r="R135" s="34" t="str">
        <f t="shared" si="11"/>
        <v>N</v>
      </c>
      <c r="S135" s="38">
        <f t="shared" si="17"/>
        <v>29.400000000000002</v>
      </c>
      <c r="T135" s="25"/>
      <c r="V135" s="25"/>
    </row>
    <row r="136" spans="1:22" x14ac:dyDescent="0.25">
      <c r="A136" s="19" t="s">
        <v>149</v>
      </c>
      <c r="B136" s="26">
        <v>6001259</v>
      </c>
      <c r="C136" s="26">
        <v>145219</v>
      </c>
      <c r="D136" s="26">
        <v>0</v>
      </c>
      <c r="E136" s="34">
        <v>4.3901199999999996</v>
      </c>
      <c r="F136" s="34">
        <v>3.3788299999999998</v>
      </c>
      <c r="G136" s="35">
        <f t="shared" si="9"/>
        <v>1.2993018293314549</v>
      </c>
      <c r="H136" s="36">
        <f t="shared" si="12"/>
        <v>1.29</v>
      </c>
      <c r="I136" s="37">
        <v>38.68</v>
      </c>
      <c r="J136" s="38">
        <f t="shared" si="13"/>
        <v>38.68</v>
      </c>
      <c r="L136" s="37">
        <v>38.68</v>
      </c>
      <c r="M136" s="37">
        <v>38.68</v>
      </c>
      <c r="N136" s="35">
        <f t="shared" si="14"/>
        <v>0</v>
      </c>
      <c r="O136" s="34" t="str">
        <f t="shared" si="15"/>
        <v>N</v>
      </c>
      <c r="P136" s="35">
        <f t="shared" si="10"/>
        <v>0</v>
      </c>
      <c r="Q136" s="34" t="str">
        <f t="shared" si="16"/>
        <v>N</v>
      </c>
      <c r="R136" s="34" t="str">
        <f t="shared" si="11"/>
        <v>N</v>
      </c>
      <c r="S136" s="38">
        <f t="shared" si="17"/>
        <v>36.75</v>
      </c>
      <c r="T136" s="25"/>
      <c r="V136" s="25"/>
    </row>
    <row r="137" spans="1:22" x14ac:dyDescent="0.25">
      <c r="A137" s="19" t="s">
        <v>150</v>
      </c>
      <c r="B137" s="26">
        <v>6014674</v>
      </c>
      <c r="C137" s="26">
        <v>145910</v>
      </c>
      <c r="D137" s="26">
        <v>0</v>
      </c>
      <c r="E137" s="34">
        <v>2.8465500000000001</v>
      </c>
      <c r="F137" s="34">
        <v>3.2936000000000001</v>
      </c>
      <c r="G137" s="35">
        <f t="shared" si="9"/>
        <v>0.86426706339567649</v>
      </c>
      <c r="H137" s="36">
        <f t="shared" si="12"/>
        <v>0.86</v>
      </c>
      <c r="I137" s="37">
        <v>19.34</v>
      </c>
      <c r="J137" s="38">
        <f t="shared" si="13"/>
        <v>19.34</v>
      </c>
      <c r="L137" s="37">
        <v>24.54</v>
      </c>
      <c r="M137" s="37">
        <v>19.34</v>
      </c>
      <c r="N137" s="35">
        <f t="shared" si="14"/>
        <v>-0.21189894050529745</v>
      </c>
      <c r="O137" s="34" t="str">
        <f t="shared" si="15"/>
        <v>Y</v>
      </c>
      <c r="P137" s="35">
        <f t="shared" ref="P137:P200" si="18">IF(M137=0,0,(I137-M137)/M137)</f>
        <v>0</v>
      </c>
      <c r="Q137" s="34" t="str">
        <f t="shared" si="16"/>
        <v>N</v>
      </c>
      <c r="R137" s="34" t="str">
        <f t="shared" ref="R137:R200" si="19">IF(AND(O137="Y",Q137="Y"),"Y","N")</f>
        <v>N</v>
      </c>
      <c r="S137" s="38">
        <f t="shared" si="17"/>
        <v>18.380000000000003</v>
      </c>
      <c r="T137" s="25"/>
      <c r="V137" s="25"/>
    </row>
    <row r="138" spans="1:22" x14ac:dyDescent="0.25">
      <c r="A138" s="39" t="s">
        <v>151</v>
      </c>
      <c r="B138" s="40">
        <v>6001333</v>
      </c>
      <c r="C138" s="40">
        <v>145625</v>
      </c>
      <c r="D138" s="40">
        <v>0</v>
      </c>
      <c r="E138" s="41">
        <v>2.02257</v>
      </c>
      <c r="F138" s="41">
        <v>3.1197499999999998</v>
      </c>
      <c r="G138" s="42">
        <f t="shared" ref="G138:G201" si="20">IFERROR(E138/F138,0)</f>
        <v>0.6483115634265566</v>
      </c>
      <c r="H138" s="43">
        <f t="shared" ref="H138:H201" si="21">ROUNDDOWN(G138,2)</f>
        <v>0.64</v>
      </c>
      <c r="I138" s="44">
        <v>0</v>
      </c>
      <c r="J138" s="45">
        <f t="shared" ref="J138:J201" si="22">IF(R138="Y",S138,I138)</f>
        <v>0</v>
      </c>
      <c r="L138" s="44">
        <v>0</v>
      </c>
      <c r="M138" s="44">
        <v>0</v>
      </c>
      <c r="N138" s="42">
        <f t="shared" ref="N138:N201" si="23">IFERROR((M138-L138)/L138,0)</f>
        <v>0</v>
      </c>
      <c r="O138" s="41" t="str">
        <f t="shared" ref="O138:O201" si="24">IF(N138&lt;-0.05,"Y","N")</f>
        <v>N</v>
      </c>
      <c r="P138" s="42">
        <f t="shared" si="18"/>
        <v>0</v>
      </c>
      <c r="Q138" s="41" t="str">
        <f t="shared" ref="Q138:Q201" si="25">IF(P138&lt;-0.05,"Y","N")</f>
        <v>N</v>
      </c>
      <c r="R138" s="41" t="str">
        <f t="shared" si="19"/>
        <v>N</v>
      </c>
      <c r="S138" s="45">
        <f t="shared" ref="S138:S201" si="26">ROUNDUP(M138*0.95,2)</f>
        <v>0</v>
      </c>
      <c r="T138" s="25"/>
      <c r="V138" s="25"/>
    </row>
    <row r="139" spans="1:22" x14ac:dyDescent="0.25">
      <c r="A139" s="27" t="s">
        <v>152</v>
      </c>
      <c r="B139" s="28">
        <v>6014401</v>
      </c>
      <c r="C139" s="28">
        <v>145846</v>
      </c>
      <c r="D139" s="28">
        <v>0</v>
      </c>
      <c r="E139" s="29">
        <v>3.4602400000000002</v>
      </c>
      <c r="F139" s="29">
        <v>3.4254500000000001</v>
      </c>
      <c r="G139" s="30">
        <f t="shared" si="20"/>
        <v>1.0101563298252785</v>
      </c>
      <c r="H139" s="31">
        <f t="shared" si="21"/>
        <v>1.01</v>
      </c>
      <c r="I139" s="32">
        <v>30.35</v>
      </c>
      <c r="J139" s="33">
        <f t="shared" si="22"/>
        <v>30.35</v>
      </c>
      <c r="L139" s="32">
        <v>34.51</v>
      </c>
      <c r="M139" s="32">
        <v>30.94</v>
      </c>
      <c r="N139" s="30">
        <f t="shared" si="23"/>
        <v>-0.10344827586206888</v>
      </c>
      <c r="O139" s="29" t="str">
        <f t="shared" si="24"/>
        <v>Y</v>
      </c>
      <c r="P139" s="30">
        <f t="shared" si="18"/>
        <v>-1.9069166127989652E-2</v>
      </c>
      <c r="Q139" s="29" t="str">
        <f t="shared" si="25"/>
        <v>N</v>
      </c>
      <c r="R139" s="29" t="str">
        <f t="shared" si="19"/>
        <v>N</v>
      </c>
      <c r="S139" s="33">
        <f t="shared" si="26"/>
        <v>29.400000000000002</v>
      </c>
      <c r="T139" s="25"/>
      <c r="V139" s="25"/>
    </row>
    <row r="140" spans="1:22" x14ac:dyDescent="0.25">
      <c r="A140" s="19" t="s">
        <v>153</v>
      </c>
      <c r="B140" s="26">
        <v>6009336</v>
      </c>
      <c r="C140" s="26">
        <v>145454</v>
      </c>
      <c r="D140" s="26">
        <v>0</v>
      </c>
      <c r="E140" s="34">
        <v>3.1470199999999999</v>
      </c>
      <c r="F140" s="34">
        <v>3.0474100000000002</v>
      </c>
      <c r="G140" s="35">
        <f t="shared" si="20"/>
        <v>1.03268677335836</v>
      </c>
      <c r="H140" s="36">
        <f t="shared" si="21"/>
        <v>1.03</v>
      </c>
      <c r="I140" s="37">
        <v>31.54</v>
      </c>
      <c r="J140" s="38">
        <f t="shared" si="22"/>
        <v>31.54</v>
      </c>
      <c r="L140" s="37">
        <v>22.31</v>
      </c>
      <c r="M140" s="37">
        <v>32.130000000000003</v>
      </c>
      <c r="N140" s="35">
        <f t="shared" si="23"/>
        <v>0.44016136261766042</v>
      </c>
      <c r="O140" s="34" t="str">
        <f t="shared" si="24"/>
        <v>N</v>
      </c>
      <c r="P140" s="35">
        <f t="shared" si="18"/>
        <v>-1.8362900715841998E-2</v>
      </c>
      <c r="Q140" s="34" t="str">
        <f t="shared" si="25"/>
        <v>N</v>
      </c>
      <c r="R140" s="34" t="str">
        <f t="shared" si="19"/>
        <v>N</v>
      </c>
      <c r="S140" s="38">
        <f t="shared" si="26"/>
        <v>30.53</v>
      </c>
      <c r="T140" s="25"/>
      <c r="V140" s="25"/>
    </row>
    <row r="141" spans="1:22" x14ac:dyDescent="0.25">
      <c r="A141" s="19" t="s">
        <v>154</v>
      </c>
      <c r="B141" s="26">
        <v>6001465</v>
      </c>
      <c r="C141" s="26">
        <v>145679</v>
      </c>
      <c r="D141" s="26">
        <v>0</v>
      </c>
      <c r="E141" s="34">
        <v>2.97099</v>
      </c>
      <c r="F141" s="34">
        <v>3.5513499999999998</v>
      </c>
      <c r="G141" s="35">
        <f t="shared" si="20"/>
        <v>0.83658045531980807</v>
      </c>
      <c r="H141" s="36">
        <f t="shared" si="21"/>
        <v>0.83</v>
      </c>
      <c r="I141" s="37">
        <v>17.11</v>
      </c>
      <c r="J141" s="38">
        <f t="shared" si="22"/>
        <v>17.11</v>
      </c>
      <c r="L141" s="37">
        <v>0</v>
      </c>
      <c r="M141" s="37">
        <v>15.62</v>
      </c>
      <c r="N141" s="35">
        <f t="shared" si="23"/>
        <v>0</v>
      </c>
      <c r="O141" s="34" t="str">
        <f t="shared" si="24"/>
        <v>N</v>
      </c>
      <c r="P141" s="35">
        <f t="shared" si="18"/>
        <v>9.5390524967989776E-2</v>
      </c>
      <c r="Q141" s="34" t="str">
        <f t="shared" si="25"/>
        <v>N</v>
      </c>
      <c r="R141" s="34" t="str">
        <f t="shared" si="19"/>
        <v>N</v>
      </c>
      <c r="S141" s="38">
        <f t="shared" si="26"/>
        <v>14.84</v>
      </c>
      <c r="T141" s="25"/>
      <c r="V141" s="25"/>
    </row>
    <row r="142" spans="1:22" x14ac:dyDescent="0.25">
      <c r="A142" s="19" t="s">
        <v>155</v>
      </c>
      <c r="B142" s="26">
        <v>6001473</v>
      </c>
      <c r="C142" s="26">
        <v>145729</v>
      </c>
      <c r="D142" s="26">
        <v>6</v>
      </c>
      <c r="E142" s="34">
        <v>0</v>
      </c>
      <c r="F142" s="34">
        <v>0</v>
      </c>
      <c r="G142" s="35">
        <f t="shared" si="20"/>
        <v>0</v>
      </c>
      <c r="H142" s="36">
        <f t="shared" si="21"/>
        <v>0</v>
      </c>
      <c r="I142" s="37">
        <v>0</v>
      </c>
      <c r="J142" s="38">
        <f t="shared" si="22"/>
        <v>21.91</v>
      </c>
      <c r="L142" s="37">
        <v>29.01</v>
      </c>
      <c r="M142" s="37">
        <v>23.06</v>
      </c>
      <c r="N142" s="35">
        <f t="shared" si="23"/>
        <v>-0.20510168907273363</v>
      </c>
      <c r="O142" s="34" t="str">
        <f t="shared" si="24"/>
        <v>Y</v>
      </c>
      <c r="P142" s="35">
        <f t="shared" si="18"/>
        <v>-1</v>
      </c>
      <c r="Q142" s="34" t="str">
        <f t="shared" si="25"/>
        <v>Y</v>
      </c>
      <c r="R142" s="34" t="str">
        <f t="shared" si="19"/>
        <v>Y</v>
      </c>
      <c r="S142" s="38">
        <f t="shared" si="26"/>
        <v>21.91</v>
      </c>
      <c r="T142" s="25"/>
      <c r="V142" s="25"/>
    </row>
    <row r="143" spans="1:22" x14ac:dyDescent="0.25">
      <c r="A143" s="39" t="s">
        <v>156</v>
      </c>
      <c r="B143" s="40">
        <v>6016539</v>
      </c>
      <c r="C143" s="40">
        <v>146124</v>
      </c>
      <c r="D143" s="40">
        <v>0</v>
      </c>
      <c r="E143" s="41">
        <v>3.1847099999999999</v>
      </c>
      <c r="F143" s="41">
        <v>3.5798199999999998</v>
      </c>
      <c r="G143" s="42">
        <f t="shared" si="20"/>
        <v>0.88962852880871113</v>
      </c>
      <c r="H143" s="43">
        <f t="shared" si="21"/>
        <v>0.88</v>
      </c>
      <c r="I143" s="44">
        <v>20.83</v>
      </c>
      <c r="J143" s="45">
        <f t="shared" si="22"/>
        <v>20.83</v>
      </c>
      <c r="L143" s="44">
        <v>21.57</v>
      </c>
      <c r="M143" s="44">
        <v>20.5</v>
      </c>
      <c r="N143" s="42">
        <f t="shared" si="23"/>
        <v>-4.9605934167825695E-2</v>
      </c>
      <c r="O143" s="41" t="str">
        <f t="shared" si="24"/>
        <v>N</v>
      </c>
      <c r="P143" s="42">
        <f t="shared" si="18"/>
        <v>1.6097560975609673E-2</v>
      </c>
      <c r="Q143" s="41" t="str">
        <f t="shared" si="25"/>
        <v>N</v>
      </c>
      <c r="R143" s="41" t="str">
        <f t="shared" si="19"/>
        <v>N</v>
      </c>
      <c r="S143" s="45">
        <f t="shared" si="26"/>
        <v>19.48</v>
      </c>
      <c r="T143" s="25"/>
      <c r="V143" s="25"/>
    </row>
    <row r="144" spans="1:22" x14ac:dyDescent="0.25">
      <c r="A144" s="27" t="s">
        <v>157</v>
      </c>
      <c r="B144" s="28">
        <v>6014658</v>
      </c>
      <c r="C144" s="28">
        <v>145891</v>
      </c>
      <c r="D144" s="28">
        <v>0</v>
      </c>
      <c r="E144" s="29">
        <v>3.6889599999999998</v>
      </c>
      <c r="F144" s="29">
        <v>3.2649300000000001</v>
      </c>
      <c r="G144" s="30">
        <f t="shared" si="20"/>
        <v>1.1298741473783511</v>
      </c>
      <c r="H144" s="31">
        <f t="shared" si="21"/>
        <v>1.1200000000000001</v>
      </c>
      <c r="I144" s="32">
        <v>36.1</v>
      </c>
      <c r="J144" s="33">
        <f t="shared" si="22"/>
        <v>36.1</v>
      </c>
      <c r="L144" s="32">
        <v>33.32</v>
      </c>
      <c r="M144" s="32">
        <v>36.1</v>
      </c>
      <c r="N144" s="30">
        <f t="shared" si="23"/>
        <v>8.3433373349339771E-2</v>
      </c>
      <c r="O144" s="29" t="str">
        <f t="shared" si="24"/>
        <v>N</v>
      </c>
      <c r="P144" s="30">
        <f t="shared" si="18"/>
        <v>0</v>
      </c>
      <c r="Q144" s="29" t="str">
        <f t="shared" si="25"/>
        <v>N</v>
      </c>
      <c r="R144" s="29" t="str">
        <f t="shared" si="19"/>
        <v>N</v>
      </c>
      <c r="S144" s="33">
        <f t="shared" si="26"/>
        <v>34.299999999999997</v>
      </c>
      <c r="T144" s="25"/>
      <c r="V144" s="25"/>
    </row>
    <row r="145" spans="1:22" x14ac:dyDescent="0.25">
      <c r="A145" s="19" t="s">
        <v>158</v>
      </c>
      <c r="B145" s="26">
        <v>6001507</v>
      </c>
      <c r="C145" s="26">
        <v>145323</v>
      </c>
      <c r="D145" s="26">
        <v>0</v>
      </c>
      <c r="E145" s="34">
        <v>3.0910000000000002</v>
      </c>
      <c r="F145" s="34">
        <v>3.0552100000000002</v>
      </c>
      <c r="G145" s="35">
        <f t="shared" si="20"/>
        <v>1.0117144157030122</v>
      </c>
      <c r="H145" s="36">
        <f t="shared" si="21"/>
        <v>1.01</v>
      </c>
      <c r="I145" s="37">
        <v>30.35</v>
      </c>
      <c r="J145" s="38">
        <f t="shared" si="22"/>
        <v>30.35</v>
      </c>
      <c r="L145" s="37">
        <v>23.06</v>
      </c>
      <c r="M145" s="37">
        <v>30.94</v>
      </c>
      <c r="N145" s="35">
        <f t="shared" si="23"/>
        <v>0.34171725932350405</v>
      </c>
      <c r="O145" s="34" t="str">
        <f t="shared" si="24"/>
        <v>N</v>
      </c>
      <c r="P145" s="35">
        <f t="shared" si="18"/>
        <v>-1.9069166127989652E-2</v>
      </c>
      <c r="Q145" s="34" t="str">
        <f t="shared" si="25"/>
        <v>N</v>
      </c>
      <c r="R145" s="34" t="str">
        <f t="shared" si="19"/>
        <v>N</v>
      </c>
      <c r="S145" s="38">
        <f t="shared" si="26"/>
        <v>29.400000000000002</v>
      </c>
      <c r="T145" s="25"/>
      <c r="V145" s="25"/>
    </row>
    <row r="146" spans="1:22" x14ac:dyDescent="0.25">
      <c r="A146" s="19" t="s">
        <v>159</v>
      </c>
      <c r="B146" s="26">
        <v>6000970</v>
      </c>
      <c r="C146" s="26">
        <v>146117</v>
      </c>
      <c r="D146" s="26">
        <v>0</v>
      </c>
      <c r="E146" s="34">
        <v>2.9971299999999998</v>
      </c>
      <c r="F146" s="34">
        <v>2.8960599999999999</v>
      </c>
      <c r="G146" s="35">
        <f t="shared" si="20"/>
        <v>1.0348991388299966</v>
      </c>
      <c r="H146" s="36">
        <f t="shared" si="21"/>
        <v>1.03</v>
      </c>
      <c r="I146" s="37">
        <v>31.54</v>
      </c>
      <c r="J146" s="38">
        <f t="shared" si="22"/>
        <v>31.54</v>
      </c>
      <c r="L146" s="37">
        <v>38.68</v>
      </c>
      <c r="M146" s="37">
        <v>38.68</v>
      </c>
      <c r="N146" s="35">
        <f t="shared" si="23"/>
        <v>0</v>
      </c>
      <c r="O146" s="34" t="str">
        <f t="shared" si="24"/>
        <v>N</v>
      </c>
      <c r="P146" s="35">
        <f t="shared" si="18"/>
        <v>-0.18459152016546021</v>
      </c>
      <c r="Q146" s="34" t="str">
        <f t="shared" si="25"/>
        <v>Y</v>
      </c>
      <c r="R146" s="34" t="str">
        <f t="shared" si="19"/>
        <v>N</v>
      </c>
      <c r="S146" s="38">
        <f t="shared" si="26"/>
        <v>36.75</v>
      </c>
      <c r="T146" s="25"/>
      <c r="V146" s="25"/>
    </row>
    <row r="147" spans="1:22" x14ac:dyDescent="0.25">
      <c r="A147" s="19" t="s">
        <v>160</v>
      </c>
      <c r="B147" s="26">
        <v>6010227</v>
      </c>
      <c r="C147" s="26">
        <v>145585</v>
      </c>
      <c r="D147" s="26">
        <v>0</v>
      </c>
      <c r="E147" s="34">
        <v>3.0849899999999999</v>
      </c>
      <c r="F147" s="34">
        <v>2.8223799999999999</v>
      </c>
      <c r="G147" s="35">
        <f t="shared" si="20"/>
        <v>1.0930455856404879</v>
      </c>
      <c r="H147" s="36">
        <f t="shared" si="21"/>
        <v>1.0900000000000001</v>
      </c>
      <c r="I147" s="37">
        <v>35.11</v>
      </c>
      <c r="J147" s="38">
        <f t="shared" si="22"/>
        <v>35.11</v>
      </c>
      <c r="L147" s="37">
        <v>27.560000000000002</v>
      </c>
      <c r="M147" s="37">
        <v>32.729999999999997</v>
      </c>
      <c r="N147" s="35">
        <f t="shared" si="23"/>
        <v>0.18759071117561663</v>
      </c>
      <c r="O147" s="34" t="str">
        <f t="shared" si="24"/>
        <v>N</v>
      </c>
      <c r="P147" s="35">
        <f t="shared" si="18"/>
        <v>7.2716162542010479E-2</v>
      </c>
      <c r="Q147" s="34" t="str">
        <f t="shared" si="25"/>
        <v>N</v>
      </c>
      <c r="R147" s="34" t="str">
        <f t="shared" si="19"/>
        <v>N</v>
      </c>
      <c r="S147" s="38">
        <f t="shared" si="26"/>
        <v>31.1</v>
      </c>
      <c r="T147" s="25"/>
      <c r="V147" s="25"/>
    </row>
    <row r="148" spans="1:22" x14ac:dyDescent="0.25">
      <c r="A148" s="39" t="s">
        <v>161</v>
      </c>
      <c r="B148" s="40">
        <v>6002869</v>
      </c>
      <c r="C148" s="40">
        <v>145571</v>
      </c>
      <c r="D148" s="40">
        <v>0</v>
      </c>
      <c r="E148" s="41">
        <v>3.3428399999999998</v>
      </c>
      <c r="F148" s="41">
        <v>3.3294100000000002</v>
      </c>
      <c r="G148" s="42">
        <f t="shared" si="20"/>
        <v>1.0040337477210677</v>
      </c>
      <c r="H148" s="43">
        <f t="shared" si="21"/>
        <v>1</v>
      </c>
      <c r="I148" s="44">
        <v>29.75</v>
      </c>
      <c r="J148" s="45">
        <f t="shared" si="22"/>
        <v>29.75</v>
      </c>
      <c r="L148" s="44">
        <v>27.52</v>
      </c>
      <c r="M148" s="44">
        <v>27.52</v>
      </c>
      <c r="N148" s="42">
        <f t="shared" si="23"/>
        <v>0</v>
      </c>
      <c r="O148" s="41" t="str">
        <f t="shared" si="24"/>
        <v>N</v>
      </c>
      <c r="P148" s="42">
        <f t="shared" si="18"/>
        <v>8.1031976744186066E-2</v>
      </c>
      <c r="Q148" s="41" t="str">
        <f t="shared" si="25"/>
        <v>N</v>
      </c>
      <c r="R148" s="41" t="str">
        <f t="shared" si="19"/>
        <v>N</v>
      </c>
      <c r="S148" s="45">
        <f t="shared" si="26"/>
        <v>26.150000000000002</v>
      </c>
      <c r="T148" s="25"/>
      <c r="V148" s="25"/>
    </row>
    <row r="149" spans="1:22" x14ac:dyDescent="0.25">
      <c r="A149" s="27" t="s">
        <v>162</v>
      </c>
      <c r="B149" s="28">
        <v>6012587</v>
      </c>
      <c r="C149" s="28">
        <v>145680</v>
      </c>
      <c r="D149" s="28">
        <v>0</v>
      </c>
      <c r="E149" s="29">
        <v>3.3358599999999998</v>
      </c>
      <c r="F149" s="29">
        <v>3.2987199999999999</v>
      </c>
      <c r="G149" s="30">
        <f t="shared" si="20"/>
        <v>1.0112589125478975</v>
      </c>
      <c r="H149" s="31">
        <f t="shared" si="21"/>
        <v>1.01</v>
      </c>
      <c r="I149" s="32">
        <v>30.35</v>
      </c>
      <c r="J149" s="33">
        <f t="shared" si="22"/>
        <v>30.35</v>
      </c>
      <c r="L149" s="32">
        <v>30.94</v>
      </c>
      <c r="M149" s="32">
        <v>29.75</v>
      </c>
      <c r="N149" s="30">
        <f t="shared" si="23"/>
        <v>-3.8461538461538498E-2</v>
      </c>
      <c r="O149" s="29" t="str">
        <f t="shared" si="24"/>
        <v>N</v>
      </c>
      <c r="P149" s="30">
        <f t="shared" si="18"/>
        <v>2.0168067226890803E-2</v>
      </c>
      <c r="Q149" s="29" t="str">
        <f t="shared" si="25"/>
        <v>N</v>
      </c>
      <c r="R149" s="29" t="str">
        <f t="shared" si="19"/>
        <v>N</v>
      </c>
      <c r="S149" s="33">
        <f t="shared" si="26"/>
        <v>28.270000000000003</v>
      </c>
      <c r="T149" s="25"/>
      <c r="V149" s="25"/>
    </row>
    <row r="150" spans="1:22" x14ac:dyDescent="0.25">
      <c r="A150" s="19" t="s">
        <v>163</v>
      </c>
      <c r="B150" s="26">
        <v>6001523</v>
      </c>
      <c r="C150" s="26">
        <v>146062</v>
      </c>
      <c r="D150" s="26">
        <v>0</v>
      </c>
      <c r="E150" s="34">
        <v>3.0301499999999999</v>
      </c>
      <c r="F150" s="34">
        <v>3.0018199999999999</v>
      </c>
      <c r="G150" s="35">
        <f t="shared" si="20"/>
        <v>1.0094376078512368</v>
      </c>
      <c r="H150" s="36">
        <f t="shared" si="21"/>
        <v>1</v>
      </c>
      <c r="I150" s="37">
        <v>29.75</v>
      </c>
      <c r="J150" s="38">
        <f t="shared" si="22"/>
        <v>29.75</v>
      </c>
      <c r="L150" s="37">
        <v>18.600000000000001</v>
      </c>
      <c r="M150" s="37">
        <v>23.8</v>
      </c>
      <c r="N150" s="35">
        <f t="shared" si="23"/>
        <v>0.2795698924731182</v>
      </c>
      <c r="O150" s="34" t="str">
        <f t="shared" si="24"/>
        <v>N</v>
      </c>
      <c r="P150" s="35">
        <f t="shared" si="18"/>
        <v>0.24999999999999997</v>
      </c>
      <c r="Q150" s="34" t="str">
        <f t="shared" si="25"/>
        <v>N</v>
      </c>
      <c r="R150" s="34" t="str">
        <f t="shared" si="19"/>
        <v>N</v>
      </c>
      <c r="S150" s="38">
        <f t="shared" si="26"/>
        <v>22.61</v>
      </c>
      <c r="T150" s="25"/>
      <c r="V150" s="25"/>
    </row>
    <row r="151" spans="1:22" x14ac:dyDescent="0.25">
      <c r="A151" s="19" t="s">
        <v>164</v>
      </c>
      <c r="B151" s="26">
        <v>6001564</v>
      </c>
      <c r="C151" s="26">
        <v>145853</v>
      </c>
      <c r="D151" s="26">
        <v>0</v>
      </c>
      <c r="E151" s="34">
        <v>3.67909</v>
      </c>
      <c r="F151" s="34">
        <v>3.0018600000000002</v>
      </c>
      <c r="G151" s="35">
        <f t="shared" si="20"/>
        <v>1.2256034591886362</v>
      </c>
      <c r="H151" s="36">
        <f t="shared" si="21"/>
        <v>1.22</v>
      </c>
      <c r="I151" s="37">
        <v>38.08</v>
      </c>
      <c r="J151" s="38">
        <f t="shared" si="22"/>
        <v>38.08</v>
      </c>
      <c r="L151" s="37">
        <v>37.090000000000003</v>
      </c>
      <c r="M151" s="37">
        <v>38.479999999999997</v>
      </c>
      <c r="N151" s="35">
        <f t="shared" si="23"/>
        <v>3.7476408735508046E-2</v>
      </c>
      <c r="O151" s="34" t="str">
        <f t="shared" si="24"/>
        <v>N</v>
      </c>
      <c r="P151" s="35">
        <f t="shared" si="18"/>
        <v>-1.0395010395010359E-2</v>
      </c>
      <c r="Q151" s="34" t="str">
        <f t="shared" si="25"/>
        <v>N</v>
      </c>
      <c r="R151" s="34" t="str">
        <f t="shared" si="19"/>
        <v>N</v>
      </c>
      <c r="S151" s="38">
        <f t="shared" si="26"/>
        <v>36.559999999999995</v>
      </c>
      <c r="T151" s="25"/>
      <c r="V151" s="25"/>
    </row>
    <row r="152" spans="1:22" x14ac:dyDescent="0.25">
      <c r="A152" s="19" t="s">
        <v>165</v>
      </c>
      <c r="B152" s="26">
        <v>6001580</v>
      </c>
      <c r="C152" s="26">
        <v>145648</v>
      </c>
      <c r="D152" s="26">
        <v>0</v>
      </c>
      <c r="E152" s="34">
        <v>1.74794</v>
      </c>
      <c r="F152" s="34">
        <v>2.7308300000000001</v>
      </c>
      <c r="G152" s="35">
        <f t="shared" si="20"/>
        <v>0.64007646027032072</v>
      </c>
      <c r="H152" s="36">
        <f t="shared" si="21"/>
        <v>0.64</v>
      </c>
      <c r="I152" s="37">
        <v>0</v>
      </c>
      <c r="J152" s="38">
        <f t="shared" si="22"/>
        <v>0</v>
      </c>
      <c r="L152" s="37">
        <v>0</v>
      </c>
      <c r="M152" s="37">
        <v>0</v>
      </c>
      <c r="N152" s="35">
        <f t="shared" si="23"/>
        <v>0</v>
      </c>
      <c r="O152" s="34" t="str">
        <f t="shared" si="24"/>
        <v>N</v>
      </c>
      <c r="P152" s="35">
        <f t="shared" si="18"/>
        <v>0</v>
      </c>
      <c r="Q152" s="34" t="str">
        <f t="shared" si="25"/>
        <v>N</v>
      </c>
      <c r="R152" s="34" t="str">
        <f t="shared" si="19"/>
        <v>N</v>
      </c>
      <c r="S152" s="38">
        <f t="shared" si="26"/>
        <v>0</v>
      </c>
      <c r="T152" s="25"/>
      <c r="V152" s="25"/>
    </row>
    <row r="153" spans="1:22" x14ac:dyDescent="0.25">
      <c r="A153" s="39" t="s">
        <v>166</v>
      </c>
      <c r="B153" s="40">
        <v>6012355</v>
      </c>
      <c r="C153" s="40">
        <v>145666</v>
      </c>
      <c r="D153" s="40">
        <v>0</v>
      </c>
      <c r="E153" s="41">
        <v>3.5871400000000002</v>
      </c>
      <c r="F153" s="41">
        <v>3.3304299999999998</v>
      </c>
      <c r="G153" s="42">
        <f t="shared" si="20"/>
        <v>1.0770801367991523</v>
      </c>
      <c r="H153" s="43">
        <f t="shared" si="21"/>
        <v>1.07</v>
      </c>
      <c r="I153" s="44">
        <v>33.92</v>
      </c>
      <c r="J153" s="45">
        <f t="shared" si="22"/>
        <v>33.92</v>
      </c>
      <c r="L153" s="44">
        <v>29.75</v>
      </c>
      <c r="M153" s="44">
        <v>29.01</v>
      </c>
      <c r="N153" s="42">
        <f t="shared" si="23"/>
        <v>-2.487394957983188E-2</v>
      </c>
      <c r="O153" s="41" t="str">
        <f t="shared" si="24"/>
        <v>N</v>
      </c>
      <c r="P153" s="42">
        <f t="shared" si="18"/>
        <v>0.1692519820751465</v>
      </c>
      <c r="Q153" s="41" t="str">
        <f t="shared" si="25"/>
        <v>N</v>
      </c>
      <c r="R153" s="41" t="str">
        <f t="shared" si="19"/>
        <v>N</v>
      </c>
      <c r="S153" s="45">
        <f t="shared" si="26"/>
        <v>27.560000000000002</v>
      </c>
      <c r="T153" s="25"/>
      <c r="V153" s="25"/>
    </row>
    <row r="154" spans="1:22" x14ac:dyDescent="0.25">
      <c r="A154" s="27" t="s">
        <v>167</v>
      </c>
      <c r="B154" s="28">
        <v>6008601</v>
      </c>
      <c r="C154" s="28">
        <v>145670</v>
      </c>
      <c r="D154" s="28">
        <v>0</v>
      </c>
      <c r="E154" s="29">
        <v>2.2258100000000001</v>
      </c>
      <c r="F154" s="29">
        <v>3.6441499999999998</v>
      </c>
      <c r="G154" s="30">
        <f t="shared" si="20"/>
        <v>0.6107898961349012</v>
      </c>
      <c r="H154" s="31">
        <f t="shared" si="21"/>
        <v>0.61</v>
      </c>
      <c r="I154" s="32">
        <v>0</v>
      </c>
      <c r="J154" s="33">
        <f t="shared" si="22"/>
        <v>0</v>
      </c>
      <c r="L154" s="32">
        <v>0</v>
      </c>
      <c r="M154" s="32">
        <v>0</v>
      </c>
      <c r="N154" s="30">
        <f t="shared" si="23"/>
        <v>0</v>
      </c>
      <c r="O154" s="29" t="str">
        <f t="shared" si="24"/>
        <v>N</v>
      </c>
      <c r="P154" s="30">
        <f t="shared" si="18"/>
        <v>0</v>
      </c>
      <c r="Q154" s="29" t="str">
        <f t="shared" si="25"/>
        <v>N</v>
      </c>
      <c r="R154" s="29" t="str">
        <f t="shared" si="19"/>
        <v>N</v>
      </c>
      <c r="S154" s="33">
        <f t="shared" si="26"/>
        <v>0</v>
      </c>
      <c r="T154" s="25"/>
      <c r="V154" s="25"/>
    </row>
    <row r="155" spans="1:22" x14ac:dyDescent="0.25">
      <c r="A155" s="19" t="s">
        <v>168</v>
      </c>
      <c r="B155" s="26">
        <v>6001457</v>
      </c>
      <c r="C155" s="26">
        <v>145439</v>
      </c>
      <c r="D155" s="26">
        <v>0</v>
      </c>
      <c r="E155" s="34">
        <v>3.3081299999999998</v>
      </c>
      <c r="F155" s="34">
        <v>3.3435999999999999</v>
      </c>
      <c r="G155" s="35">
        <f t="shared" si="20"/>
        <v>0.98939167364517289</v>
      </c>
      <c r="H155" s="36">
        <f t="shared" si="21"/>
        <v>0.98</v>
      </c>
      <c r="I155" s="37">
        <v>28.26</v>
      </c>
      <c r="J155" s="38">
        <f t="shared" si="22"/>
        <v>28.26</v>
      </c>
      <c r="L155" s="37">
        <v>0</v>
      </c>
      <c r="M155" s="37">
        <v>27.52</v>
      </c>
      <c r="N155" s="35">
        <f t="shared" si="23"/>
        <v>0</v>
      </c>
      <c r="O155" s="34" t="str">
        <f t="shared" si="24"/>
        <v>N</v>
      </c>
      <c r="P155" s="35">
        <f t="shared" si="18"/>
        <v>2.6889534883721002E-2</v>
      </c>
      <c r="Q155" s="34" t="str">
        <f t="shared" si="25"/>
        <v>N</v>
      </c>
      <c r="R155" s="34" t="str">
        <f t="shared" si="19"/>
        <v>N</v>
      </c>
      <c r="S155" s="38">
        <f t="shared" si="26"/>
        <v>26.150000000000002</v>
      </c>
      <c r="T155" s="25"/>
      <c r="V155" s="25"/>
    </row>
    <row r="156" spans="1:22" x14ac:dyDescent="0.25">
      <c r="A156" s="19" t="s">
        <v>169</v>
      </c>
      <c r="B156" s="26">
        <v>6001358</v>
      </c>
      <c r="C156" s="26">
        <v>145636</v>
      </c>
      <c r="D156" s="26">
        <v>0</v>
      </c>
      <c r="E156" s="34">
        <v>2.80118</v>
      </c>
      <c r="F156" s="34">
        <v>2.8384299999999998</v>
      </c>
      <c r="G156" s="35">
        <f t="shared" si="20"/>
        <v>0.98687654795080382</v>
      </c>
      <c r="H156" s="36">
        <f t="shared" si="21"/>
        <v>0.98</v>
      </c>
      <c r="I156" s="37">
        <v>28.26</v>
      </c>
      <c r="J156" s="38">
        <f t="shared" si="22"/>
        <v>28.26</v>
      </c>
      <c r="L156" s="37">
        <v>28.26</v>
      </c>
      <c r="M156" s="37">
        <v>25.29</v>
      </c>
      <c r="N156" s="35">
        <f t="shared" si="23"/>
        <v>-0.10509554140127396</v>
      </c>
      <c r="O156" s="34" t="str">
        <f t="shared" si="24"/>
        <v>Y</v>
      </c>
      <c r="P156" s="35">
        <f t="shared" si="18"/>
        <v>0.11743772241992892</v>
      </c>
      <c r="Q156" s="34" t="str">
        <f t="shared" si="25"/>
        <v>N</v>
      </c>
      <c r="R156" s="34" t="str">
        <f t="shared" si="19"/>
        <v>N</v>
      </c>
      <c r="S156" s="38">
        <f t="shared" si="26"/>
        <v>24.03</v>
      </c>
      <c r="T156" s="25"/>
      <c r="V156" s="25"/>
    </row>
    <row r="157" spans="1:22" x14ac:dyDescent="0.25">
      <c r="A157" s="19" t="s">
        <v>170</v>
      </c>
      <c r="B157" s="26">
        <v>6010367</v>
      </c>
      <c r="C157" s="26">
        <v>145614</v>
      </c>
      <c r="D157" s="26">
        <v>0</v>
      </c>
      <c r="E157" s="34">
        <v>3.5493000000000001</v>
      </c>
      <c r="F157" s="34">
        <v>3.1774100000000001</v>
      </c>
      <c r="G157" s="35">
        <f t="shared" si="20"/>
        <v>1.1170418674329092</v>
      </c>
      <c r="H157" s="36">
        <f t="shared" si="21"/>
        <v>1.1100000000000001</v>
      </c>
      <c r="I157" s="37">
        <v>35.9</v>
      </c>
      <c r="J157" s="38">
        <f t="shared" si="22"/>
        <v>35.9</v>
      </c>
      <c r="L157" s="37">
        <v>35.700000000000003</v>
      </c>
      <c r="M157" s="37">
        <v>36.49</v>
      </c>
      <c r="N157" s="35">
        <f t="shared" si="23"/>
        <v>2.212885154061622E-2</v>
      </c>
      <c r="O157" s="34" t="str">
        <f t="shared" si="24"/>
        <v>N</v>
      </c>
      <c r="P157" s="35">
        <f t="shared" si="18"/>
        <v>-1.6168813373527085E-2</v>
      </c>
      <c r="Q157" s="34" t="str">
        <f t="shared" si="25"/>
        <v>N</v>
      </c>
      <c r="R157" s="34" t="str">
        <f t="shared" si="19"/>
        <v>N</v>
      </c>
      <c r="S157" s="38">
        <f t="shared" si="26"/>
        <v>34.669999999999995</v>
      </c>
      <c r="T157" s="25"/>
      <c r="V157" s="25"/>
    </row>
    <row r="158" spans="1:22" x14ac:dyDescent="0.25">
      <c r="A158" s="39" t="s">
        <v>171</v>
      </c>
      <c r="B158" s="40">
        <v>6001697</v>
      </c>
      <c r="C158" s="40">
        <v>145639</v>
      </c>
      <c r="D158" s="40">
        <v>0</v>
      </c>
      <c r="E158" s="41">
        <v>2.2466699999999999</v>
      </c>
      <c r="F158" s="41">
        <v>2.6243099999999999</v>
      </c>
      <c r="G158" s="42">
        <f t="shared" si="20"/>
        <v>0.85609931753489488</v>
      </c>
      <c r="H158" s="43">
        <f t="shared" si="21"/>
        <v>0.85</v>
      </c>
      <c r="I158" s="44">
        <v>18.600000000000001</v>
      </c>
      <c r="J158" s="45">
        <f t="shared" si="22"/>
        <v>18.600000000000001</v>
      </c>
      <c r="L158" s="44">
        <v>13.12</v>
      </c>
      <c r="M158" s="44">
        <v>11.94</v>
      </c>
      <c r="N158" s="42">
        <f t="shared" si="23"/>
        <v>-8.9939024390243885E-2</v>
      </c>
      <c r="O158" s="41" t="str">
        <f t="shared" si="24"/>
        <v>Y</v>
      </c>
      <c r="P158" s="42">
        <f t="shared" si="18"/>
        <v>0.55778894472361829</v>
      </c>
      <c r="Q158" s="41" t="str">
        <f t="shared" si="25"/>
        <v>N</v>
      </c>
      <c r="R158" s="41" t="str">
        <f t="shared" si="19"/>
        <v>N</v>
      </c>
      <c r="S158" s="45">
        <f t="shared" si="26"/>
        <v>11.35</v>
      </c>
      <c r="T158" s="25"/>
      <c r="V158" s="25"/>
    </row>
    <row r="159" spans="1:22" x14ac:dyDescent="0.25">
      <c r="A159" s="19" t="s">
        <v>172</v>
      </c>
      <c r="B159" s="26">
        <v>6001770</v>
      </c>
      <c r="C159" s="26">
        <v>146131</v>
      </c>
      <c r="D159" s="26">
        <v>0</v>
      </c>
      <c r="E159" s="34">
        <v>3.4975900000000002</v>
      </c>
      <c r="F159" s="34">
        <v>3.0664600000000002</v>
      </c>
      <c r="G159" s="35">
        <f t="shared" si="20"/>
        <v>1.1405953444688663</v>
      </c>
      <c r="H159" s="36">
        <f t="shared" si="21"/>
        <v>1.1399999999999999</v>
      </c>
      <c r="I159" s="37">
        <v>36.49</v>
      </c>
      <c r="J159" s="38">
        <f t="shared" si="22"/>
        <v>36.49</v>
      </c>
      <c r="L159" s="37">
        <v>38.68</v>
      </c>
      <c r="M159" s="37">
        <v>38.68</v>
      </c>
      <c r="N159" s="35">
        <f t="shared" si="23"/>
        <v>0</v>
      </c>
      <c r="O159" s="34" t="str">
        <f t="shared" si="24"/>
        <v>N</v>
      </c>
      <c r="P159" s="35">
        <f t="shared" si="18"/>
        <v>-5.661840744570832E-2</v>
      </c>
      <c r="Q159" s="34" t="str">
        <f t="shared" si="25"/>
        <v>Y</v>
      </c>
      <c r="R159" s="34" t="str">
        <f t="shared" si="19"/>
        <v>N</v>
      </c>
      <c r="S159" s="38">
        <f t="shared" si="26"/>
        <v>36.75</v>
      </c>
      <c r="T159" s="25"/>
      <c r="V159" s="25"/>
    </row>
    <row r="160" spans="1:22" x14ac:dyDescent="0.25">
      <c r="A160" s="19" t="s">
        <v>173</v>
      </c>
      <c r="B160" s="26">
        <v>6000277</v>
      </c>
      <c r="C160" s="26">
        <v>145004</v>
      </c>
      <c r="D160" s="26">
        <v>0</v>
      </c>
      <c r="E160" s="34">
        <v>2.94197</v>
      </c>
      <c r="F160" s="34">
        <v>3.1095799999999998</v>
      </c>
      <c r="G160" s="35">
        <f t="shared" si="20"/>
        <v>0.94609883006708306</v>
      </c>
      <c r="H160" s="36">
        <f t="shared" si="21"/>
        <v>0.94</v>
      </c>
      <c r="I160" s="37">
        <v>25.29</v>
      </c>
      <c r="J160" s="38">
        <f t="shared" si="22"/>
        <v>25.29</v>
      </c>
      <c r="L160" s="37">
        <v>26.03</v>
      </c>
      <c r="M160" s="37">
        <v>31.54</v>
      </c>
      <c r="N160" s="35">
        <f t="shared" si="23"/>
        <v>0.21167883211678823</v>
      </c>
      <c r="O160" s="34" t="str">
        <f t="shared" si="24"/>
        <v>N</v>
      </c>
      <c r="P160" s="35">
        <f t="shared" si="18"/>
        <v>-0.19816106531388714</v>
      </c>
      <c r="Q160" s="34" t="str">
        <f t="shared" si="25"/>
        <v>Y</v>
      </c>
      <c r="R160" s="34" t="str">
        <f t="shared" si="19"/>
        <v>N</v>
      </c>
      <c r="S160" s="38">
        <f t="shared" si="26"/>
        <v>29.970000000000002</v>
      </c>
      <c r="T160" s="25"/>
      <c r="V160" s="25"/>
    </row>
    <row r="161" spans="1:22" x14ac:dyDescent="0.25">
      <c r="A161" s="19" t="s">
        <v>174</v>
      </c>
      <c r="B161" s="26">
        <v>6000269</v>
      </c>
      <c r="C161" s="26">
        <v>145043</v>
      </c>
      <c r="D161" s="26">
        <v>0</v>
      </c>
      <c r="E161" s="34">
        <v>3.26729</v>
      </c>
      <c r="F161" s="34">
        <v>3.5696699999999999</v>
      </c>
      <c r="G161" s="35">
        <f t="shared" si="20"/>
        <v>0.91529188972650133</v>
      </c>
      <c r="H161" s="36">
        <f t="shared" si="21"/>
        <v>0.91</v>
      </c>
      <c r="I161" s="37">
        <v>23.06</v>
      </c>
      <c r="J161" s="38">
        <f t="shared" si="22"/>
        <v>23.06</v>
      </c>
      <c r="L161" s="37">
        <v>25.29</v>
      </c>
      <c r="M161" s="37">
        <v>28.26</v>
      </c>
      <c r="N161" s="35">
        <f t="shared" si="23"/>
        <v>0.11743772241992892</v>
      </c>
      <c r="O161" s="34" t="str">
        <f t="shared" si="24"/>
        <v>N</v>
      </c>
      <c r="P161" s="35">
        <f t="shared" si="18"/>
        <v>-0.18400566171266816</v>
      </c>
      <c r="Q161" s="34" t="str">
        <f t="shared" si="25"/>
        <v>Y</v>
      </c>
      <c r="R161" s="34" t="str">
        <f t="shared" si="19"/>
        <v>N</v>
      </c>
      <c r="S161" s="38">
        <f t="shared" si="26"/>
        <v>26.85</v>
      </c>
      <c r="T161" s="25"/>
      <c r="V161" s="25"/>
    </row>
    <row r="162" spans="1:22" x14ac:dyDescent="0.25">
      <c r="A162" s="39" t="s">
        <v>175</v>
      </c>
      <c r="B162" s="40">
        <v>6006563</v>
      </c>
      <c r="C162" s="40">
        <v>145932</v>
      </c>
      <c r="D162" s="40">
        <v>0</v>
      </c>
      <c r="E162" s="41">
        <v>3.7293699999999999</v>
      </c>
      <c r="F162" s="41">
        <v>3.2794300000000001</v>
      </c>
      <c r="G162" s="42">
        <f t="shared" si="20"/>
        <v>1.1372006720680117</v>
      </c>
      <c r="H162" s="43">
        <f t="shared" si="21"/>
        <v>1.1299999999999999</v>
      </c>
      <c r="I162" s="44">
        <v>36.299999999999997</v>
      </c>
      <c r="J162" s="45">
        <f t="shared" si="22"/>
        <v>36.299999999999997</v>
      </c>
      <c r="L162" s="44">
        <v>35.11</v>
      </c>
      <c r="M162" s="44">
        <v>35.9</v>
      </c>
      <c r="N162" s="42">
        <f t="shared" si="23"/>
        <v>2.2500712047849591E-2</v>
      </c>
      <c r="O162" s="41" t="str">
        <f t="shared" si="24"/>
        <v>N</v>
      </c>
      <c r="P162" s="42">
        <f t="shared" si="18"/>
        <v>1.1142061281337007E-2</v>
      </c>
      <c r="Q162" s="41" t="str">
        <f t="shared" si="25"/>
        <v>N</v>
      </c>
      <c r="R162" s="41" t="str">
        <f t="shared" si="19"/>
        <v>N</v>
      </c>
      <c r="S162" s="45">
        <f t="shared" si="26"/>
        <v>34.11</v>
      </c>
      <c r="T162" s="25"/>
      <c r="V162" s="25"/>
    </row>
    <row r="163" spans="1:22" x14ac:dyDescent="0.25">
      <c r="A163" s="27" t="s">
        <v>176</v>
      </c>
      <c r="B163" s="28">
        <v>6015168</v>
      </c>
      <c r="C163" s="28">
        <v>145982</v>
      </c>
      <c r="D163" s="28">
        <v>0</v>
      </c>
      <c r="E163" s="29">
        <v>2.9648400000000001</v>
      </c>
      <c r="F163" s="29">
        <v>3.3817400000000002</v>
      </c>
      <c r="G163" s="30">
        <f t="shared" si="20"/>
        <v>0.8767202682642663</v>
      </c>
      <c r="H163" s="31">
        <f t="shared" si="21"/>
        <v>0.87</v>
      </c>
      <c r="I163" s="32">
        <v>20.079999999999998</v>
      </c>
      <c r="J163" s="33">
        <f t="shared" si="22"/>
        <v>20.079999999999998</v>
      </c>
      <c r="L163" s="32">
        <v>17.850000000000001</v>
      </c>
      <c r="M163" s="32">
        <v>17.850000000000001</v>
      </c>
      <c r="N163" s="30">
        <f t="shared" si="23"/>
        <v>0</v>
      </c>
      <c r="O163" s="29" t="str">
        <f t="shared" si="24"/>
        <v>N</v>
      </c>
      <c r="P163" s="30">
        <f t="shared" si="18"/>
        <v>0.12492997198879534</v>
      </c>
      <c r="Q163" s="29" t="str">
        <f t="shared" si="25"/>
        <v>N</v>
      </c>
      <c r="R163" s="29" t="str">
        <f t="shared" si="19"/>
        <v>N</v>
      </c>
      <c r="S163" s="33">
        <f t="shared" si="26"/>
        <v>16.96</v>
      </c>
      <c r="T163" s="25"/>
      <c r="V163" s="25"/>
    </row>
    <row r="164" spans="1:22" x14ac:dyDescent="0.25">
      <c r="A164" s="19" t="s">
        <v>177</v>
      </c>
      <c r="B164" s="26">
        <v>6008635</v>
      </c>
      <c r="C164" s="26">
        <v>145468</v>
      </c>
      <c r="D164" s="26">
        <v>0</v>
      </c>
      <c r="E164" s="34">
        <v>2.5597699999999999</v>
      </c>
      <c r="F164" s="34">
        <v>3.3443999999999998</v>
      </c>
      <c r="G164" s="35">
        <f t="shared" si="20"/>
        <v>0.76538990551369457</v>
      </c>
      <c r="H164" s="36">
        <f t="shared" si="21"/>
        <v>0.76</v>
      </c>
      <c r="I164" s="37">
        <v>12.53</v>
      </c>
      <c r="J164" s="38">
        <f t="shared" si="22"/>
        <v>12.53</v>
      </c>
      <c r="L164" s="37">
        <v>10.76</v>
      </c>
      <c r="M164" s="37">
        <v>14.88</v>
      </c>
      <c r="N164" s="35">
        <f t="shared" si="23"/>
        <v>0.38289962825278823</v>
      </c>
      <c r="O164" s="34" t="str">
        <f t="shared" si="24"/>
        <v>N</v>
      </c>
      <c r="P164" s="35">
        <f t="shared" si="18"/>
        <v>-0.1579301075268818</v>
      </c>
      <c r="Q164" s="34" t="str">
        <f t="shared" si="25"/>
        <v>Y</v>
      </c>
      <c r="R164" s="34" t="str">
        <f t="shared" si="19"/>
        <v>N</v>
      </c>
      <c r="S164" s="38">
        <f t="shared" si="26"/>
        <v>14.14</v>
      </c>
      <c r="T164" s="25"/>
      <c r="V164" s="25"/>
    </row>
    <row r="165" spans="1:22" x14ac:dyDescent="0.25">
      <c r="A165" s="19" t="s">
        <v>178</v>
      </c>
      <c r="B165" s="26">
        <v>6009179</v>
      </c>
      <c r="C165" s="26">
        <v>145278</v>
      </c>
      <c r="D165" s="26">
        <v>0</v>
      </c>
      <c r="E165" s="34">
        <v>2.5219299999999998</v>
      </c>
      <c r="F165" s="34">
        <v>3.24715</v>
      </c>
      <c r="G165" s="35">
        <f t="shared" si="20"/>
        <v>0.77665953220516448</v>
      </c>
      <c r="H165" s="36">
        <f t="shared" si="21"/>
        <v>0.77</v>
      </c>
      <c r="I165" s="37">
        <v>13.12</v>
      </c>
      <c r="J165" s="38">
        <f t="shared" si="22"/>
        <v>13.12</v>
      </c>
      <c r="L165" s="37">
        <v>11.94</v>
      </c>
      <c r="M165" s="37">
        <v>19.34</v>
      </c>
      <c r="N165" s="35">
        <f t="shared" si="23"/>
        <v>0.61976549413735349</v>
      </c>
      <c r="O165" s="34" t="str">
        <f t="shared" si="24"/>
        <v>N</v>
      </c>
      <c r="P165" s="35">
        <f t="shared" si="18"/>
        <v>-0.32161323681489146</v>
      </c>
      <c r="Q165" s="34" t="str">
        <f t="shared" si="25"/>
        <v>Y</v>
      </c>
      <c r="R165" s="34" t="str">
        <f t="shared" si="19"/>
        <v>N</v>
      </c>
      <c r="S165" s="38">
        <f t="shared" si="26"/>
        <v>18.380000000000003</v>
      </c>
      <c r="T165" s="25"/>
      <c r="V165" s="25"/>
    </row>
    <row r="166" spans="1:22" x14ac:dyDescent="0.25">
      <c r="A166" s="19" t="s">
        <v>179</v>
      </c>
      <c r="B166" s="26">
        <v>6009948</v>
      </c>
      <c r="C166" s="26">
        <v>145850</v>
      </c>
      <c r="D166" s="26">
        <v>0</v>
      </c>
      <c r="E166" s="34">
        <v>1.72668</v>
      </c>
      <c r="F166" s="34">
        <v>3.3683999999999998</v>
      </c>
      <c r="G166" s="35">
        <f t="shared" si="20"/>
        <v>0.51261132882080518</v>
      </c>
      <c r="H166" s="36">
        <f t="shared" si="21"/>
        <v>0.51</v>
      </c>
      <c r="I166" s="37">
        <v>0</v>
      </c>
      <c r="J166" s="38">
        <f t="shared" si="22"/>
        <v>0</v>
      </c>
      <c r="L166" s="37">
        <v>0</v>
      </c>
      <c r="M166" s="37">
        <v>0</v>
      </c>
      <c r="N166" s="35">
        <f t="shared" si="23"/>
        <v>0</v>
      </c>
      <c r="O166" s="34" t="str">
        <f t="shared" si="24"/>
        <v>N</v>
      </c>
      <c r="P166" s="35">
        <f t="shared" si="18"/>
        <v>0</v>
      </c>
      <c r="Q166" s="34" t="str">
        <f t="shared" si="25"/>
        <v>N</v>
      </c>
      <c r="R166" s="34" t="str">
        <f t="shared" si="19"/>
        <v>N</v>
      </c>
      <c r="S166" s="38">
        <f t="shared" si="26"/>
        <v>0</v>
      </c>
      <c r="T166" s="25"/>
      <c r="V166" s="25"/>
    </row>
    <row r="167" spans="1:22" x14ac:dyDescent="0.25">
      <c r="A167" s="39" t="s">
        <v>180</v>
      </c>
      <c r="B167" s="40">
        <v>6005144</v>
      </c>
      <c r="C167" s="40">
        <v>145434</v>
      </c>
      <c r="D167" s="40">
        <v>0</v>
      </c>
      <c r="E167" s="41">
        <v>2.0870099999999998</v>
      </c>
      <c r="F167" s="41">
        <v>3.4724699999999999</v>
      </c>
      <c r="G167" s="42">
        <f t="shared" si="20"/>
        <v>0.60101599149884655</v>
      </c>
      <c r="H167" s="43">
        <f t="shared" si="21"/>
        <v>0.6</v>
      </c>
      <c r="I167" s="44">
        <v>0</v>
      </c>
      <c r="J167" s="45">
        <f t="shared" si="22"/>
        <v>0</v>
      </c>
      <c r="L167" s="44">
        <v>0</v>
      </c>
      <c r="M167" s="44">
        <v>0</v>
      </c>
      <c r="N167" s="42">
        <f t="shared" si="23"/>
        <v>0</v>
      </c>
      <c r="O167" s="41" t="str">
        <f t="shared" si="24"/>
        <v>N</v>
      </c>
      <c r="P167" s="42">
        <f t="shared" si="18"/>
        <v>0</v>
      </c>
      <c r="Q167" s="41" t="str">
        <f t="shared" si="25"/>
        <v>N</v>
      </c>
      <c r="R167" s="41" t="str">
        <f t="shared" si="19"/>
        <v>N</v>
      </c>
      <c r="S167" s="45">
        <f t="shared" si="26"/>
        <v>0</v>
      </c>
      <c r="T167" s="25"/>
      <c r="V167" s="25"/>
    </row>
    <row r="168" spans="1:22" x14ac:dyDescent="0.25">
      <c r="A168" s="27" t="s">
        <v>181</v>
      </c>
      <c r="B168" s="28">
        <v>6001796</v>
      </c>
      <c r="C168" s="28">
        <v>145507</v>
      </c>
      <c r="D168" s="28">
        <v>0</v>
      </c>
      <c r="E168" s="29">
        <v>2.3330299999999999</v>
      </c>
      <c r="F168" s="29">
        <v>2.7596099999999999</v>
      </c>
      <c r="G168" s="30">
        <f t="shared" si="20"/>
        <v>0.84542018618572912</v>
      </c>
      <c r="H168" s="31">
        <f t="shared" si="21"/>
        <v>0.84</v>
      </c>
      <c r="I168" s="32">
        <v>17.850000000000001</v>
      </c>
      <c r="J168" s="33">
        <f t="shared" si="22"/>
        <v>17.850000000000001</v>
      </c>
      <c r="L168" s="32">
        <v>0</v>
      </c>
      <c r="M168" s="32">
        <v>0</v>
      </c>
      <c r="N168" s="30">
        <f t="shared" si="23"/>
        <v>0</v>
      </c>
      <c r="O168" s="29" t="str">
        <f t="shared" si="24"/>
        <v>N</v>
      </c>
      <c r="P168" s="30">
        <f t="shared" si="18"/>
        <v>0</v>
      </c>
      <c r="Q168" s="29" t="str">
        <f t="shared" si="25"/>
        <v>N</v>
      </c>
      <c r="R168" s="29" t="str">
        <f t="shared" si="19"/>
        <v>N</v>
      </c>
      <c r="S168" s="33">
        <f t="shared" si="26"/>
        <v>0</v>
      </c>
      <c r="T168" s="25"/>
      <c r="V168" s="25"/>
    </row>
    <row r="169" spans="1:22" x14ac:dyDescent="0.25">
      <c r="A169" s="19" t="s">
        <v>182</v>
      </c>
      <c r="B169" s="26">
        <v>6001887</v>
      </c>
      <c r="C169" s="26">
        <v>146025</v>
      </c>
      <c r="D169" s="26">
        <v>0</v>
      </c>
      <c r="E169" s="34">
        <v>8.4579699999999995</v>
      </c>
      <c r="F169" s="34">
        <v>3.3860199999999998</v>
      </c>
      <c r="G169" s="35">
        <f t="shared" si="20"/>
        <v>2.4979090495626135</v>
      </c>
      <c r="H169" s="36">
        <f t="shared" si="21"/>
        <v>2.4900000000000002</v>
      </c>
      <c r="I169" s="37">
        <v>38.68</v>
      </c>
      <c r="J169" s="38">
        <f t="shared" si="22"/>
        <v>38.68</v>
      </c>
      <c r="L169" s="37">
        <v>38.68</v>
      </c>
      <c r="M169" s="37">
        <v>38.68</v>
      </c>
      <c r="N169" s="35">
        <f t="shared" si="23"/>
        <v>0</v>
      </c>
      <c r="O169" s="34" t="str">
        <f t="shared" si="24"/>
        <v>N</v>
      </c>
      <c r="P169" s="35">
        <f t="shared" si="18"/>
        <v>0</v>
      </c>
      <c r="Q169" s="34" t="str">
        <f t="shared" si="25"/>
        <v>N</v>
      </c>
      <c r="R169" s="34" t="str">
        <f t="shared" si="19"/>
        <v>N</v>
      </c>
      <c r="S169" s="38">
        <f t="shared" si="26"/>
        <v>36.75</v>
      </c>
      <c r="T169" s="25"/>
      <c r="V169" s="25"/>
    </row>
    <row r="170" spans="1:22" x14ac:dyDescent="0.25">
      <c r="A170" s="19" t="s">
        <v>183</v>
      </c>
      <c r="B170" s="26">
        <v>6007496</v>
      </c>
      <c r="C170" s="26">
        <v>145438</v>
      </c>
      <c r="D170" s="26">
        <v>0</v>
      </c>
      <c r="E170" s="34">
        <v>3.1142500000000002</v>
      </c>
      <c r="F170" s="34">
        <v>2.8614899999999999</v>
      </c>
      <c r="G170" s="35">
        <f t="shared" si="20"/>
        <v>1.0883316034653276</v>
      </c>
      <c r="H170" s="36">
        <f t="shared" si="21"/>
        <v>1.08</v>
      </c>
      <c r="I170" s="37">
        <v>34.51</v>
      </c>
      <c r="J170" s="38">
        <f t="shared" si="22"/>
        <v>34.51</v>
      </c>
      <c r="L170" s="37">
        <v>35.11</v>
      </c>
      <c r="M170" s="37">
        <v>36.299999999999997</v>
      </c>
      <c r="N170" s="35">
        <f t="shared" si="23"/>
        <v>3.3893477641697457E-2</v>
      </c>
      <c r="O170" s="34" t="str">
        <f t="shared" si="24"/>
        <v>N</v>
      </c>
      <c r="P170" s="35">
        <f t="shared" si="18"/>
        <v>-4.9311294765840202E-2</v>
      </c>
      <c r="Q170" s="34" t="str">
        <f t="shared" si="25"/>
        <v>N</v>
      </c>
      <c r="R170" s="34" t="str">
        <f t="shared" si="19"/>
        <v>N</v>
      </c>
      <c r="S170" s="38">
        <f t="shared" si="26"/>
        <v>34.489999999999995</v>
      </c>
      <c r="T170" s="25"/>
      <c r="V170" s="25"/>
    </row>
    <row r="171" spans="1:22" x14ac:dyDescent="0.25">
      <c r="A171" s="19" t="s">
        <v>184</v>
      </c>
      <c r="B171" s="26">
        <v>6001952</v>
      </c>
      <c r="C171" s="26">
        <v>145183</v>
      </c>
      <c r="D171" s="26">
        <v>0</v>
      </c>
      <c r="E171" s="34">
        <v>3.6309399999999998</v>
      </c>
      <c r="F171" s="34">
        <v>3.1091899999999999</v>
      </c>
      <c r="G171" s="35">
        <f t="shared" si="20"/>
        <v>1.1678089791875055</v>
      </c>
      <c r="H171" s="36">
        <f t="shared" si="21"/>
        <v>1.1599999999999999</v>
      </c>
      <c r="I171" s="37">
        <v>36.89</v>
      </c>
      <c r="J171" s="38">
        <f t="shared" si="22"/>
        <v>36.89</v>
      </c>
      <c r="L171" s="37">
        <v>38.08</v>
      </c>
      <c r="M171" s="37">
        <v>38.68</v>
      </c>
      <c r="N171" s="35">
        <f t="shared" si="23"/>
        <v>1.5756302521008441E-2</v>
      </c>
      <c r="O171" s="34" t="str">
        <f t="shared" si="24"/>
        <v>N</v>
      </c>
      <c r="P171" s="35">
        <f t="shared" si="18"/>
        <v>-4.6277145811789017E-2</v>
      </c>
      <c r="Q171" s="34" t="str">
        <f t="shared" si="25"/>
        <v>N</v>
      </c>
      <c r="R171" s="34" t="str">
        <f t="shared" si="19"/>
        <v>N</v>
      </c>
      <c r="S171" s="38">
        <f t="shared" si="26"/>
        <v>36.75</v>
      </c>
      <c r="T171" s="25"/>
      <c r="V171" s="25"/>
    </row>
    <row r="172" spans="1:22" x14ac:dyDescent="0.25">
      <c r="A172" s="39" t="s">
        <v>185</v>
      </c>
      <c r="B172" s="40">
        <v>6002026</v>
      </c>
      <c r="C172" s="40">
        <v>146164</v>
      </c>
      <c r="D172" s="40">
        <v>0</v>
      </c>
      <c r="E172" s="41">
        <v>3.4407999999999999</v>
      </c>
      <c r="F172" s="41">
        <v>2.7235499999999999</v>
      </c>
      <c r="G172" s="42">
        <f t="shared" si="20"/>
        <v>1.2633511409740963</v>
      </c>
      <c r="H172" s="43">
        <f t="shared" si="21"/>
        <v>1.26</v>
      </c>
      <c r="I172" s="44">
        <v>38.68</v>
      </c>
      <c r="J172" s="45">
        <f t="shared" si="22"/>
        <v>38.68</v>
      </c>
      <c r="L172" s="44">
        <v>30.94</v>
      </c>
      <c r="M172" s="44">
        <v>25.29</v>
      </c>
      <c r="N172" s="42">
        <f t="shared" si="23"/>
        <v>-0.18261150614091798</v>
      </c>
      <c r="O172" s="41" t="str">
        <f t="shared" si="24"/>
        <v>Y</v>
      </c>
      <c r="P172" s="42">
        <f t="shared" si="18"/>
        <v>0.52945828390668248</v>
      </c>
      <c r="Q172" s="41" t="str">
        <f t="shared" si="25"/>
        <v>N</v>
      </c>
      <c r="R172" s="41" t="str">
        <f t="shared" si="19"/>
        <v>N</v>
      </c>
      <c r="S172" s="45">
        <f t="shared" si="26"/>
        <v>24.03</v>
      </c>
      <c r="T172" s="25"/>
      <c r="V172" s="25"/>
    </row>
    <row r="173" spans="1:22" x14ac:dyDescent="0.25">
      <c r="A173" s="27" t="s">
        <v>186</v>
      </c>
      <c r="B173" s="28">
        <v>6016711</v>
      </c>
      <c r="C173" s="28">
        <v>146154</v>
      </c>
      <c r="D173" s="28">
        <v>0</v>
      </c>
      <c r="E173" s="29">
        <v>4.7536699999999996</v>
      </c>
      <c r="F173" s="29">
        <v>2.9756200000000002</v>
      </c>
      <c r="G173" s="30">
        <f t="shared" si="20"/>
        <v>1.5975393363399895</v>
      </c>
      <c r="H173" s="31">
        <f t="shared" si="21"/>
        <v>1.59</v>
      </c>
      <c r="I173" s="32">
        <v>38.68</v>
      </c>
      <c r="J173" s="33">
        <f t="shared" si="22"/>
        <v>38.68</v>
      </c>
      <c r="L173" s="32">
        <v>38.68</v>
      </c>
      <c r="M173" s="32">
        <v>38.68</v>
      </c>
      <c r="N173" s="30">
        <f t="shared" si="23"/>
        <v>0</v>
      </c>
      <c r="O173" s="29" t="str">
        <f t="shared" si="24"/>
        <v>N</v>
      </c>
      <c r="P173" s="30">
        <f t="shared" si="18"/>
        <v>0</v>
      </c>
      <c r="Q173" s="29" t="str">
        <f t="shared" si="25"/>
        <v>N</v>
      </c>
      <c r="R173" s="29" t="str">
        <f t="shared" si="19"/>
        <v>N</v>
      </c>
      <c r="S173" s="33">
        <f t="shared" si="26"/>
        <v>36.75</v>
      </c>
      <c r="T173" s="25"/>
      <c r="V173" s="25"/>
    </row>
    <row r="174" spans="1:22" x14ac:dyDescent="0.25">
      <c r="A174" s="19" t="s">
        <v>187</v>
      </c>
      <c r="B174" s="26">
        <v>6002075</v>
      </c>
      <c r="C174" s="26">
        <v>145730</v>
      </c>
      <c r="D174" s="26">
        <v>0</v>
      </c>
      <c r="E174" s="34">
        <v>2.6464699999999999</v>
      </c>
      <c r="F174" s="34">
        <v>3.5200100000000001</v>
      </c>
      <c r="G174" s="35">
        <f t="shared" si="20"/>
        <v>0.75183593228428325</v>
      </c>
      <c r="H174" s="36">
        <f t="shared" si="21"/>
        <v>0.75</v>
      </c>
      <c r="I174" s="37">
        <v>11.94</v>
      </c>
      <c r="J174" s="38">
        <f t="shared" si="22"/>
        <v>11.94</v>
      </c>
      <c r="L174" s="37">
        <v>9.59</v>
      </c>
      <c r="M174" s="37">
        <v>10.18</v>
      </c>
      <c r="N174" s="35">
        <f t="shared" si="23"/>
        <v>6.1522419186652751E-2</v>
      </c>
      <c r="O174" s="34" t="str">
        <f t="shared" si="24"/>
        <v>N</v>
      </c>
      <c r="P174" s="35">
        <f t="shared" si="18"/>
        <v>0.17288801571709231</v>
      </c>
      <c r="Q174" s="34" t="str">
        <f t="shared" si="25"/>
        <v>N</v>
      </c>
      <c r="R174" s="34" t="str">
        <f t="shared" si="19"/>
        <v>N</v>
      </c>
      <c r="S174" s="38">
        <f t="shared" si="26"/>
        <v>9.68</v>
      </c>
      <c r="T174" s="25"/>
      <c r="V174" s="25"/>
    </row>
    <row r="175" spans="1:22" x14ac:dyDescent="0.25">
      <c r="A175" s="19" t="s">
        <v>188</v>
      </c>
      <c r="B175" s="26">
        <v>6003420</v>
      </c>
      <c r="C175" s="26">
        <v>145239</v>
      </c>
      <c r="D175" s="26">
        <v>0</v>
      </c>
      <c r="E175" s="34">
        <v>2.8420200000000002</v>
      </c>
      <c r="F175" s="34">
        <v>2.8590900000000001</v>
      </c>
      <c r="G175" s="35">
        <f t="shared" si="20"/>
        <v>0.99402956884882954</v>
      </c>
      <c r="H175" s="36">
        <f t="shared" si="21"/>
        <v>0.99</v>
      </c>
      <c r="I175" s="37">
        <v>29.01</v>
      </c>
      <c r="J175" s="38">
        <f t="shared" si="22"/>
        <v>29.01</v>
      </c>
      <c r="L175" s="37">
        <v>32.79</v>
      </c>
      <c r="M175" s="37">
        <v>31.54</v>
      </c>
      <c r="N175" s="35">
        <f t="shared" si="23"/>
        <v>-3.8121378469045439E-2</v>
      </c>
      <c r="O175" s="34" t="str">
        <f t="shared" si="24"/>
        <v>N</v>
      </c>
      <c r="P175" s="35">
        <f t="shared" si="18"/>
        <v>-8.0215599239061436E-2</v>
      </c>
      <c r="Q175" s="34" t="str">
        <f t="shared" si="25"/>
        <v>Y</v>
      </c>
      <c r="R175" s="34" t="str">
        <f t="shared" si="19"/>
        <v>N</v>
      </c>
      <c r="S175" s="38">
        <f t="shared" si="26"/>
        <v>29.970000000000002</v>
      </c>
      <c r="T175" s="25"/>
      <c r="V175" s="25"/>
    </row>
    <row r="176" spans="1:22" x14ac:dyDescent="0.25">
      <c r="A176" s="19" t="s">
        <v>189</v>
      </c>
      <c r="B176" s="26">
        <v>6015200</v>
      </c>
      <c r="C176" s="26">
        <v>145993</v>
      </c>
      <c r="D176" s="26">
        <v>0</v>
      </c>
      <c r="E176" s="34">
        <v>3.01552</v>
      </c>
      <c r="F176" s="34">
        <v>3.2367699999999999</v>
      </c>
      <c r="G176" s="35">
        <f t="shared" si="20"/>
        <v>0.93164481875449912</v>
      </c>
      <c r="H176" s="36">
        <f t="shared" si="21"/>
        <v>0.93</v>
      </c>
      <c r="I176" s="37">
        <v>24.54</v>
      </c>
      <c r="J176" s="38">
        <f t="shared" si="22"/>
        <v>24.54</v>
      </c>
      <c r="L176" s="37">
        <v>17.11</v>
      </c>
      <c r="M176" s="37">
        <v>20.83</v>
      </c>
      <c r="N176" s="35">
        <f t="shared" si="23"/>
        <v>0.21741671537112794</v>
      </c>
      <c r="O176" s="34" t="str">
        <f t="shared" si="24"/>
        <v>N</v>
      </c>
      <c r="P176" s="35">
        <f t="shared" si="18"/>
        <v>0.17810849735957759</v>
      </c>
      <c r="Q176" s="34" t="str">
        <f t="shared" si="25"/>
        <v>N</v>
      </c>
      <c r="R176" s="34" t="str">
        <f t="shared" si="19"/>
        <v>N</v>
      </c>
      <c r="S176" s="38">
        <f t="shared" si="26"/>
        <v>19.790000000000003</v>
      </c>
      <c r="T176" s="25"/>
      <c r="V176" s="25"/>
    </row>
    <row r="177" spans="1:22" x14ac:dyDescent="0.25">
      <c r="A177" s="39" t="s">
        <v>190</v>
      </c>
      <c r="B177" s="40">
        <v>6002141</v>
      </c>
      <c r="C177" s="40">
        <v>145708</v>
      </c>
      <c r="D177" s="40">
        <v>0</v>
      </c>
      <c r="E177" s="41">
        <v>3.5416799999999999</v>
      </c>
      <c r="F177" s="41">
        <v>3.0411700000000002</v>
      </c>
      <c r="G177" s="42">
        <f t="shared" si="20"/>
        <v>1.1645781064524507</v>
      </c>
      <c r="H177" s="43">
        <f t="shared" si="21"/>
        <v>1.1599999999999999</v>
      </c>
      <c r="I177" s="44">
        <v>36.89</v>
      </c>
      <c r="J177" s="45">
        <f t="shared" si="22"/>
        <v>36.89</v>
      </c>
      <c r="L177" s="44">
        <v>31.1</v>
      </c>
      <c r="M177" s="44">
        <v>36.299999999999997</v>
      </c>
      <c r="N177" s="42">
        <f t="shared" si="23"/>
        <v>0.16720257234726674</v>
      </c>
      <c r="O177" s="41" t="str">
        <f t="shared" si="24"/>
        <v>N</v>
      </c>
      <c r="P177" s="42">
        <f t="shared" si="18"/>
        <v>1.6253443526170894E-2</v>
      </c>
      <c r="Q177" s="41" t="str">
        <f t="shared" si="25"/>
        <v>N</v>
      </c>
      <c r="R177" s="41" t="str">
        <f t="shared" si="19"/>
        <v>N</v>
      </c>
      <c r="S177" s="45">
        <f t="shared" si="26"/>
        <v>34.489999999999995</v>
      </c>
      <c r="T177" s="25"/>
      <c r="V177" s="25"/>
    </row>
    <row r="178" spans="1:22" x14ac:dyDescent="0.25">
      <c r="A178" s="27" t="s">
        <v>191</v>
      </c>
      <c r="B178" s="28">
        <v>6002190</v>
      </c>
      <c r="C178" s="28">
        <v>145798</v>
      </c>
      <c r="D178" s="28">
        <v>0</v>
      </c>
      <c r="E178" s="29">
        <v>2.2526299999999999</v>
      </c>
      <c r="F178" s="29">
        <v>3.2168800000000002</v>
      </c>
      <c r="G178" s="30">
        <f t="shared" si="20"/>
        <v>0.70025304021287704</v>
      </c>
      <c r="H178" s="31">
        <f t="shared" si="21"/>
        <v>0.7</v>
      </c>
      <c r="I178" s="32">
        <v>9</v>
      </c>
      <c r="J178" s="33">
        <f t="shared" si="22"/>
        <v>9</v>
      </c>
      <c r="L178" s="32">
        <v>0</v>
      </c>
      <c r="M178" s="32">
        <v>0</v>
      </c>
      <c r="N178" s="30">
        <f t="shared" si="23"/>
        <v>0</v>
      </c>
      <c r="O178" s="29" t="str">
        <f t="shared" si="24"/>
        <v>N</v>
      </c>
      <c r="P178" s="30">
        <f t="shared" si="18"/>
        <v>0</v>
      </c>
      <c r="Q178" s="29" t="str">
        <f t="shared" si="25"/>
        <v>N</v>
      </c>
      <c r="R178" s="29" t="str">
        <f t="shared" si="19"/>
        <v>N</v>
      </c>
      <c r="S178" s="33">
        <f t="shared" si="26"/>
        <v>0</v>
      </c>
      <c r="T178" s="25"/>
      <c r="V178" s="25"/>
    </row>
    <row r="179" spans="1:22" x14ac:dyDescent="0.25">
      <c r="A179" s="19" t="s">
        <v>192</v>
      </c>
      <c r="B179" s="26">
        <v>6005631</v>
      </c>
      <c r="C179" s="26">
        <v>146080</v>
      </c>
      <c r="D179" s="26">
        <v>0</v>
      </c>
      <c r="E179" s="34">
        <v>2.92306</v>
      </c>
      <c r="F179" s="34">
        <v>2.8589000000000002</v>
      </c>
      <c r="G179" s="35">
        <f t="shared" si="20"/>
        <v>1.0224421980482004</v>
      </c>
      <c r="H179" s="36">
        <f t="shared" si="21"/>
        <v>1.02</v>
      </c>
      <c r="I179" s="37">
        <v>30.94</v>
      </c>
      <c r="J179" s="38">
        <f t="shared" si="22"/>
        <v>30.94</v>
      </c>
      <c r="L179" s="37">
        <v>29.01</v>
      </c>
      <c r="M179" s="37">
        <v>29.01</v>
      </c>
      <c r="N179" s="35">
        <f t="shared" si="23"/>
        <v>0</v>
      </c>
      <c r="O179" s="34" t="str">
        <f t="shared" si="24"/>
        <v>N</v>
      </c>
      <c r="P179" s="35">
        <f t="shared" si="18"/>
        <v>6.6528783178214396E-2</v>
      </c>
      <c r="Q179" s="34" t="str">
        <f t="shared" si="25"/>
        <v>N</v>
      </c>
      <c r="R179" s="34" t="str">
        <f t="shared" si="19"/>
        <v>N</v>
      </c>
      <c r="S179" s="38">
        <f t="shared" si="26"/>
        <v>27.560000000000002</v>
      </c>
      <c r="T179" s="25"/>
      <c r="V179" s="25"/>
    </row>
    <row r="180" spans="1:22" x14ac:dyDescent="0.25">
      <c r="A180" s="19" t="s">
        <v>193</v>
      </c>
      <c r="B180" s="26">
        <v>6011753</v>
      </c>
      <c r="C180" s="26">
        <v>145606</v>
      </c>
      <c r="D180" s="26">
        <v>0</v>
      </c>
      <c r="E180" s="34">
        <v>4.72858</v>
      </c>
      <c r="F180" s="34">
        <v>3.2410399999999999</v>
      </c>
      <c r="G180" s="35">
        <f t="shared" si="20"/>
        <v>1.4589699602596697</v>
      </c>
      <c r="H180" s="36">
        <f t="shared" si="21"/>
        <v>1.45</v>
      </c>
      <c r="I180" s="37">
        <v>38.68</v>
      </c>
      <c r="J180" s="38">
        <f t="shared" si="22"/>
        <v>38.68</v>
      </c>
      <c r="L180" s="37">
        <v>38.68</v>
      </c>
      <c r="M180" s="37">
        <v>38.68</v>
      </c>
      <c r="N180" s="35">
        <f t="shared" si="23"/>
        <v>0</v>
      </c>
      <c r="O180" s="34" t="str">
        <f t="shared" si="24"/>
        <v>N</v>
      </c>
      <c r="P180" s="35">
        <f t="shared" si="18"/>
        <v>0</v>
      </c>
      <c r="Q180" s="34" t="str">
        <f t="shared" si="25"/>
        <v>N</v>
      </c>
      <c r="R180" s="34" t="str">
        <f t="shared" si="19"/>
        <v>N</v>
      </c>
      <c r="S180" s="38">
        <f t="shared" si="26"/>
        <v>36.75</v>
      </c>
      <c r="T180" s="25"/>
      <c r="V180" s="25"/>
    </row>
    <row r="181" spans="1:22" x14ac:dyDescent="0.25">
      <c r="A181" s="19" t="s">
        <v>194</v>
      </c>
      <c r="B181" s="26">
        <v>6002273</v>
      </c>
      <c r="C181" s="26" t="s">
        <v>195</v>
      </c>
      <c r="D181" s="26">
        <v>0</v>
      </c>
      <c r="E181" s="34">
        <v>2.0253899999999998</v>
      </c>
      <c r="F181" s="34">
        <v>2.4967999999999999</v>
      </c>
      <c r="G181" s="35">
        <f t="shared" si="20"/>
        <v>0.81119432874078812</v>
      </c>
      <c r="H181" s="36">
        <f t="shared" si="21"/>
        <v>0.81</v>
      </c>
      <c r="I181" s="37">
        <v>15.62</v>
      </c>
      <c r="J181" s="38">
        <f t="shared" si="22"/>
        <v>15.62</v>
      </c>
      <c r="L181" s="37">
        <v>20.079999999999998</v>
      </c>
      <c r="M181" s="37">
        <v>14.88</v>
      </c>
      <c r="N181" s="35">
        <f t="shared" si="23"/>
        <v>-0.2589641434262947</v>
      </c>
      <c r="O181" s="34" t="str">
        <f t="shared" si="24"/>
        <v>Y</v>
      </c>
      <c r="P181" s="35">
        <f t="shared" si="18"/>
        <v>4.9731182795698818E-2</v>
      </c>
      <c r="Q181" s="34" t="str">
        <f t="shared" si="25"/>
        <v>N</v>
      </c>
      <c r="R181" s="34" t="str">
        <f t="shared" si="19"/>
        <v>N</v>
      </c>
      <c r="S181" s="38">
        <f t="shared" si="26"/>
        <v>14.14</v>
      </c>
      <c r="T181" s="25"/>
      <c r="V181" s="25"/>
    </row>
    <row r="182" spans="1:22" x14ac:dyDescent="0.25">
      <c r="A182" s="39" t="s">
        <v>196</v>
      </c>
      <c r="B182" s="40">
        <v>6010136</v>
      </c>
      <c r="C182" s="40">
        <v>145222</v>
      </c>
      <c r="D182" s="40">
        <v>0</v>
      </c>
      <c r="E182" s="41">
        <v>2.5985299999999998</v>
      </c>
      <c r="F182" s="41">
        <v>3.2742900000000001</v>
      </c>
      <c r="G182" s="42">
        <f t="shared" si="20"/>
        <v>0.79361632598212117</v>
      </c>
      <c r="H182" s="43">
        <f t="shared" si="21"/>
        <v>0.79</v>
      </c>
      <c r="I182" s="44">
        <v>14.29</v>
      </c>
      <c r="J182" s="45">
        <f t="shared" si="22"/>
        <v>14.29</v>
      </c>
      <c r="L182" s="44">
        <v>11.35</v>
      </c>
      <c r="M182" s="44">
        <v>14.29</v>
      </c>
      <c r="N182" s="42">
        <f t="shared" si="23"/>
        <v>0.25903083700440527</v>
      </c>
      <c r="O182" s="41" t="str">
        <f t="shared" si="24"/>
        <v>N</v>
      </c>
      <c r="P182" s="42">
        <f t="shared" si="18"/>
        <v>0</v>
      </c>
      <c r="Q182" s="41" t="str">
        <f t="shared" si="25"/>
        <v>N</v>
      </c>
      <c r="R182" s="41" t="str">
        <f t="shared" si="19"/>
        <v>N</v>
      </c>
      <c r="S182" s="45">
        <f t="shared" si="26"/>
        <v>13.58</v>
      </c>
      <c r="T182" s="25"/>
      <c r="V182" s="25"/>
    </row>
    <row r="183" spans="1:22" x14ac:dyDescent="0.25">
      <c r="A183" s="27" t="s">
        <v>197</v>
      </c>
      <c r="B183" s="28">
        <v>6002299</v>
      </c>
      <c r="C183" s="28">
        <v>145257</v>
      </c>
      <c r="D183" s="28">
        <v>0</v>
      </c>
      <c r="E183" s="29">
        <v>3.1844000000000001</v>
      </c>
      <c r="F183" s="29">
        <v>3.0635300000000001</v>
      </c>
      <c r="G183" s="30">
        <f t="shared" si="20"/>
        <v>1.0394544855118115</v>
      </c>
      <c r="H183" s="31">
        <f t="shared" si="21"/>
        <v>1.03</v>
      </c>
      <c r="I183" s="32">
        <v>31.54</v>
      </c>
      <c r="J183" s="33">
        <f t="shared" si="22"/>
        <v>31.54</v>
      </c>
      <c r="L183" s="32">
        <v>26.03</v>
      </c>
      <c r="M183" s="32">
        <v>24.73</v>
      </c>
      <c r="N183" s="30">
        <f t="shared" si="23"/>
        <v>-4.9942374183634293E-2</v>
      </c>
      <c r="O183" s="29" t="str">
        <f t="shared" si="24"/>
        <v>N</v>
      </c>
      <c r="P183" s="30">
        <f t="shared" si="18"/>
        <v>0.27537403962798213</v>
      </c>
      <c r="Q183" s="29" t="str">
        <f t="shared" si="25"/>
        <v>N</v>
      </c>
      <c r="R183" s="29" t="str">
        <f t="shared" si="19"/>
        <v>N</v>
      </c>
      <c r="S183" s="33">
        <f t="shared" si="26"/>
        <v>23.5</v>
      </c>
      <c r="T183" s="25"/>
      <c r="V183" s="25"/>
    </row>
    <row r="184" spans="1:22" x14ac:dyDescent="0.25">
      <c r="A184" s="19" t="s">
        <v>198</v>
      </c>
      <c r="B184" s="26">
        <v>6002307</v>
      </c>
      <c r="C184" s="26">
        <v>146113</v>
      </c>
      <c r="D184" s="26">
        <v>0</v>
      </c>
      <c r="E184" s="34">
        <v>2.9339900000000001</v>
      </c>
      <c r="F184" s="34">
        <v>3.0659900000000002</v>
      </c>
      <c r="G184" s="35">
        <f t="shared" si="20"/>
        <v>0.95694702200594262</v>
      </c>
      <c r="H184" s="36">
        <f t="shared" si="21"/>
        <v>0.95</v>
      </c>
      <c r="I184" s="37">
        <v>26.03</v>
      </c>
      <c r="J184" s="38">
        <f t="shared" si="22"/>
        <v>27.560000000000002</v>
      </c>
      <c r="L184" s="37">
        <v>34.51</v>
      </c>
      <c r="M184" s="37">
        <v>29.01</v>
      </c>
      <c r="N184" s="35">
        <f t="shared" si="23"/>
        <v>-0.15937409446537226</v>
      </c>
      <c r="O184" s="34" t="str">
        <f t="shared" si="24"/>
        <v>Y</v>
      </c>
      <c r="P184" s="35">
        <f t="shared" si="18"/>
        <v>-0.1027231988969321</v>
      </c>
      <c r="Q184" s="34" t="str">
        <f t="shared" si="25"/>
        <v>Y</v>
      </c>
      <c r="R184" s="34" t="str">
        <f t="shared" si="19"/>
        <v>Y</v>
      </c>
      <c r="S184" s="38">
        <f t="shared" si="26"/>
        <v>27.560000000000002</v>
      </c>
      <c r="T184" s="25"/>
      <c r="V184" s="25"/>
    </row>
    <row r="185" spans="1:22" x14ac:dyDescent="0.25">
      <c r="A185" s="19" t="s">
        <v>199</v>
      </c>
      <c r="B185" s="26">
        <v>6003081</v>
      </c>
      <c r="C185" s="26" t="s">
        <v>200</v>
      </c>
      <c r="D185" s="26">
        <v>0</v>
      </c>
      <c r="E185" s="34">
        <v>2.9685199999999998</v>
      </c>
      <c r="F185" s="34">
        <v>2.7150400000000001</v>
      </c>
      <c r="G185" s="35">
        <f t="shared" si="20"/>
        <v>1.093361423772762</v>
      </c>
      <c r="H185" s="36">
        <f t="shared" si="21"/>
        <v>1.0900000000000001</v>
      </c>
      <c r="I185" s="37">
        <v>35.11</v>
      </c>
      <c r="J185" s="38">
        <f t="shared" si="22"/>
        <v>35.11</v>
      </c>
      <c r="L185" s="37">
        <v>30.94</v>
      </c>
      <c r="M185" s="37">
        <v>27.52</v>
      </c>
      <c r="N185" s="35">
        <f t="shared" si="23"/>
        <v>-0.11053652230122823</v>
      </c>
      <c r="O185" s="34" t="str">
        <f t="shared" si="24"/>
        <v>Y</v>
      </c>
      <c r="P185" s="35">
        <f t="shared" si="18"/>
        <v>0.27579941860465118</v>
      </c>
      <c r="Q185" s="34" t="str">
        <f t="shared" si="25"/>
        <v>N</v>
      </c>
      <c r="R185" s="34" t="str">
        <f t="shared" si="19"/>
        <v>N</v>
      </c>
      <c r="S185" s="38">
        <f t="shared" si="26"/>
        <v>26.150000000000002</v>
      </c>
      <c r="T185" s="25"/>
      <c r="V185" s="25"/>
    </row>
    <row r="186" spans="1:22" x14ac:dyDescent="0.25">
      <c r="A186" s="19" t="s">
        <v>201</v>
      </c>
      <c r="B186" s="26">
        <v>6005276</v>
      </c>
      <c r="C186" s="26">
        <v>145906</v>
      </c>
      <c r="D186" s="26">
        <v>0</v>
      </c>
      <c r="E186" s="34">
        <v>3.06758</v>
      </c>
      <c r="F186" s="34">
        <v>3.10094</v>
      </c>
      <c r="G186" s="35">
        <f t="shared" si="20"/>
        <v>0.98924197178919937</v>
      </c>
      <c r="H186" s="36">
        <f t="shared" si="21"/>
        <v>0.98</v>
      </c>
      <c r="I186" s="37">
        <v>28.26</v>
      </c>
      <c r="J186" s="38">
        <f t="shared" si="22"/>
        <v>28.26</v>
      </c>
      <c r="L186" s="37">
        <v>30.35</v>
      </c>
      <c r="M186" s="37">
        <v>32.130000000000003</v>
      </c>
      <c r="N186" s="35">
        <f t="shared" si="23"/>
        <v>5.8649093904448141E-2</v>
      </c>
      <c r="O186" s="34" t="str">
        <f t="shared" si="24"/>
        <v>N</v>
      </c>
      <c r="P186" s="35">
        <f t="shared" si="18"/>
        <v>-0.1204481792717087</v>
      </c>
      <c r="Q186" s="34" t="str">
        <f t="shared" si="25"/>
        <v>Y</v>
      </c>
      <c r="R186" s="34" t="str">
        <f t="shared" si="19"/>
        <v>N</v>
      </c>
      <c r="S186" s="38">
        <f t="shared" si="26"/>
        <v>30.53</v>
      </c>
      <c r="T186" s="25"/>
      <c r="V186" s="25"/>
    </row>
    <row r="187" spans="1:22" x14ac:dyDescent="0.25">
      <c r="A187" s="39" t="s">
        <v>202</v>
      </c>
      <c r="B187" s="40">
        <v>6002521</v>
      </c>
      <c r="C187" s="40">
        <v>145122</v>
      </c>
      <c r="D187" s="40">
        <v>0</v>
      </c>
      <c r="E187" s="41">
        <v>3.07511</v>
      </c>
      <c r="F187" s="41">
        <v>3.49519</v>
      </c>
      <c r="G187" s="42">
        <f t="shared" si="20"/>
        <v>0.87981197016471202</v>
      </c>
      <c r="H187" s="43">
        <f t="shared" si="21"/>
        <v>0.87</v>
      </c>
      <c r="I187" s="44">
        <v>20.079999999999998</v>
      </c>
      <c r="J187" s="45">
        <f t="shared" si="22"/>
        <v>20.079999999999998</v>
      </c>
      <c r="L187" s="44">
        <v>14.88</v>
      </c>
      <c r="M187" s="44">
        <v>16.37</v>
      </c>
      <c r="N187" s="42">
        <f t="shared" si="23"/>
        <v>0.10013440860215055</v>
      </c>
      <c r="O187" s="41" t="str">
        <f t="shared" si="24"/>
        <v>N</v>
      </c>
      <c r="P187" s="42">
        <f t="shared" si="18"/>
        <v>0.22663408674404381</v>
      </c>
      <c r="Q187" s="41" t="str">
        <f t="shared" si="25"/>
        <v>N</v>
      </c>
      <c r="R187" s="41" t="str">
        <f t="shared" si="19"/>
        <v>N</v>
      </c>
      <c r="S187" s="45">
        <f t="shared" si="26"/>
        <v>15.56</v>
      </c>
      <c r="T187" s="25"/>
      <c r="V187" s="25"/>
    </row>
    <row r="188" spans="1:22" x14ac:dyDescent="0.25">
      <c r="A188" s="27" t="s">
        <v>203</v>
      </c>
      <c r="B188" s="28">
        <v>6002539</v>
      </c>
      <c r="C188" s="28">
        <v>145247</v>
      </c>
      <c r="D188" s="28">
        <v>0</v>
      </c>
      <c r="E188" s="29">
        <v>2.96157</v>
      </c>
      <c r="F188" s="29">
        <v>3.41689</v>
      </c>
      <c r="G188" s="30">
        <f t="shared" si="20"/>
        <v>0.86674432012736735</v>
      </c>
      <c r="H188" s="31">
        <f t="shared" si="21"/>
        <v>0.86</v>
      </c>
      <c r="I188" s="32">
        <v>19.34</v>
      </c>
      <c r="J188" s="33">
        <f t="shared" si="22"/>
        <v>19.34</v>
      </c>
      <c r="L188" s="32">
        <v>20.079999999999998</v>
      </c>
      <c r="M188" s="32">
        <v>16.37</v>
      </c>
      <c r="N188" s="30">
        <f t="shared" si="23"/>
        <v>-0.1847609561752987</v>
      </c>
      <c r="O188" s="29" t="str">
        <f t="shared" si="24"/>
        <v>Y</v>
      </c>
      <c r="P188" s="30">
        <f t="shared" si="18"/>
        <v>0.18142944410507017</v>
      </c>
      <c r="Q188" s="29" t="str">
        <f t="shared" si="25"/>
        <v>N</v>
      </c>
      <c r="R188" s="29" t="str">
        <f t="shared" si="19"/>
        <v>N</v>
      </c>
      <c r="S188" s="33">
        <f t="shared" si="26"/>
        <v>15.56</v>
      </c>
      <c r="T188" s="25"/>
      <c r="V188" s="25"/>
    </row>
    <row r="189" spans="1:22" x14ac:dyDescent="0.25">
      <c r="A189" s="19" t="s">
        <v>204</v>
      </c>
      <c r="B189" s="26">
        <v>6014666</v>
      </c>
      <c r="C189" s="26">
        <v>145980</v>
      </c>
      <c r="D189" s="26">
        <v>0</v>
      </c>
      <c r="E189" s="34">
        <v>3.5740799999999999</v>
      </c>
      <c r="F189" s="34">
        <v>3.20336</v>
      </c>
      <c r="G189" s="35">
        <f t="shared" si="20"/>
        <v>1.1157284850906548</v>
      </c>
      <c r="H189" s="36">
        <f t="shared" si="21"/>
        <v>1.1100000000000001</v>
      </c>
      <c r="I189" s="37">
        <v>35.9</v>
      </c>
      <c r="J189" s="38">
        <f t="shared" si="22"/>
        <v>35.9</v>
      </c>
      <c r="L189" s="37">
        <v>33.92</v>
      </c>
      <c r="M189" s="37">
        <v>35.9</v>
      </c>
      <c r="N189" s="35">
        <f t="shared" si="23"/>
        <v>5.8372641509433866E-2</v>
      </c>
      <c r="O189" s="34" t="str">
        <f t="shared" si="24"/>
        <v>N</v>
      </c>
      <c r="P189" s="35">
        <f t="shared" si="18"/>
        <v>0</v>
      </c>
      <c r="Q189" s="34" t="str">
        <f t="shared" si="25"/>
        <v>N</v>
      </c>
      <c r="R189" s="34" t="str">
        <f t="shared" si="19"/>
        <v>N</v>
      </c>
      <c r="S189" s="38">
        <f t="shared" si="26"/>
        <v>34.11</v>
      </c>
      <c r="T189" s="25"/>
      <c r="V189" s="25"/>
    </row>
    <row r="190" spans="1:22" x14ac:dyDescent="0.25">
      <c r="A190" s="19" t="s">
        <v>205</v>
      </c>
      <c r="B190" s="26">
        <v>6002943</v>
      </c>
      <c r="C190" s="26">
        <v>145008</v>
      </c>
      <c r="D190" s="26">
        <v>0</v>
      </c>
      <c r="E190" s="34">
        <v>3.3237299999999999</v>
      </c>
      <c r="F190" s="34">
        <v>3.0066600000000001</v>
      </c>
      <c r="G190" s="35">
        <f t="shared" si="20"/>
        <v>1.1054558879287979</v>
      </c>
      <c r="H190" s="36">
        <f t="shared" si="21"/>
        <v>1.1000000000000001</v>
      </c>
      <c r="I190" s="37">
        <v>35.700000000000003</v>
      </c>
      <c r="J190" s="38">
        <f t="shared" si="22"/>
        <v>35.700000000000003</v>
      </c>
      <c r="L190" s="37">
        <v>33.32</v>
      </c>
      <c r="M190" s="37">
        <v>32.729999999999997</v>
      </c>
      <c r="N190" s="35">
        <f t="shared" si="23"/>
        <v>-1.7707082833133356E-2</v>
      </c>
      <c r="O190" s="34" t="str">
        <f t="shared" si="24"/>
        <v>N</v>
      </c>
      <c r="P190" s="35">
        <f t="shared" si="18"/>
        <v>9.0742438130156006E-2</v>
      </c>
      <c r="Q190" s="34" t="str">
        <f t="shared" si="25"/>
        <v>N</v>
      </c>
      <c r="R190" s="34" t="str">
        <f t="shared" si="19"/>
        <v>N</v>
      </c>
      <c r="S190" s="38">
        <f t="shared" si="26"/>
        <v>31.1</v>
      </c>
      <c r="T190" s="25"/>
      <c r="V190" s="25"/>
    </row>
    <row r="191" spans="1:22" x14ac:dyDescent="0.25">
      <c r="A191" s="19" t="s">
        <v>206</v>
      </c>
      <c r="B191" s="26">
        <v>6003222</v>
      </c>
      <c r="C191" s="26">
        <v>146069</v>
      </c>
      <c r="D191" s="26">
        <v>0</v>
      </c>
      <c r="E191" s="34">
        <v>4.6975499999999997</v>
      </c>
      <c r="F191" s="34">
        <v>3.5375000000000001</v>
      </c>
      <c r="G191" s="35">
        <f t="shared" si="20"/>
        <v>1.327929328621908</v>
      </c>
      <c r="H191" s="36">
        <f t="shared" si="21"/>
        <v>1.32</v>
      </c>
      <c r="I191" s="37">
        <v>38.68</v>
      </c>
      <c r="J191" s="38">
        <f t="shared" si="22"/>
        <v>38.68</v>
      </c>
      <c r="L191" s="37">
        <v>38.68</v>
      </c>
      <c r="M191" s="37">
        <v>38.68</v>
      </c>
      <c r="N191" s="35">
        <f t="shared" si="23"/>
        <v>0</v>
      </c>
      <c r="O191" s="34" t="str">
        <f t="shared" si="24"/>
        <v>N</v>
      </c>
      <c r="P191" s="35">
        <f t="shared" si="18"/>
        <v>0</v>
      </c>
      <c r="Q191" s="34" t="str">
        <f t="shared" si="25"/>
        <v>N</v>
      </c>
      <c r="R191" s="34" t="str">
        <f t="shared" si="19"/>
        <v>N</v>
      </c>
      <c r="S191" s="38">
        <f t="shared" si="26"/>
        <v>36.75</v>
      </c>
      <c r="T191" s="25"/>
      <c r="V191" s="25"/>
    </row>
    <row r="192" spans="1:22" x14ac:dyDescent="0.25">
      <c r="A192" s="39" t="s">
        <v>207</v>
      </c>
      <c r="B192" s="40">
        <v>6007025</v>
      </c>
      <c r="C192" s="40">
        <v>145851</v>
      </c>
      <c r="D192" s="40">
        <v>0</v>
      </c>
      <c r="E192" s="41">
        <v>3.0914999999999999</v>
      </c>
      <c r="F192" s="41">
        <v>2.9754399999999999</v>
      </c>
      <c r="G192" s="42">
        <f t="shared" si="20"/>
        <v>1.0390059957518889</v>
      </c>
      <c r="H192" s="43">
        <f t="shared" si="21"/>
        <v>1.03</v>
      </c>
      <c r="I192" s="44">
        <v>31.54</v>
      </c>
      <c r="J192" s="45">
        <f t="shared" si="22"/>
        <v>31.54</v>
      </c>
      <c r="L192" s="44">
        <v>29.01</v>
      </c>
      <c r="M192" s="44">
        <v>32.729999999999997</v>
      </c>
      <c r="N192" s="42">
        <f t="shared" si="23"/>
        <v>0.12823164426059963</v>
      </c>
      <c r="O192" s="41" t="str">
        <f t="shared" si="24"/>
        <v>N</v>
      </c>
      <c r="P192" s="42">
        <f t="shared" si="18"/>
        <v>-3.6358081271005128E-2</v>
      </c>
      <c r="Q192" s="41" t="str">
        <f t="shared" si="25"/>
        <v>N</v>
      </c>
      <c r="R192" s="41" t="str">
        <f t="shared" si="19"/>
        <v>N</v>
      </c>
      <c r="S192" s="45">
        <f t="shared" si="26"/>
        <v>31.1</v>
      </c>
      <c r="T192" s="25"/>
      <c r="V192" s="25"/>
    </row>
    <row r="193" spans="1:22" x14ac:dyDescent="0.25">
      <c r="A193" s="27" t="s">
        <v>208</v>
      </c>
      <c r="B193" s="28">
        <v>6009237</v>
      </c>
      <c r="C193" s="28">
        <v>146039</v>
      </c>
      <c r="D193" s="28">
        <v>0</v>
      </c>
      <c r="E193" s="29">
        <v>3.1285799999999999</v>
      </c>
      <c r="F193" s="29">
        <v>2.8425199999999999</v>
      </c>
      <c r="G193" s="30">
        <f t="shared" si="20"/>
        <v>1.1006360553311849</v>
      </c>
      <c r="H193" s="31">
        <f t="shared" si="21"/>
        <v>1.1000000000000001</v>
      </c>
      <c r="I193" s="32">
        <v>35.700000000000003</v>
      </c>
      <c r="J193" s="33">
        <f t="shared" si="22"/>
        <v>35.700000000000003</v>
      </c>
      <c r="L193" s="32">
        <v>29.01</v>
      </c>
      <c r="M193" s="32">
        <v>22.31</v>
      </c>
      <c r="N193" s="30">
        <f t="shared" si="23"/>
        <v>-0.23095484315753198</v>
      </c>
      <c r="O193" s="29" t="str">
        <f t="shared" si="24"/>
        <v>Y</v>
      </c>
      <c r="P193" s="30">
        <f t="shared" si="18"/>
        <v>0.60017929179740048</v>
      </c>
      <c r="Q193" s="29" t="str">
        <f t="shared" si="25"/>
        <v>N</v>
      </c>
      <c r="R193" s="29" t="str">
        <f t="shared" si="19"/>
        <v>N</v>
      </c>
      <c r="S193" s="33">
        <f t="shared" si="26"/>
        <v>21.200000000000003</v>
      </c>
      <c r="T193" s="25"/>
      <c r="V193" s="25"/>
    </row>
    <row r="194" spans="1:22" x14ac:dyDescent="0.25">
      <c r="A194" s="19" t="s">
        <v>209</v>
      </c>
      <c r="B194" s="26">
        <v>6002679</v>
      </c>
      <c r="C194" s="26">
        <v>145384</v>
      </c>
      <c r="D194" s="26">
        <v>0</v>
      </c>
      <c r="E194" s="34">
        <v>4.1315099999999996</v>
      </c>
      <c r="F194" s="34">
        <v>3.02664</v>
      </c>
      <c r="G194" s="35">
        <f t="shared" si="20"/>
        <v>1.3650483704702243</v>
      </c>
      <c r="H194" s="36">
        <f t="shared" si="21"/>
        <v>1.36</v>
      </c>
      <c r="I194" s="37">
        <v>38.68</v>
      </c>
      <c r="J194" s="38">
        <f t="shared" si="22"/>
        <v>38.68</v>
      </c>
      <c r="L194" s="37">
        <v>38.68</v>
      </c>
      <c r="M194" s="37">
        <v>38.68</v>
      </c>
      <c r="N194" s="35">
        <f t="shared" si="23"/>
        <v>0</v>
      </c>
      <c r="O194" s="34" t="str">
        <f t="shared" si="24"/>
        <v>N</v>
      </c>
      <c r="P194" s="35">
        <f t="shared" si="18"/>
        <v>0</v>
      </c>
      <c r="Q194" s="34" t="str">
        <f t="shared" si="25"/>
        <v>N</v>
      </c>
      <c r="R194" s="34" t="str">
        <f t="shared" si="19"/>
        <v>N</v>
      </c>
      <c r="S194" s="38">
        <f t="shared" si="26"/>
        <v>36.75</v>
      </c>
      <c r="T194" s="25"/>
      <c r="V194" s="25"/>
    </row>
    <row r="195" spans="1:22" x14ac:dyDescent="0.25">
      <c r="A195" s="19" t="s">
        <v>210</v>
      </c>
      <c r="B195" s="26">
        <v>6002729</v>
      </c>
      <c r="C195" s="26">
        <v>145555</v>
      </c>
      <c r="D195" s="26">
        <v>0</v>
      </c>
      <c r="E195" s="34">
        <v>2.7342599999999999</v>
      </c>
      <c r="F195" s="34">
        <v>3.4076399999999998</v>
      </c>
      <c r="G195" s="35">
        <f t="shared" si="20"/>
        <v>0.80239109765116035</v>
      </c>
      <c r="H195" s="36">
        <f t="shared" si="21"/>
        <v>0.8</v>
      </c>
      <c r="I195" s="37">
        <v>14.88</v>
      </c>
      <c r="J195" s="38">
        <f t="shared" si="22"/>
        <v>14.88</v>
      </c>
      <c r="L195" s="37">
        <v>11.35</v>
      </c>
      <c r="M195" s="37">
        <v>10.79</v>
      </c>
      <c r="N195" s="35">
        <f t="shared" si="23"/>
        <v>-4.9339207048458192E-2</v>
      </c>
      <c r="O195" s="34" t="str">
        <f t="shared" si="24"/>
        <v>N</v>
      </c>
      <c r="P195" s="35">
        <f t="shared" si="18"/>
        <v>0.37905468025949973</v>
      </c>
      <c r="Q195" s="34" t="str">
        <f t="shared" si="25"/>
        <v>N</v>
      </c>
      <c r="R195" s="34" t="str">
        <f t="shared" si="19"/>
        <v>N</v>
      </c>
      <c r="S195" s="38">
        <f t="shared" si="26"/>
        <v>10.26</v>
      </c>
      <c r="T195" s="25"/>
      <c r="V195" s="25"/>
    </row>
    <row r="196" spans="1:22" x14ac:dyDescent="0.25">
      <c r="A196" s="19" t="s">
        <v>211</v>
      </c>
      <c r="B196" s="26">
        <v>6009559</v>
      </c>
      <c r="C196" s="26">
        <v>145514</v>
      </c>
      <c r="D196" s="26">
        <v>0</v>
      </c>
      <c r="E196" s="34">
        <v>4.2132800000000001</v>
      </c>
      <c r="F196" s="34">
        <v>3.0529999999999999</v>
      </c>
      <c r="G196" s="35">
        <f t="shared" si="20"/>
        <v>1.3800458565345561</v>
      </c>
      <c r="H196" s="36">
        <f t="shared" si="21"/>
        <v>1.38</v>
      </c>
      <c r="I196" s="37">
        <v>38.68</v>
      </c>
      <c r="J196" s="38">
        <f t="shared" si="22"/>
        <v>38.68</v>
      </c>
      <c r="L196" s="37">
        <v>38.68</v>
      </c>
      <c r="M196" s="37">
        <v>38.68</v>
      </c>
      <c r="N196" s="35">
        <f t="shared" si="23"/>
        <v>0</v>
      </c>
      <c r="O196" s="34" t="str">
        <f t="shared" si="24"/>
        <v>N</v>
      </c>
      <c r="P196" s="35">
        <f t="shared" si="18"/>
        <v>0</v>
      </c>
      <c r="Q196" s="34" t="str">
        <f t="shared" si="25"/>
        <v>N</v>
      </c>
      <c r="R196" s="34" t="str">
        <f t="shared" si="19"/>
        <v>N</v>
      </c>
      <c r="S196" s="38">
        <f t="shared" si="26"/>
        <v>36.75</v>
      </c>
      <c r="T196" s="25"/>
      <c r="V196" s="25"/>
    </row>
    <row r="197" spans="1:22" x14ac:dyDescent="0.25">
      <c r="A197" s="39" t="s">
        <v>212</v>
      </c>
      <c r="B197" s="40">
        <v>6002745</v>
      </c>
      <c r="C197" s="40">
        <v>146097</v>
      </c>
      <c r="D197" s="40">
        <v>0</v>
      </c>
      <c r="E197" s="41">
        <v>2.0668600000000001</v>
      </c>
      <c r="F197" s="41">
        <v>2.39575</v>
      </c>
      <c r="G197" s="42">
        <f t="shared" si="20"/>
        <v>0.86271939893561522</v>
      </c>
      <c r="H197" s="43">
        <f t="shared" si="21"/>
        <v>0.86</v>
      </c>
      <c r="I197" s="44">
        <v>19.34</v>
      </c>
      <c r="J197" s="45">
        <f t="shared" si="22"/>
        <v>19.34</v>
      </c>
      <c r="L197" s="44">
        <v>16.37</v>
      </c>
      <c r="M197" s="44">
        <v>15.56</v>
      </c>
      <c r="N197" s="42">
        <f t="shared" si="23"/>
        <v>-4.9480757483201007E-2</v>
      </c>
      <c r="O197" s="41" t="str">
        <f t="shared" si="24"/>
        <v>N</v>
      </c>
      <c r="P197" s="42">
        <f t="shared" si="18"/>
        <v>0.24293059125964006</v>
      </c>
      <c r="Q197" s="41" t="str">
        <f t="shared" si="25"/>
        <v>N</v>
      </c>
      <c r="R197" s="41" t="str">
        <f t="shared" si="19"/>
        <v>N</v>
      </c>
      <c r="S197" s="45">
        <f t="shared" si="26"/>
        <v>14.79</v>
      </c>
      <c r="T197" s="25"/>
      <c r="V197" s="25"/>
    </row>
    <row r="198" spans="1:22" x14ac:dyDescent="0.25">
      <c r="A198" s="27" t="s">
        <v>213</v>
      </c>
      <c r="B198" s="28">
        <v>6003248</v>
      </c>
      <c r="C198" s="28">
        <v>145890</v>
      </c>
      <c r="D198" s="28">
        <v>0</v>
      </c>
      <c r="E198" s="29">
        <v>3.7323400000000002</v>
      </c>
      <c r="F198" s="29">
        <v>3.1585999999999999</v>
      </c>
      <c r="G198" s="30">
        <f t="shared" si="20"/>
        <v>1.181643766225543</v>
      </c>
      <c r="H198" s="31">
        <f t="shared" si="21"/>
        <v>1.18</v>
      </c>
      <c r="I198" s="32">
        <v>37.29</v>
      </c>
      <c r="J198" s="33">
        <f t="shared" si="22"/>
        <v>37.29</v>
      </c>
      <c r="L198" s="32">
        <v>38.28</v>
      </c>
      <c r="M198" s="32">
        <v>38.28</v>
      </c>
      <c r="N198" s="30">
        <f t="shared" si="23"/>
        <v>0</v>
      </c>
      <c r="O198" s="29" t="str">
        <f t="shared" si="24"/>
        <v>N</v>
      </c>
      <c r="P198" s="30">
        <f t="shared" si="18"/>
        <v>-2.5862068965517293E-2</v>
      </c>
      <c r="Q198" s="29" t="str">
        <f t="shared" si="25"/>
        <v>N</v>
      </c>
      <c r="R198" s="29" t="str">
        <f t="shared" si="19"/>
        <v>N</v>
      </c>
      <c r="S198" s="33">
        <f t="shared" si="26"/>
        <v>36.369999999999997</v>
      </c>
      <c r="T198" s="25"/>
      <c r="V198" s="25"/>
    </row>
    <row r="199" spans="1:22" x14ac:dyDescent="0.25">
      <c r="A199" s="19" t="s">
        <v>214</v>
      </c>
      <c r="B199" s="26">
        <v>6003594</v>
      </c>
      <c r="C199" s="26">
        <v>145484</v>
      </c>
      <c r="D199" s="26">
        <v>0</v>
      </c>
      <c r="E199" s="34">
        <v>3.5091299999999999</v>
      </c>
      <c r="F199" s="34">
        <v>3.5240499999999999</v>
      </c>
      <c r="G199" s="35">
        <f t="shared" si="20"/>
        <v>0.99576623487180937</v>
      </c>
      <c r="H199" s="36">
        <f t="shared" si="21"/>
        <v>0.99</v>
      </c>
      <c r="I199" s="37">
        <v>29.01</v>
      </c>
      <c r="J199" s="38">
        <f t="shared" si="22"/>
        <v>29.01</v>
      </c>
      <c r="L199" s="37">
        <v>23.06</v>
      </c>
      <c r="M199" s="37">
        <v>30.94</v>
      </c>
      <c r="N199" s="35">
        <f t="shared" si="23"/>
        <v>0.34171725932350405</v>
      </c>
      <c r="O199" s="34" t="str">
        <f t="shared" si="24"/>
        <v>N</v>
      </c>
      <c r="P199" s="35">
        <f t="shared" si="18"/>
        <v>-6.2378797672915307E-2</v>
      </c>
      <c r="Q199" s="34" t="str">
        <f t="shared" si="25"/>
        <v>Y</v>
      </c>
      <c r="R199" s="34" t="str">
        <f t="shared" si="19"/>
        <v>N</v>
      </c>
      <c r="S199" s="38">
        <f t="shared" si="26"/>
        <v>29.400000000000002</v>
      </c>
      <c r="T199" s="25"/>
      <c r="V199" s="25"/>
    </row>
    <row r="200" spans="1:22" x14ac:dyDescent="0.25">
      <c r="A200" s="19" t="s">
        <v>215</v>
      </c>
      <c r="B200" s="26">
        <v>6002851</v>
      </c>
      <c r="C200" s="26">
        <v>145415</v>
      </c>
      <c r="D200" s="26">
        <v>0</v>
      </c>
      <c r="E200" s="34">
        <v>3.8658000000000001</v>
      </c>
      <c r="F200" s="34">
        <v>3.3542999999999998</v>
      </c>
      <c r="G200" s="35">
        <f t="shared" si="20"/>
        <v>1.1524908326625527</v>
      </c>
      <c r="H200" s="36">
        <f t="shared" si="21"/>
        <v>1.1499999999999999</v>
      </c>
      <c r="I200" s="37">
        <v>36.69</v>
      </c>
      <c r="J200" s="38">
        <f t="shared" si="22"/>
        <v>36.69</v>
      </c>
      <c r="L200" s="37">
        <v>20.83</v>
      </c>
      <c r="M200" s="37">
        <v>26.03</v>
      </c>
      <c r="N200" s="35">
        <f t="shared" si="23"/>
        <v>0.24963994239078269</v>
      </c>
      <c r="O200" s="34" t="str">
        <f t="shared" si="24"/>
        <v>N</v>
      </c>
      <c r="P200" s="35">
        <f t="shared" si="18"/>
        <v>0.40952746830580083</v>
      </c>
      <c r="Q200" s="34" t="str">
        <f t="shared" si="25"/>
        <v>N</v>
      </c>
      <c r="R200" s="34" t="str">
        <f t="shared" si="19"/>
        <v>N</v>
      </c>
      <c r="S200" s="38">
        <f t="shared" si="26"/>
        <v>24.73</v>
      </c>
      <c r="T200" s="25"/>
      <c r="V200" s="25"/>
    </row>
    <row r="201" spans="1:22" x14ac:dyDescent="0.25">
      <c r="A201" s="19" t="s">
        <v>216</v>
      </c>
      <c r="B201" s="26">
        <v>6006191</v>
      </c>
      <c r="C201" s="26">
        <v>145662</v>
      </c>
      <c r="D201" s="26">
        <v>0</v>
      </c>
      <c r="E201" s="34">
        <v>3.1055700000000002</v>
      </c>
      <c r="F201" s="34">
        <v>3.4119199999999998</v>
      </c>
      <c r="G201" s="35">
        <f t="shared" si="20"/>
        <v>0.91021184552978973</v>
      </c>
      <c r="H201" s="36">
        <f t="shared" si="21"/>
        <v>0.91</v>
      </c>
      <c r="I201" s="37">
        <v>23.06</v>
      </c>
      <c r="J201" s="38">
        <f t="shared" si="22"/>
        <v>23.06</v>
      </c>
      <c r="L201" s="37">
        <v>21.57</v>
      </c>
      <c r="M201" s="37">
        <v>19.34</v>
      </c>
      <c r="N201" s="35">
        <f t="shared" si="23"/>
        <v>-0.10338433008808533</v>
      </c>
      <c r="O201" s="34" t="str">
        <f t="shared" si="24"/>
        <v>Y</v>
      </c>
      <c r="P201" s="35">
        <f t="shared" ref="P201:P264" si="27">IF(M201=0,0,(I201-M201)/M201)</f>
        <v>0.19234746639089964</v>
      </c>
      <c r="Q201" s="34" t="str">
        <f t="shared" si="25"/>
        <v>N</v>
      </c>
      <c r="R201" s="34" t="str">
        <f t="shared" ref="R201:R264" si="28">IF(AND(O201="Y",Q201="Y"),"Y","N")</f>
        <v>N</v>
      </c>
      <c r="S201" s="38">
        <f t="shared" si="26"/>
        <v>18.380000000000003</v>
      </c>
      <c r="T201" s="25"/>
      <c r="V201" s="25"/>
    </row>
    <row r="202" spans="1:22" x14ac:dyDescent="0.25">
      <c r="A202" s="39" t="s">
        <v>217</v>
      </c>
      <c r="B202" s="40">
        <v>6003214</v>
      </c>
      <c r="C202" s="40">
        <v>145630</v>
      </c>
      <c r="D202" s="40">
        <v>0</v>
      </c>
      <c r="E202" s="41">
        <v>3.5385499999999999</v>
      </c>
      <c r="F202" s="41">
        <v>3.4809199999999998</v>
      </c>
      <c r="G202" s="42">
        <f t="shared" ref="G202:G265" si="29">IFERROR(E202/F202,0)</f>
        <v>1.0165559679624927</v>
      </c>
      <c r="H202" s="43">
        <f t="shared" ref="H202:H265" si="30">ROUNDDOWN(G202,2)</f>
        <v>1.01</v>
      </c>
      <c r="I202" s="44">
        <v>30.35</v>
      </c>
      <c r="J202" s="45">
        <f t="shared" ref="J202:J265" si="31">IF(R202="Y",S202,I202)</f>
        <v>30.35</v>
      </c>
      <c r="L202" s="44">
        <v>25.29</v>
      </c>
      <c r="M202" s="44">
        <v>29.01</v>
      </c>
      <c r="N202" s="42">
        <f t="shared" ref="N202:N265" si="32">IFERROR((M202-L202)/L202,0)</f>
        <v>0.14709371293001197</v>
      </c>
      <c r="O202" s="41" t="str">
        <f t="shared" ref="O202:O265" si="33">IF(N202&lt;-0.05,"Y","N")</f>
        <v>N</v>
      </c>
      <c r="P202" s="42">
        <f t="shared" si="27"/>
        <v>4.6190968631506367E-2</v>
      </c>
      <c r="Q202" s="41" t="str">
        <f t="shared" ref="Q202:Q265" si="34">IF(P202&lt;-0.05,"Y","N")</f>
        <v>N</v>
      </c>
      <c r="R202" s="41" t="str">
        <f t="shared" si="28"/>
        <v>N</v>
      </c>
      <c r="S202" s="45">
        <f t="shared" ref="S202:S265" si="35">ROUNDUP(M202*0.95,2)</f>
        <v>27.560000000000002</v>
      </c>
      <c r="T202" s="25"/>
      <c r="V202" s="25"/>
    </row>
    <row r="203" spans="1:22" x14ac:dyDescent="0.25">
      <c r="A203" s="27" t="s">
        <v>218</v>
      </c>
      <c r="B203" s="28">
        <v>6003586</v>
      </c>
      <c r="C203" s="28">
        <v>145171</v>
      </c>
      <c r="D203" s="28">
        <v>0</v>
      </c>
      <c r="E203" s="29">
        <v>2.6497799999999998</v>
      </c>
      <c r="F203" s="29">
        <v>3.2038799999999998</v>
      </c>
      <c r="G203" s="30">
        <f t="shared" si="29"/>
        <v>0.82705344769467015</v>
      </c>
      <c r="H203" s="31">
        <f t="shared" si="30"/>
        <v>0.82</v>
      </c>
      <c r="I203" s="32">
        <v>16.37</v>
      </c>
      <c r="J203" s="33">
        <f t="shared" si="31"/>
        <v>16.37</v>
      </c>
      <c r="L203" s="32">
        <v>10.76</v>
      </c>
      <c r="M203" s="32">
        <v>13.7</v>
      </c>
      <c r="N203" s="30">
        <f t="shared" si="32"/>
        <v>0.27323420074349436</v>
      </c>
      <c r="O203" s="29" t="str">
        <f t="shared" si="33"/>
        <v>N</v>
      </c>
      <c r="P203" s="30">
        <f t="shared" si="27"/>
        <v>0.19489051094890525</v>
      </c>
      <c r="Q203" s="29" t="str">
        <f t="shared" si="34"/>
        <v>N</v>
      </c>
      <c r="R203" s="29" t="str">
        <f t="shared" si="28"/>
        <v>N</v>
      </c>
      <c r="S203" s="33">
        <f t="shared" si="35"/>
        <v>13.02</v>
      </c>
      <c r="T203" s="25"/>
      <c r="V203" s="25"/>
    </row>
    <row r="204" spans="1:22" x14ac:dyDescent="0.25">
      <c r="A204" s="19" t="s">
        <v>219</v>
      </c>
      <c r="B204" s="26">
        <v>6001119</v>
      </c>
      <c r="C204" s="26">
        <v>145304</v>
      </c>
      <c r="D204" s="26">
        <v>0</v>
      </c>
      <c r="E204" s="34">
        <v>3.3925700000000001</v>
      </c>
      <c r="F204" s="34">
        <v>3.5548799999999998</v>
      </c>
      <c r="G204" s="35">
        <f t="shared" si="29"/>
        <v>0.95434163741110822</v>
      </c>
      <c r="H204" s="36">
        <f t="shared" si="30"/>
        <v>0.95</v>
      </c>
      <c r="I204" s="37">
        <v>26.03</v>
      </c>
      <c r="J204" s="38">
        <f t="shared" si="31"/>
        <v>26.03</v>
      </c>
      <c r="L204" s="37">
        <v>23.8</v>
      </c>
      <c r="M204" s="37">
        <v>23.06</v>
      </c>
      <c r="N204" s="35">
        <f t="shared" si="32"/>
        <v>-3.109243697479E-2</v>
      </c>
      <c r="O204" s="34" t="str">
        <f t="shared" si="33"/>
        <v>N</v>
      </c>
      <c r="P204" s="35">
        <f t="shared" si="27"/>
        <v>0.12879444926279282</v>
      </c>
      <c r="Q204" s="34" t="str">
        <f t="shared" si="34"/>
        <v>N</v>
      </c>
      <c r="R204" s="34" t="str">
        <f t="shared" si="28"/>
        <v>N</v>
      </c>
      <c r="S204" s="38">
        <f t="shared" si="35"/>
        <v>21.91</v>
      </c>
      <c r="T204" s="25"/>
      <c r="V204" s="25"/>
    </row>
    <row r="205" spans="1:22" x14ac:dyDescent="0.25">
      <c r="A205" s="19" t="s">
        <v>220</v>
      </c>
      <c r="B205" s="26">
        <v>6006647</v>
      </c>
      <c r="C205" s="26">
        <v>145669</v>
      </c>
      <c r="D205" s="26">
        <v>0</v>
      </c>
      <c r="E205" s="34">
        <v>2.8635600000000001</v>
      </c>
      <c r="F205" s="34">
        <v>3.7846299999999999</v>
      </c>
      <c r="G205" s="35">
        <f t="shared" si="29"/>
        <v>0.75662878537664191</v>
      </c>
      <c r="H205" s="36">
        <f t="shared" si="30"/>
        <v>0.75</v>
      </c>
      <c r="I205" s="37">
        <v>11.94</v>
      </c>
      <c r="J205" s="38">
        <f t="shared" si="31"/>
        <v>11.94</v>
      </c>
      <c r="L205" s="37">
        <v>10.18</v>
      </c>
      <c r="M205" s="37">
        <v>10.18</v>
      </c>
      <c r="N205" s="35">
        <f t="shared" si="32"/>
        <v>0</v>
      </c>
      <c r="O205" s="34" t="str">
        <f t="shared" si="33"/>
        <v>N</v>
      </c>
      <c r="P205" s="35">
        <f t="shared" si="27"/>
        <v>0.17288801571709231</v>
      </c>
      <c r="Q205" s="34" t="str">
        <f t="shared" si="34"/>
        <v>N</v>
      </c>
      <c r="R205" s="34" t="str">
        <f t="shared" si="28"/>
        <v>N</v>
      </c>
      <c r="S205" s="38">
        <f t="shared" si="35"/>
        <v>9.68</v>
      </c>
      <c r="T205" s="25"/>
      <c r="V205" s="25"/>
    </row>
    <row r="206" spans="1:22" x14ac:dyDescent="0.25">
      <c r="A206" s="19" t="s">
        <v>221</v>
      </c>
      <c r="B206" s="26">
        <v>6008833</v>
      </c>
      <c r="C206" s="26">
        <v>146176</v>
      </c>
      <c r="D206" s="26">
        <v>0</v>
      </c>
      <c r="E206" s="34">
        <v>4.4862599999999997</v>
      </c>
      <c r="F206" s="34">
        <v>3.5848499999999999</v>
      </c>
      <c r="G206" s="35">
        <f t="shared" si="29"/>
        <v>1.25144985145822</v>
      </c>
      <c r="H206" s="36">
        <f t="shared" si="30"/>
        <v>1.25</v>
      </c>
      <c r="I206" s="37">
        <v>38.68</v>
      </c>
      <c r="J206" s="38">
        <f t="shared" si="31"/>
        <v>38.68</v>
      </c>
      <c r="L206" s="37">
        <v>38.68</v>
      </c>
      <c r="M206" s="37">
        <v>38.68</v>
      </c>
      <c r="N206" s="35">
        <f t="shared" si="32"/>
        <v>0</v>
      </c>
      <c r="O206" s="34" t="str">
        <f t="shared" si="33"/>
        <v>N</v>
      </c>
      <c r="P206" s="35">
        <f t="shared" si="27"/>
        <v>0</v>
      </c>
      <c r="Q206" s="34" t="str">
        <f t="shared" si="34"/>
        <v>N</v>
      </c>
      <c r="R206" s="34" t="str">
        <f t="shared" si="28"/>
        <v>N</v>
      </c>
      <c r="S206" s="38">
        <f t="shared" si="35"/>
        <v>36.75</v>
      </c>
      <c r="T206" s="25"/>
      <c r="V206" s="25"/>
    </row>
    <row r="207" spans="1:22" x14ac:dyDescent="0.25">
      <c r="A207" s="39" t="s">
        <v>222</v>
      </c>
      <c r="B207" s="40">
        <v>6002828</v>
      </c>
      <c r="C207" s="40">
        <v>145111</v>
      </c>
      <c r="D207" s="40">
        <v>0</v>
      </c>
      <c r="E207" s="41">
        <v>4.3440799999999999</v>
      </c>
      <c r="F207" s="41">
        <v>3.1713300000000002</v>
      </c>
      <c r="G207" s="42">
        <f t="shared" si="29"/>
        <v>1.3697975297430414</v>
      </c>
      <c r="H207" s="43">
        <f t="shared" si="30"/>
        <v>1.36</v>
      </c>
      <c r="I207" s="44">
        <v>38.68</v>
      </c>
      <c r="J207" s="45">
        <f t="shared" si="31"/>
        <v>38.68</v>
      </c>
      <c r="L207" s="44">
        <v>38.68</v>
      </c>
      <c r="M207" s="44">
        <v>38.68</v>
      </c>
      <c r="N207" s="42">
        <f t="shared" si="32"/>
        <v>0</v>
      </c>
      <c r="O207" s="41" t="str">
        <f t="shared" si="33"/>
        <v>N</v>
      </c>
      <c r="P207" s="42">
        <f t="shared" si="27"/>
        <v>0</v>
      </c>
      <c r="Q207" s="41" t="str">
        <f t="shared" si="34"/>
        <v>N</v>
      </c>
      <c r="R207" s="41" t="str">
        <f t="shared" si="28"/>
        <v>N</v>
      </c>
      <c r="S207" s="45">
        <f t="shared" si="35"/>
        <v>36.75</v>
      </c>
      <c r="T207" s="25"/>
      <c r="V207" s="25"/>
    </row>
    <row r="208" spans="1:22" x14ac:dyDescent="0.25">
      <c r="A208" s="27" t="s">
        <v>223</v>
      </c>
      <c r="B208" s="28">
        <v>6005961</v>
      </c>
      <c r="C208" s="28">
        <v>145858</v>
      </c>
      <c r="D208" s="28">
        <v>0</v>
      </c>
      <c r="E208" s="29">
        <v>2.3542200000000002</v>
      </c>
      <c r="F208" s="29">
        <v>2.7208199999999998</v>
      </c>
      <c r="G208" s="30">
        <f t="shared" si="29"/>
        <v>0.86526120801817108</v>
      </c>
      <c r="H208" s="31">
        <f t="shared" si="30"/>
        <v>0.86</v>
      </c>
      <c r="I208" s="32">
        <v>19.34</v>
      </c>
      <c r="J208" s="33">
        <f t="shared" si="31"/>
        <v>19.34</v>
      </c>
      <c r="L208" s="32">
        <v>28.26</v>
      </c>
      <c r="M208" s="32">
        <v>27.52</v>
      </c>
      <c r="N208" s="30">
        <f t="shared" si="32"/>
        <v>-2.6185421089879757E-2</v>
      </c>
      <c r="O208" s="29" t="str">
        <f t="shared" si="33"/>
        <v>N</v>
      </c>
      <c r="P208" s="30">
        <f t="shared" si="27"/>
        <v>-0.29723837209302323</v>
      </c>
      <c r="Q208" s="29" t="str">
        <f t="shared" si="34"/>
        <v>Y</v>
      </c>
      <c r="R208" s="29" t="str">
        <f t="shared" si="28"/>
        <v>N</v>
      </c>
      <c r="S208" s="33">
        <f t="shared" si="35"/>
        <v>26.150000000000002</v>
      </c>
      <c r="T208" s="25"/>
      <c r="V208" s="25"/>
    </row>
    <row r="209" spans="1:22" x14ac:dyDescent="0.25">
      <c r="A209" s="19" t="s">
        <v>224</v>
      </c>
      <c r="B209" s="26">
        <v>6002844</v>
      </c>
      <c r="C209" s="26">
        <v>145663</v>
      </c>
      <c r="D209" s="26">
        <v>0</v>
      </c>
      <c r="E209" s="34">
        <v>3.1090300000000002</v>
      </c>
      <c r="F209" s="34">
        <v>3.4318200000000001</v>
      </c>
      <c r="G209" s="35">
        <f t="shared" si="29"/>
        <v>0.90594203658700057</v>
      </c>
      <c r="H209" s="36">
        <f t="shared" si="30"/>
        <v>0.9</v>
      </c>
      <c r="I209" s="37">
        <v>22.31</v>
      </c>
      <c r="J209" s="38">
        <f t="shared" si="31"/>
        <v>22.31</v>
      </c>
      <c r="L209" s="37">
        <v>28.26</v>
      </c>
      <c r="M209" s="37">
        <v>26.85</v>
      </c>
      <c r="N209" s="35">
        <f t="shared" si="32"/>
        <v>-4.9893842887473464E-2</v>
      </c>
      <c r="O209" s="34" t="str">
        <f t="shared" si="33"/>
        <v>N</v>
      </c>
      <c r="P209" s="35">
        <f t="shared" si="27"/>
        <v>-0.16908752327746751</v>
      </c>
      <c r="Q209" s="34" t="str">
        <f t="shared" si="34"/>
        <v>Y</v>
      </c>
      <c r="R209" s="34" t="str">
        <f t="shared" si="28"/>
        <v>N</v>
      </c>
      <c r="S209" s="38">
        <f t="shared" si="35"/>
        <v>25.51</v>
      </c>
      <c r="T209" s="25"/>
      <c r="V209" s="25"/>
    </row>
    <row r="210" spans="1:22" x14ac:dyDescent="0.25">
      <c r="A210" s="19" t="s">
        <v>225</v>
      </c>
      <c r="B210" s="26">
        <v>6005425</v>
      </c>
      <c r="C210" s="26">
        <v>146156</v>
      </c>
      <c r="D210" s="26">
        <v>0</v>
      </c>
      <c r="E210" s="34">
        <v>3.9558900000000001</v>
      </c>
      <c r="F210" s="34">
        <v>2.9485000000000001</v>
      </c>
      <c r="G210" s="35">
        <f t="shared" si="29"/>
        <v>1.3416618619637104</v>
      </c>
      <c r="H210" s="36">
        <f t="shared" si="30"/>
        <v>1.34</v>
      </c>
      <c r="I210" s="37">
        <v>38.68</v>
      </c>
      <c r="J210" s="38">
        <f t="shared" si="31"/>
        <v>38.68</v>
      </c>
      <c r="L210" s="37">
        <v>38.68</v>
      </c>
      <c r="M210" s="37">
        <v>38.68</v>
      </c>
      <c r="N210" s="35">
        <f t="shared" si="32"/>
        <v>0</v>
      </c>
      <c r="O210" s="34" t="str">
        <f t="shared" si="33"/>
        <v>N</v>
      </c>
      <c r="P210" s="35">
        <f t="shared" si="27"/>
        <v>0</v>
      </c>
      <c r="Q210" s="34" t="str">
        <f t="shared" si="34"/>
        <v>N</v>
      </c>
      <c r="R210" s="34" t="str">
        <f t="shared" si="28"/>
        <v>N</v>
      </c>
      <c r="S210" s="38">
        <f t="shared" si="35"/>
        <v>36.75</v>
      </c>
      <c r="T210" s="25"/>
      <c r="V210" s="25"/>
    </row>
    <row r="211" spans="1:22" x14ac:dyDescent="0.25">
      <c r="A211" s="19" t="s">
        <v>226</v>
      </c>
      <c r="B211" s="26">
        <v>6004667</v>
      </c>
      <c r="C211" s="26">
        <v>145828</v>
      </c>
      <c r="D211" s="26">
        <v>0</v>
      </c>
      <c r="E211" s="34">
        <v>0.82633000000000001</v>
      </c>
      <c r="F211" s="34">
        <v>2.9251100000000001</v>
      </c>
      <c r="G211" s="35">
        <f t="shared" si="29"/>
        <v>0.28249535914888668</v>
      </c>
      <c r="H211" s="36">
        <f t="shared" si="30"/>
        <v>0.28000000000000003</v>
      </c>
      <c r="I211" s="37">
        <v>0</v>
      </c>
      <c r="J211" s="38">
        <f t="shared" si="31"/>
        <v>0</v>
      </c>
      <c r="L211" s="37">
        <v>0</v>
      </c>
      <c r="M211" s="37">
        <v>10.76</v>
      </c>
      <c r="N211" s="35">
        <f t="shared" si="32"/>
        <v>0</v>
      </c>
      <c r="O211" s="34" t="str">
        <f t="shared" si="33"/>
        <v>N</v>
      </c>
      <c r="P211" s="35">
        <f t="shared" si="27"/>
        <v>-1</v>
      </c>
      <c r="Q211" s="34" t="str">
        <f t="shared" si="34"/>
        <v>Y</v>
      </c>
      <c r="R211" s="34" t="str">
        <f t="shared" si="28"/>
        <v>N</v>
      </c>
      <c r="S211" s="38">
        <f t="shared" si="35"/>
        <v>10.23</v>
      </c>
      <c r="T211" s="25"/>
      <c r="V211" s="25"/>
    </row>
    <row r="212" spans="1:22" x14ac:dyDescent="0.25">
      <c r="A212" s="39" t="s">
        <v>227</v>
      </c>
      <c r="B212" s="40">
        <v>6002901</v>
      </c>
      <c r="C212" s="40">
        <v>146095</v>
      </c>
      <c r="D212" s="40">
        <v>0</v>
      </c>
      <c r="E212" s="41">
        <v>4.0644299999999998</v>
      </c>
      <c r="F212" s="41">
        <v>2.8538399999999999</v>
      </c>
      <c r="G212" s="42">
        <f t="shared" si="29"/>
        <v>1.4241968715835505</v>
      </c>
      <c r="H212" s="43">
        <f t="shared" si="30"/>
        <v>1.42</v>
      </c>
      <c r="I212" s="44">
        <v>38.68</v>
      </c>
      <c r="J212" s="45">
        <f t="shared" si="31"/>
        <v>38.68</v>
      </c>
      <c r="L212" s="44">
        <v>38.68</v>
      </c>
      <c r="M212" s="44">
        <v>38.68</v>
      </c>
      <c r="N212" s="42">
        <f t="shared" si="32"/>
        <v>0</v>
      </c>
      <c r="O212" s="41" t="str">
        <f t="shared" si="33"/>
        <v>N</v>
      </c>
      <c r="P212" s="42">
        <f t="shared" si="27"/>
        <v>0</v>
      </c>
      <c r="Q212" s="41" t="str">
        <f t="shared" si="34"/>
        <v>N</v>
      </c>
      <c r="R212" s="41" t="str">
        <f t="shared" si="28"/>
        <v>N</v>
      </c>
      <c r="S212" s="45">
        <f t="shared" si="35"/>
        <v>36.75</v>
      </c>
      <c r="T212" s="25"/>
      <c r="V212" s="25"/>
    </row>
    <row r="213" spans="1:22" x14ac:dyDescent="0.25">
      <c r="A213" s="27" t="s">
        <v>228</v>
      </c>
      <c r="B213" s="28">
        <v>6002133</v>
      </c>
      <c r="C213" s="28">
        <v>145628</v>
      </c>
      <c r="D213" s="28">
        <v>0</v>
      </c>
      <c r="E213" s="29">
        <v>2.8889999999999998</v>
      </c>
      <c r="F213" s="29">
        <v>3.1427299999999998</v>
      </c>
      <c r="G213" s="30">
        <f t="shared" si="29"/>
        <v>0.91926446115320115</v>
      </c>
      <c r="H213" s="31">
        <f t="shared" si="30"/>
        <v>0.91</v>
      </c>
      <c r="I213" s="32">
        <v>23.06</v>
      </c>
      <c r="J213" s="33">
        <f t="shared" si="31"/>
        <v>23.06</v>
      </c>
      <c r="L213" s="32">
        <v>22.31</v>
      </c>
      <c r="M213" s="32">
        <v>21.200000000000003</v>
      </c>
      <c r="N213" s="30">
        <f t="shared" si="32"/>
        <v>-4.9753473778574447E-2</v>
      </c>
      <c r="O213" s="29" t="str">
        <f t="shared" si="33"/>
        <v>N</v>
      </c>
      <c r="P213" s="30">
        <f t="shared" si="27"/>
        <v>8.7735849056603574E-2</v>
      </c>
      <c r="Q213" s="29" t="str">
        <f t="shared" si="34"/>
        <v>N</v>
      </c>
      <c r="R213" s="29" t="str">
        <f t="shared" si="28"/>
        <v>N</v>
      </c>
      <c r="S213" s="33">
        <f t="shared" si="35"/>
        <v>20.14</v>
      </c>
      <c r="T213" s="25"/>
      <c r="V213" s="25"/>
    </row>
    <row r="214" spans="1:22" x14ac:dyDescent="0.25">
      <c r="A214" s="19" t="s">
        <v>229</v>
      </c>
      <c r="B214" s="26">
        <v>6002950</v>
      </c>
      <c r="C214" s="26">
        <v>145422</v>
      </c>
      <c r="D214" s="26">
        <v>0</v>
      </c>
      <c r="E214" s="34">
        <v>3.7955100000000002</v>
      </c>
      <c r="F214" s="34">
        <v>3.46828</v>
      </c>
      <c r="G214" s="35">
        <f t="shared" si="29"/>
        <v>1.0943493604899259</v>
      </c>
      <c r="H214" s="36">
        <f t="shared" si="30"/>
        <v>1.0900000000000001</v>
      </c>
      <c r="I214" s="37">
        <v>35.11</v>
      </c>
      <c r="J214" s="38">
        <f t="shared" si="31"/>
        <v>35.11</v>
      </c>
      <c r="L214" s="37">
        <v>37.29</v>
      </c>
      <c r="M214" s="37">
        <v>32.729999999999997</v>
      </c>
      <c r="N214" s="35">
        <f t="shared" si="32"/>
        <v>-0.1222847948511666</v>
      </c>
      <c r="O214" s="34" t="str">
        <f t="shared" si="33"/>
        <v>Y</v>
      </c>
      <c r="P214" s="35">
        <f t="shared" si="27"/>
        <v>7.2716162542010479E-2</v>
      </c>
      <c r="Q214" s="34" t="str">
        <f t="shared" si="34"/>
        <v>N</v>
      </c>
      <c r="R214" s="34" t="str">
        <f t="shared" si="28"/>
        <v>N</v>
      </c>
      <c r="S214" s="38">
        <f t="shared" si="35"/>
        <v>31.1</v>
      </c>
      <c r="T214" s="25"/>
      <c r="V214" s="25"/>
    </row>
    <row r="215" spans="1:22" x14ac:dyDescent="0.25">
      <c r="A215" s="19" t="s">
        <v>230</v>
      </c>
      <c r="B215" s="26">
        <v>6002976</v>
      </c>
      <c r="C215" s="26">
        <v>145917</v>
      </c>
      <c r="D215" s="26">
        <v>0</v>
      </c>
      <c r="E215" s="34">
        <v>4.4820000000000002</v>
      </c>
      <c r="F215" s="34">
        <v>3.4040699999999999</v>
      </c>
      <c r="G215" s="35">
        <f t="shared" si="29"/>
        <v>1.3166591756338737</v>
      </c>
      <c r="H215" s="36">
        <f t="shared" si="30"/>
        <v>1.31</v>
      </c>
      <c r="I215" s="37">
        <v>38.68</v>
      </c>
      <c r="J215" s="38">
        <f t="shared" si="31"/>
        <v>38.68</v>
      </c>
      <c r="L215" s="37">
        <v>38.68</v>
      </c>
      <c r="M215" s="37">
        <v>38.68</v>
      </c>
      <c r="N215" s="35">
        <f t="shared" si="32"/>
        <v>0</v>
      </c>
      <c r="O215" s="34" t="str">
        <f t="shared" si="33"/>
        <v>N</v>
      </c>
      <c r="P215" s="35">
        <f t="shared" si="27"/>
        <v>0</v>
      </c>
      <c r="Q215" s="34" t="str">
        <f t="shared" si="34"/>
        <v>N</v>
      </c>
      <c r="R215" s="34" t="str">
        <f t="shared" si="28"/>
        <v>N</v>
      </c>
      <c r="S215" s="38">
        <f t="shared" si="35"/>
        <v>36.75</v>
      </c>
      <c r="T215" s="25"/>
      <c r="V215" s="25"/>
    </row>
    <row r="216" spans="1:22" x14ac:dyDescent="0.25">
      <c r="A216" s="19" t="s">
        <v>231</v>
      </c>
      <c r="B216" s="26">
        <v>6002984</v>
      </c>
      <c r="C216" s="26">
        <v>145702</v>
      </c>
      <c r="D216" s="26">
        <v>0</v>
      </c>
      <c r="E216" s="34">
        <v>3.2009300000000001</v>
      </c>
      <c r="F216" s="34">
        <v>3.13137</v>
      </c>
      <c r="G216" s="35">
        <f t="shared" si="29"/>
        <v>1.0222139191472104</v>
      </c>
      <c r="H216" s="36">
        <f t="shared" si="30"/>
        <v>1.02</v>
      </c>
      <c r="I216" s="37">
        <v>30.94</v>
      </c>
      <c r="J216" s="38">
        <f t="shared" si="31"/>
        <v>30.94</v>
      </c>
      <c r="L216" s="37">
        <v>26.03</v>
      </c>
      <c r="M216" s="37">
        <v>27.52</v>
      </c>
      <c r="N216" s="35">
        <f t="shared" si="32"/>
        <v>5.7241644256626908E-2</v>
      </c>
      <c r="O216" s="34" t="str">
        <f t="shared" si="33"/>
        <v>N</v>
      </c>
      <c r="P216" s="35">
        <f t="shared" si="27"/>
        <v>0.12427325581395356</v>
      </c>
      <c r="Q216" s="34" t="str">
        <f t="shared" si="34"/>
        <v>N</v>
      </c>
      <c r="R216" s="34" t="str">
        <f t="shared" si="28"/>
        <v>N</v>
      </c>
      <c r="S216" s="38">
        <f t="shared" si="35"/>
        <v>26.150000000000002</v>
      </c>
      <c r="T216" s="25"/>
      <c r="V216" s="25"/>
    </row>
    <row r="217" spans="1:22" x14ac:dyDescent="0.25">
      <c r="A217" s="39" t="s">
        <v>232</v>
      </c>
      <c r="B217" s="40">
        <v>6003024</v>
      </c>
      <c r="C217" s="40" t="s">
        <v>233</v>
      </c>
      <c r="D217" s="40">
        <v>0</v>
      </c>
      <c r="E217" s="41">
        <v>4.6279399999999997</v>
      </c>
      <c r="F217" s="41">
        <v>2.7973400000000002</v>
      </c>
      <c r="G217" s="42">
        <f t="shared" si="29"/>
        <v>1.6544074013169652</v>
      </c>
      <c r="H217" s="43">
        <f t="shared" si="30"/>
        <v>1.65</v>
      </c>
      <c r="I217" s="44">
        <v>38.68</v>
      </c>
      <c r="J217" s="45">
        <f t="shared" si="31"/>
        <v>38.68</v>
      </c>
      <c r="L217" s="44">
        <v>38.68</v>
      </c>
      <c r="M217" s="44">
        <v>38.68</v>
      </c>
      <c r="N217" s="42">
        <f t="shared" si="32"/>
        <v>0</v>
      </c>
      <c r="O217" s="41" t="str">
        <f t="shared" si="33"/>
        <v>N</v>
      </c>
      <c r="P217" s="42">
        <f t="shared" si="27"/>
        <v>0</v>
      </c>
      <c r="Q217" s="41" t="str">
        <f t="shared" si="34"/>
        <v>N</v>
      </c>
      <c r="R217" s="41" t="str">
        <f t="shared" si="28"/>
        <v>N</v>
      </c>
      <c r="S217" s="45">
        <f t="shared" si="35"/>
        <v>36.75</v>
      </c>
      <c r="T217" s="25"/>
      <c r="V217" s="25"/>
    </row>
    <row r="218" spans="1:22" x14ac:dyDescent="0.25">
      <c r="A218" s="27" t="s">
        <v>234</v>
      </c>
      <c r="B218" s="28">
        <v>6001051</v>
      </c>
      <c r="C218" s="28">
        <v>145867</v>
      </c>
      <c r="D218" s="28">
        <v>0</v>
      </c>
      <c r="E218" s="29">
        <v>5.76396</v>
      </c>
      <c r="F218" s="29">
        <v>3.6303700000000001</v>
      </c>
      <c r="G218" s="30">
        <f t="shared" si="29"/>
        <v>1.5877059363095221</v>
      </c>
      <c r="H218" s="31">
        <f t="shared" si="30"/>
        <v>1.58</v>
      </c>
      <c r="I218" s="32">
        <v>38.68</v>
      </c>
      <c r="J218" s="33">
        <f t="shared" si="31"/>
        <v>38.68</v>
      </c>
      <c r="L218" s="32">
        <v>33.92</v>
      </c>
      <c r="M218" s="32">
        <v>31.54</v>
      </c>
      <c r="N218" s="30">
        <f t="shared" si="32"/>
        <v>-7.0165094339622716E-2</v>
      </c>
      <c r="O218" s="29" t="str">
        <f t="shared" si="33"/>
        <v>Y</v>
      </c>
      <c r="P218" s="30">
        <f t="shared" si="27"/>
        <v>0.22637920101458467</v>
      </c>
      <c r="Q218" s="29" t="str">
        <f t="shared" si="34"/>
        <v>N</v>
      </c>
      <c r="R218" s="29" t="str">
        <f t="shared" si="28"/>
        <v>N</v>
      </c>
      <c r="S218" s="33">
        <f t="shared" si="35"/>
        <v>29.970000000000002</v>
      </c>
      <c r="T218" s="25"/>
      <c r="V218" s="25"/>
    </row>
    <row r="219" spans="1:22" x14ac:dyDescent="0.25">
      <c r="A219" s="19" t="s">
        <v>235</v>
      </c>
      <c r="B219" s="26">
        <v>6003040</v>
      </c>
      <c r="C219" s="26">
        <v>145794</v>
      </c>
      <c r="D219" s="26">
        <v>0</v>
      </c>
      <c r="E219" s="34">
        <v>4.2395699999999996</v>
      </c>
      <c r="F219" s="34">
        <v>2.7970600000000001</v>
      </c>
      <c r="G219" s="35">
        <f t="shared" si="29"/>
        <v>1.5157236526924698</v>
      </c>
      <c r="H219" s="36">
        <f t="shared" si="30"/>
        <v>1.51</v>
      </c>
      <c r="I219" s="37">
        <v>38.68</v>
      </c>
      <c r="J219" s="38">
        <f t="shared" si="31"/>
        <v>38.68</v>
      </c>
      <c r="L219" s="37">
        <v>38.68</v>
      </c>
      <c r="M219" s="37">
        <v>38.68</v>
      </c>
      <c r="N219" s="35">
        <f t="shared" si="32"/>
        <v>0</v>
      </c>
      <c r="O219" s="34" t="str">
        <f t="shared" si="33"/>
        <v>N</v>
      </c>
      <c r="P219" s="35">
        <f t="shared" si="27"/>
        <v>0</v>
      </c>
      <c r="Q219" s="34" t="str">
        <f t="shared" si="34"/>
        <v>N</v>
      </c>
      <c r="R219" s="34" t="str">
        <f t="shared" si="28"/>
        <v>N</v>
      </c>
      <c r="S219" s="38">
        <f t="shared" si="35"/>
        <v>36.75</v>
      </c>
      <c r="T219" s="25"/>
      <c r="V219" s="25"/>
    </row>
    <row r="220" spans="1:22" x14ac:dyDescent="0.25">
      <c r="A220" s="19" t="s">
        <v>236</v>
      </c>
      <c r="B220" s="26">
        <v>6003099</v>
      </c>
      <c r="C220" s="26">
        <v>146032</v>
      </c>
      <c r="D220" s="26">
        <v>0</v>
      </c>
      <c r="E220" s="34">
        <v>3.8478400000000001</v>
      </c>
      <c r="F220" s="34">
        <v>2.87561</v>
      </c>
      <c r="G220" s="35">
        <f t="shared" si="29"/>
        <v>1.3380952215356046</v>
      </c>
      <c r="H220" s="36">
        <f t="shared" si="30"/>
        <v>1.33</v>
      </c>
      <c r="I220" s="37">
        <v>38.68</v>
      </c>
      <c r="J220" s="38">
        <f t="shared" si="31"/>
        <v>38.68</v>
      </c>
      <c r="L220" s="37">
        <v>36.299999999999997</v>
      </c>
      <c r="M220" s="37">
        <v>37.090000000000003</v>
      </c>
      <c r="N220" s="35">
        <f t="shared" si="32"/>
        <v>2.1763085399449211E-2</v>
      </c>
      <c r="O220" s="34" t="str">
        <f t="shared" si="33"/>
        <v>N</v>
      </c>
      <c r="P220" s="35">
        <f t="shared" si="27"/>
        <v>4.2868697762199953E-2</v>
      </c>
      <c r="Q220" s="34" t="str">
        <f t="shared" si="34"/>
        <v>N</v>
      </c>
      <c r="R220" s="34" t="str">
        <f t="shared" si="28"/>
        <v>N</v>
      </c>
      <c r="S220" s="38">
        <f t="shared" si="35"/>
        <v>35.239999999999995</v>
      </c>
      <c r="T220" s="25"/>
      <c r="V220" s="25"/>
    </row>
    <row r="221" spans="1:22" x14ac:dyDescent="0.25">
      <c r="A221" s="19" t="s">
        <v>237</v>
      </c>
      <c r="B221" s="26">
        <v>6004824</v>
      </c>
      <c r="C221" s="26">
        <v>146104</v>
      </c>
      <c r="D221" s="26">
        <v>0</v>
      </c>
      <c r="E221" s="34">
        <v>2.6630799999999999</v>
      </c>
      <c r="F221" s="34">
        <v>2.9247200000000002</v>
      </c>
      <c r="G221" s="35">
        <f t="shared" si="29"/>
        <v>0.91054186383653812</v>
      </c>
      <c r="H221" s="36">
        <f t="shared" si="30"/>
        <v>0.91</v>
      </c>
      <c r="I221" s="37">
        <v>23.06</v>
      </c>
      <c r="J221" s="38">
        <f t="shared" si="31"/>
        <v>23.06</v>
      </c>
      <c r="L221" s="37">
        <v>24.54</v>
      </c>
      <c r="M221" s="37">
        <v>22.31</v>
      </c>
      <c r="N221" s="35">
        <f t="shared" si="32"/>
        <v>-9.0872045639771817E-2</v>
      </c>
      <c r="O221" s="34" t="str">
        <f t="shared" si="33"/>
        <v>Y</v>
      </c>
      <c r="P221" s="35">
        <f t="shared" si="27"/>
        <v>3.3617212012550426E-2</v>
      </c>
      <c r="Q221" s="34" t="str">
        <f t="shared" si="34"/>
        <v>N</v>
      </c>
      <c r="R221" s="34" t="str">
        <f t="shared" si="28"/>
        <v>N</v>
      </c>
      <c r="S221" s="38">
        <f t="shared" si="35"/>
        <v>21.200000000000003</v>
      </c>
      <c r="T221" s="25"/>
      <c r="V221" s="25"/>
    </row>
    <row r="222" spans="1:22" x14ac:dyDescent="0.25">
      <c r="A222" s="39" t="s">
        <v>238</v>
      </c>
      <c r="B222" s="40">
        <v>6003115</v>
      </c>
      <c r="C222" s="40">
        <v>145404</v>
      </c>
      <c r="D222" s="40">
        <v>0</v>
      </c>
      <c r="E222" s="41">
        <v>3.3992200000000001</v>
      </c>
      <c r="F222" s="41">
        <v>3.3873500000000001</v>
      </c>
      <c r="G222" s="42">
        <f t="shared" si="29"/>
        <v>1.0035042142087474</v>
      </c>
      <c r="H222" s="43">
        <f t="shared" si="30"/>
        <v>1</v>
      </c>
      <c r="I222" s="44">
        <v>29.75</v>
      </c>
      <c r="J222" s="45">
        <f t="shared" si="31"/>
        <v>29.75</v>
      </c>
      <c r="L222" s="44">
        <v>19.34</v>
      </c>
      <c r="M222" s="44">
        <v>22.31</v>
      </c>
      <c r="N222" s="42">
        <f t="shared" si="32"/>
        <v>0.15356773526370213</v>
      </c>
      <c r="O222" s="41" t="str">
        <f t="shared" si="33"/>
        <v>N</v>
      </c>
      <c r="P222" s="42">
        <f t="shared" si="27"/>
        <v>0.33348274316450033</v>
      </c>
      <c r="Q222" s="41" t="str">
        <f t="shared" si="34"/>
        <v>N</v>
      </c>
      <c r="R222" s="41" t="str">
        <f t="shared" si="28"/>
        <v>N</v>
      </c>
      <c r="S222" s="45">
        <f t="shared" si="35"/>
        <v>21.200000000000003</v>
      </c>
      <c r="T222" s="25"/>
      <c r="V222" s="25"/>
    </row>
    <row r="223" spans="1:22" x14ac:dyDescent="0.25">
      <c r="A223" s="27" t="s">
        <v>239</v>
      </c>
      <c r="B223" s="28">
        <v>6003123</v>
      </c>
      <c r="C223" s="28">
        <v>145499</v>
      </c>
      <c r="D223" s="28">
        <v>0</v>
      </c>
      <c r="E223" s="29">
        <v>4.53085</v>
      </c>
      <c r="F223" s="29">
        <v>2.8511000000000002</v>
      </c>
      <c r="G223" s="30">
        <f t="shared" si="29"/>
        <v>1.5891585703763458</v>
      </c>
      <c r="H223" s="31">
        <f t="shared" si="30"/>
        <v>1.58</v>
      </c>
      <c r="I223" s="32">
        <v>38.68</v>
      </c>
      <c r="J223" s="33">
        <f t="shared" si="31"/>
        <v>38.68</v>
      </c>
      <c r="L223" s="32">
        <v>38.68</v>
      </c>
      <c r="M223" s="32">
        <v>38.68</v>
      </c>
      <c r="N223" s="30">
        <f t="shared" si="32"/>
        <v>0</v>
      </c>
      <c r="O223" s="29" t="str">
        <f t="shared" si="33"/>
        <v>N</v>
      </c>
      <c r="P223" s="30">
        <f t="shared" si="27"/>
        <v>0</v>
      </c>
      <c r="Q223" s="29" t="str">
        <f t="shared" si="34"/>
        <v>N</v>
      </c>
      <c r="R223" s="29" t="str">
        <f t="shared" si="28"/>
        <v>N</v>
      </c>
      <c r="S223" s="33">
        <f t="shared" si="35"/>
        <v>36.75</v>
      </c>
      <c r="T223" s="25"/>
      <c r="V223" s="25"/>
    </row>
    <row r="224" spans="1:22" x14ac:dyDescent="0.25">
      <c r="A224" s="19" t="s">
        <v>240</v>
      </c>
      <c r="B224" s="26">
        <v>6001614</v>
      </c>
      <c r="C224" s="26">
        <v>145791</v>
      </c>
      <c r="D224" s="26">
        <v>0</v>
      </c>
      <c r="E224" s="34">
        <v>3.3758599999999999</v>
      </c>
      <c r="F224" s="34">
        <v>3.1043400000000001</v>
      </c>
      <c r="G224" s="35">
        <f t="shared" si="29"/>
        <v>1.0874646462694162</v>
      </c>
      <c r="H224" s="36">
        <f t="shared" si="30"/>
        <v>1.08</v>
      </c>
      <c r="I224" s="37">
        <v>34.51</v>
      </c>
      <c r="J224" s="38">
        <f t="shared" si="31"/>
        <v>34.51</v>
      </c>
      <c r="L224" s="37">
        <v>35.700000000000003</v>
      </c>
      <c r="M224" s="37">
        <v>35.11</v>
      </c>
      <c r="N224" s="35">
        <f t="shared" si="32"/>
        <v>-1.6526610644257797E-2</v>
      </c>
      <c r="O224" s="34" t="str">
        <f t="shared" si="33"/>
        <v>N</v>
      </c>
      <c r="P224" s="35">
        <f t="shared" si="27"/>
        <v>-1.7089148390771899E-2</v>
      </c>
      <c r="Q224" s="34" t="str">
        <f t="shared" si="34"/>
        <v>N</v>
      </c>
      <c r="R224" s="34" t="str">
        <f t="shared" si="28"/>
        <v>N</v>
      </c>
      <c r="S224" s="38">
        <f t="shared" si="35"/>
        <v>33.36</v>
      </c>
      <c r="T224" s="25"/>
      <c r="V224" s="25"/>
    </row>
    <row r="225" spans="1:22" x14ac:dyDescent="0.25">
      <c r="A225" s="19" t="s">
        <v>241</v>
      </c>
      <c r="B225" s="26">
        <v>6000939</v>
      </c>
      <c r="C225" s="26">
        <v>145842</v>
      </c>
      <c r="D225" s="26">
        <v>0</v>
      </c>
      <c r="E225" s="34">
        <v>3.14419</v>
      </c>
      <c r="F225" s="34">
        <v>3.15964</v>
      </c>
      <c r="G225" s="35">
        <f t="shared" si="29"/>
        <v>0.99511020242812476</v>
      </c>
      <c r="H225" s="36">
        <f t="shared" si="30"/>
        <v>0.99</v>
      </c>
      <c r="I225" s="37">
        <v>29.01</v>
      </c>
      <c r="J225" s="38">
        <f t="shared" si="31"/>
        <v>29.01</v>
      </c>
      <c r="L225" s="37">
        <v>29.75</v>
      </c>
      <c r="M225" s="37">
        <v>31.54</v>
      </c>
      <c r="N225" s="35">
        <f t="shared" si="32"/>
        <v>6.0168067226890727E-2</v>
      </c>
      <c r="O225" s="34" t="str">
        <f t="shared" si="33"/>
        <v>N</v>
      </c>
      <c r="P225" s="35">
        <f t="shared" si="27"/>
        <v>-8.0215599239061436E-2</v>
      </c>
      <c r="Q225" s="34" t="str">
        <f t="shared" si="34"/>
        <v>Y</v>
      </c>
      <c r="R225" s="34" t="str">
        <f t="shared" si="28"/>
        <v>N</v>
      </c>
      <c r="S225" s="38">
        <f t="shared" si="35"/>
        <v>29.970000000000002</v>
      </c>
      <c r="T225" s="25"/>
      <c r="V225" s="25"/>
    </row>
    <row r="226" spans="1:22" x14ac:dyDescent="0.25">
      <c r="A226" s="19" t="s">
        <v>242</v>
      </c>
      <c r="B226" s="26">
        <v>6003172</v>
      </c>
      <c r="C226" s="26">
        <v>145624</v>
      </c>
      <c r="D226" s="26">
        <v>0</v>
      </c>
      <c r="E226" s="34">
        <v>2.9346800000000002</v>
      </c>
      <c r="F226" s="34">
        <v>2.9312800000000001</v>
      </c>
      <c r="G226" s="35">
        <f t="shared" si="29"/>
        <v>1.0011599028410796</v>
      </c>
      <c r="H226" s="36">
        <f t="shared" si="30"/>
        <v>1</v>
      </c>
      <c r="I226" s="37">
        <v>29.75</v>
      </c>
      <c r="J226" s="38">
        <f t="shared" si="31"/>
        <v>29.75</v>
      </c>
      <c r="L226" s="37">
        <v>32.729999999999997</v>
      </c>
      <c r="M226" s="37">
        <v>29.75</v>
      </c>
      <c r="N226" s="35">
        <f t="shared" si="32"/>
        <v>-9.104796822487006E-2</v>
      </c>
      <c r="O226" s="34" t="str">
        <f t="shared" si="33"/>
        <v>Y</v>
      </c>
      <c r="P226" s="35">
        <f t="shared" si="27"/>
        <v>0</v>
      </c>
      <c r="Q226" s="34" t="str">
        <f t="shared" si="34"/>
        <v>N</v>
      </c>
      <c r="R226" s="34" t="str">
        <f t="shared" si="28"/>
        <v>N</v>
      </c>
      <c r="S226" s="38">
        <f t="shared" si="35"/>
        <v>28.270000000000003</v>
      </c>
      <c r="T226" s="25"/>
      <c r="V226" s="25"/>
    </row>
    <row r="227" spans="1:22" x14ac:dyDescent="0.25">
      <c r="A227" s="39" t="s">
        <v>243</v>
      </c>
      <c r="B227" s="40">
        <v>6003156</v>
      </c>
      <c r="C227" s="40">
        <v>145692</v>
      </c>
      <c r="D227" s="40">
        <v>6</v>
      </c>
      <c r="E227" s="41">
        <v>0</v>
      </c>
      <c r="F227" s="41">
        <v>0</v>
      </c>
      <c r="G227" s="42">
        <f t="shared" si="29"/>
        <v>0</v>
      </c>
      <c r="H227" s="43">
        <f t="shared" si="30"/>
        <v>0</v>
      </c>
      <c r="I227" s="44">
        <v>0</v>
      </c>
      <c r="J227" s="45">
        <f t="shared" si="31"/>
        <v>0</v>
      </c>
      <c r="L227" s="44">
        <v>37.69</v>
      </c>
      <c r="M227" s="44">
        <v>38.68</v>
      </c>
      <c r="N227" s="42">
        <f t="shared" si="32"/>
        <v>2.6266914300875618E-2</v>
      </c>
      <c r="O227" s="41" t="str">
        <f t="shared" si="33"/>
        <v>N</v>
      </c>
      <c r="P227" s="42">
        <f t="shared" si="27"/>
        <v>-1</v>
      </c>
      <c r="Q227" s="41" t="str">
        <f t="shared" si="34"/>
        <v>Y</v>
      </c>
      <c r="R227" s="41" t="str">
        <f t="shared" si="28"/>
        <v>N</v>
      </c>
      <c r="S227" s="45">
        <f t="shared" si="35"/>
        <v>36.75</v>
      </c>
      <c r="T227" s="25"/>
      <c r="V227" s="25"/>
    </row>
    <row r="228" spans="1:22" x14ac:dyDescent="0.25">
      <c r="A228" s="27" t="s">
        <v>244</v>
      </c>
      <c r="B228" s="28">
        <v>6003180</v>
      </c>
      <c r="C228" s="28">
        <v>146127</v>
      </c>
      <c r="D228" s="28">
        <v>0</v>
      </c>
      <c r="E228" s="29">
        <v>3.3796300000000001</v>
      </c>
      <c r="F228" s="29">
        <v>3.3119100000000001</v>
      </c>
      <c r="G228" s="30">
        <f t="shared" si="29"/>
        <v>1.0204474155396734</v>
      </c>
      <c r="H228" s="31">
        <f t="shared" si="30"/>
        <v>1.02</v>
      </c>
      <c r="I228" s="32">
        <v>30.94</v>
      </c>
      <c r="J228" s="33">
        <f t="shared" si="31"/>
        <v>30.94</v>
      </c>
      <c r="L228" s="32">
        <v>32.729999999999997</v>
      </c>
      <c r="M228" s="32">
        <v>30.94</v>
      </c>
      <c r="N228" s="30">
        <f t="shared" si="32"/>
        <v>-5.4689886953864827E-2</v>
      </c>
      <c r="O228" s="29" t="str">
        <f t="shared" si="33"/>
        <v>Y</v>
      </c>
      <c r="P228" s="30">
        <f t="shared" si="27"/>
        <v>0</v>
      </c>
      <c r="Q228" s="29" t="str">
        <f t="shared" si="34"/>
        <v>N</v>
      </c>
      <c r="R228" s="29" t="str">
        <f t="shared" si="28"/>
        <v>N</v>
      </c>
      <c r="S228" s="33">
        <f t="shared" si="35"/>
        <v>29.400000000000002</v>
      </c>
      <c r="T228" s="25"/>
      <c r="V228" s="25"/>
    </row>
    <row r="229" spans="1:22" x14ac:dyDescent="0.25">
      <c r="A229" s="19" t="s">
        <v>245</v>
      </c>
      <c r="B229" s="26">
        <v>6003198</v>
      </c>
      <c r="C229" s="26">
        <v>145266</v>
      </c>
      <c r="D229" s="26">
        <v>0</v>
      </c>
      <c r="E229" s="34">
        <v>3.0945399999999998</v>
      </c>
      <c r="F229" s="34">
        <v>3.0664500000000001</v>
      </c>
      <c r="G229" s="35">
        <f t="shared" si="29"/>
        <v>1.0091604298129759</v>
      </c>
      <c r="H229" s="36">
        <f t="shared" si="30"/>
        <v>1</v>
      </c>
      <c r="I229" s="37">
        <v>29.75</v>
      </c>
      <c r="J229" s="38">
        <f t="shared" si="31"/>
        <v>29.75</v>
      </c>
      <c r="L229" s="37">
        <v>36.1</v>
      </c>
      <c r="M229" s="37">
        <v>27.52</v>
      </c>
      <c r="N229" s="35">
        <f t="shared" si="32"/>
        <v>-0.23767313019390585</v>
      </c>
      <c r="O229" s="34" t="str">
        <f t="shared" si="33"/>
        <v>Y</v>
      </c>
      <c r="P229" s="35">
        <f t="shared" si="27"/>
        <v>8.1031976744186066E-2</v>
      </c>
      <c r="Q229" s="34" t="str">
        <f t="shared" si="34"/>
        <v>N</v>
      </c>
      <c r="R229" s="34" t="str">
        <f t="shared" si="28"/>
        <v>N</v>
      </c>
      <c r="S229" s="38">
        <f t="shared" si="35"/>
        <v>26.150000000000002</v>
      </c>
      <c r="T229" s="25"/>
      <c r="V229" s="25"/>
    </row>
    <row r="230" spans="1:22" x14ac:dyDescent="0.25">
      <c r="A230" s="19" t="s">
        <v>246</v>
      </c>
      <c r="B230" s="26">
        <v>6001135</v>
      </c>
      <c r="C230" s="26">
        <v>145937</v>
      </c>
      <c r="D230" s="26">
        <v>0</v>
      </c>
      <c r="E230" s="34">
        <v>1.99783</v>
      </c>
      <c r="F230" s="34">
        <v>2.7312699999999999</v>
      </c>
      <c r="G230" s="35">
        <f t="shared" si="29"/>
        <v>0.73146558194539535</v>
      </c>
      <c r="H230" s="36">
        <f t="shared" si="30"/>
        <v>0.73</v>
      </c>
      <c r="I230" s="37">
        <v>10.76</v>
      </c>
      <c r="J230" s="38">
        <f t="shared" si="31"/>
        <v>10.76</v>
      </c>
      <c r="L230" s="37">
        <v>0</v>
      </c>
      <c r="M230" s="37">
        <v>0</v>
      </c>
      <c r="N230" s="35">
        <f t="shared" si="32"/>
        <v>0</v>
      </c>
      <c r="O230" s="34" t="str">
        <f t="shared" si="33"/>
        <v>N</v>
      </c>
      <c r="P230" s="35">
        <f t="shared" si="27"/>
        <v>0</v>
      </c>
      <c r="Q230" s="34" t="str">
        <f t="shared" si="34"/>
        <v>N</v>
      </c>
      <c r="R230" s="34" t="str">
        <f t="shared" si="28"/>
        <v>N</v>
      </c>
      <c r="S230" s="38">
        <f t="shared" si="35"/>
        <v>0</v>
      </c>
      <c r="T230" s="25"/>
      <c r="V230" s="25"/>
    </row>
    <row r="231" spans="1:22" x14ac:dyDescent="0.25">
      <c r="A231" s="19" t="s">
        <v>247</v>
      </c>
      <c r="B231" s="26">
        <v>6000483</v>
      </c>
      <c r="C231" s="26">
        <v>145752</v>
      </c>
      <c r="D231" s="26">
        <v>0</v>
      </c>
      <c r="E231" s="34">
        <v>2.49376</v>
      </c>
      <c r="F231" s="34">
        <v>3.4187599999999998</v>
      </c>
      <c r="G231" s="35">
        <f t="shared" si="29"/>
        <v>0.72943406381261044</v>
      </c>
      <c r="H231" s="36">
        <f t="shared" si="30"/>
        <v>0.72</v>
      </c>
      <c r="I231" s="37">
        <v>10.18</v>
      </c>
      <c r="J231" s="38">
        <f t="shared" si="31"/>
        <v>10.18</v>
      </c>
      <c r="L231" s="37">
        <v>10.18</v>
      </c>
      <c r="M231" s="37">
        <v>10.76</v>
      </c>
      <c r="N231" s="35">
        <f t="shared" si="32"/>
        <v>5.6974459724950896E-2</v>
      </c>
      <c r="O231" s="34" t="str">
        <f t="shared" si="33"/>
        <v>N</v>
      </c>
      <c r="P231" s="35">
        <f t="shared" si="27"/>
        <v>-5.390334572490707E-2</v>
      </c>
      <c r="Q231" s="34" t="str">
        <f t="shared" si="34"/>
        <v>Y</v>
      </c>
      <c r="R231" s="34" t="str">
        <f t="shared" si="28"/>
        <v>N</v>
      </c>
      <c r="S231" s="38">
        <f t="shared" si="35"/>
        <v>10.23</v>
      </c>
      <c r="T231" s="25"/>
      <c r="V231" s="25"/>
    </row>
    <row r="232" spans="1:22" x14ac:dyDescent="0.25">
      <c r="A232" s="39" t="s">
        <v>248</v>
      </c>
      <c r="B232" s="40">
        <v>6000137</v>
      </c>
      <c r="C232" s="40">
        <v>146167</v>
      </c>
      <c r="D232" s="40">
        <v>0</v>
      </c>
      <c r="E232" s="41">
        <v>2.99627</v>
      </c>
      <c r="F232" s="41">
        <v>3.2050200000000002</v>
      </c>
      <c r="G232" s="42">
        <f t="shared" si="29"/>
        <v>0.93486780113696633</v>
      </c>
      <c r="H232" s="43">
        <f t="shared" si="30"/>
        <v>0.93</v>
      </c>
      <c r="I232" s="44">
        <v>24.54</v>
      </c>
      <c r="J232" s="45">
        <f t="shared" si="31"/>
        <v>24.54</v>
      </c>
      <c r="L232" s="44">
        <v>16.37</v>
      </c>
      <c r="M232" s="44">
        <v>27.52</v>
      </c>
      <c r="N232" s="42">
        <f t="shared" si="32"/>
        <v>0.68112400733048251</v>
      </c>
      <c r="O232" s="41" t="str">
        <f t="shared" si="33"/>
        <v>N</v>
      </c>
      <c r="P232" s="42">
        <f t="shared" si="27"/>
        <v>-0.10828488372093024</v>
      </c>
      <c r="Q232" s="41" t="str">
        <f t="shared" si="34"/>
        <v>Y</v>
      </c>
      <c r="R232" s="41" t="str">
        <f t="shared" si="28"/>
        <v>N</v>
      </c>
      <c r="S232" s="45">
        <f t="shared" si="35"/>
        <v>26.150000000000002</v>
      </c>
      <c r="T232" s="25"/>
      <c r="V232" s="25"/>
    </row>
    <row r="233" spans="1:22" x14ac:dyDescent="0.25">
      <c r="A233" s="27" t="s">
        <v>249</v>
      </c>
      <c r="B233" s="28">
        <v>6014237</v>
      </c>
      <c r="C233" s="28">
        <v>145821</v>
      </c>
      <c r="D233" s="28">
        <v>0</v>
      </c>
      <c r="E233" s="29">
        <v>3.6624300000000001</v>
      </c>
      <c r="F233" s="29">
        <v>3.50691</v>
      </c>
      <c r="G233" s="30">
        <f t="shared" si="29"/>
        <v>1.0443467325936509</v>
      </c>
      <c r="H233" s="31">
        <f t="shared" si="30"/>
        <v>1.04</v>
      </c>
      <c r="I233" s="32">
        <v>32.130000000000003</v>
      </c>
      <c r="J233" s="33">
        <f t="shared" si="31"/>
        <v>32.130000000000003</v>
      </c>
      <c r="L233" s="32">
        <v>30.94</v>
      </c>
      <c r="M233" s="32">
        <v>29.01</v>
      </c>
      <c r="N233" s="30">
        <f t="shared" si="32"/>
        <v>-6.2378797672915307E-2</v>
      </c>
      <c r="O233" s="29" t="str">
        <f t="shared" si="33"/>
        <v>Y</v>
      </c>
      <c r="P233" s="30">
        <f t="shared" si="27"/>
        <v>0.10754912099276115</v>
      </c>
      <c r="Q233" s="29" t="str">
        <f t="shared" si="34"/>
        <v>N</v>
      </c>
      <c r="R233" s="29" t="str">
        <f t="shared" si="28"/>
        <v>N</v>
      </c>
      <c r="S233" s="33">
        <f t="shared" si="35"/>
        <v>27.560000000000002</v>
      </c>
      <c r="T233" s="25"/>
      <c r="V233" s="25"/>
    </row>
    <row r="234" spans="1:22" x14ac:dyDescent="0.25">
      <c r="A234" s="19" t="s">
        <v>250</v>
      </c>
      <c r="B234" s="26">
        <v>6012413</v>
      </c>
      <c r="C234" s="26">
        <v>146029</v>
      </c>
      <c r="D234" s="26">
        <v>0</v>
      </c>
      <c r="E234" s="34">
        <v>3.88131</v>
      </c>
      <c r="F234" s="34">
        <v>3.2010800000000001</v>
      </c>
      <c r="G234" s="35">
        <f t="shared" si="29"/>
        <v>1.2125001561972835</v>
      </c>
      <c r="H234" s="36">
        <f t="shared" si="30"/>
        <v>1.21</v>
      </c>
      <c r="I234" s="37">
        <v>37.89</v>
      </c>
      <c r="J234" s="38">
        <f t="shared" si="31"/>
        <v>37.89</v>
      </c>
      <c r="L234" s="37">
        <v>37.090000000000003</v>
      </c>
      <c r="M234" s="37">
        <v>35.9</v>
      </c>
      <c r="N234" s="35">
        <f t="shared" si="32"/>
        <v>-3.2084119708816521E-2</v>
      </c>
      <c r="O234" s="34" t="str">
        <f t="shared" si="33"/>
        <v>N</v>
      </c>
      <c r="P234" s="35">
        <f t="shared" si="27"/>
        <v>5.5431754874651872E-2</v>
      </c>
      <c r="Q234" s="34" t="str">
        <f t="shared" si="34"/>
        <v>N</v>
      </c>
      <c r="R234" s="34" t="str">
        <f t="shared" si="28"/>
        <v>N</v>
      </c>
      <c r="S234" s="38">
        <f t="shared" si="35"/>
        <v>34.11</v>
      </c>
      <c r="T234" s="25"/>
      <c r="V234" s="25"/>
    </row>
    <row r="235" spans="1:22" x14ac:dyDescent="0.25">
      <c r="A235" s="19" t="s">
        <v>251</v>
      </c>
      <c r="B235" s="26">
        <v>6003297</v>
      </c>
      <c r="C235" s="26" t="s">
        <v>252</v>
      </c>
      <c r="D235" s="26">
        <v>0</v>
      </c>
      <c r="E235" s="34">
        <v>2.0535100000000002</v>
      </c>
      <c r="F235" s="34">
        <v>2.54908</v>
      </c>
      <c r="G235" s="35">
        <f t="shared" si="29"/>
        <v>0.80558868297581876</v>
      </c>
      <c r="H235" s="36">
        <f t="shared" si="30"/>
        <v>0.8</v>
      </c>
      <c r="I235" s="37">
        <v>14.88</v>
      </c>
      <c r="J235" s="38">
        <f t="shared" si="31"/>
        <v>14.88</v>
      </c>
      <c r="L235" s="37">
        <v>17.11</v>
      </c>
      <c r="M235" s="37">
        <v>13.12</v>
      </c>
      <c r="N235" s="35">
        <f t="shared" si="32"/>
        <v>-0.23319696084161312</v>
      </c>
      <c r="O235" s="34" t="str">
        <f t="shared" si="33"/>
        <v>Y</v>
      </c>
      <c r="P235" s="35">
        <f t="shared" si="27"/>
        <v>0.13414634146341475</v>
      </c>
      <c r="Q235" s="34" t="str">
        <f t="shared" si="34"/>
        <v>N</v>
      </c>
      <c r="R235" s="34" t="str">
        <f t="shared" si="28"/>
        <v>N</v>
      </c>
      <c r="S235" s="38">
        <f t="shared" si="35"/>
        <v>12.47</v>
      </c>
      <c r="T235" s="25"/>
      <c r="V235" s="25"/>
    </row>
    <row r="236" spans="1:22" x14ac:dyDescent="0.25">
      <c r="A236" s="39" t="s">
        <v>253</v>
      </c>
      <c r="B236" s="40">
        <v>6003305</v>
      </c>
      <c r="C236" s="40">
        <v>145200</v>
      </c>
      <c r="D236" s="40">
        <v>0</v>
      </c>
      <c r="E236" s="41">
        <v>3.52433</v>
      </c>
      <c r="F236" s="41">
        <v>3.2625600000000001</v>
      </c>
      <c r="G236" s="42">
        <f t="shared" si="29"/>
        <v>1.080234539747928</v>
      </c>
      <c r="H236" s="43">
        <f t="shared" si="30"/>
        <v>1.08</v>
      </c>
      <c r="I236" s="44">
        <v>34.51</v>
      </c>
      <c r="J236" s="45">
        <f t="shared" si="31"/>
        <v>34.51</v>
      </c>
      <c r="L236" s="44">
        <v>36.1</v>
      </c>
      <c r="M236" s="44">
        <v>22.31</v>
      </c>
      <c r="N236" s="42">
        <f t="shared" si="32"/>
        <v>-0.3819944598337951</v>
      </c>
      <c r="O236" s="41" t="str">
        <f t="shared" si="33"/>
        <v>Y</v>
      </c>
      <c r="P236" s="42">
        <f t="shared" si="27"/>
        <v>0.5468399820708203</v>
      </c>
      <c r="Q236" s="41" t="str">
        <f t="shared" si="34"/>
        <v>N</v>
      </c>
      <c r="R236" s="41" t="str">
        <f t="shared" si="28"/>
        <v>N</v>
      </c>
      <c r="S236" s="45">
        <f t="shared" si="35"/>
        <v>21.200000000000003</v>
      </c>
      <c r="T236" s="25"/>
      <c r="V236" s="25"/>
    </row>
    <row r="237" spans="1:22" x14ac:dyDescent="0.25">
      <c r="A237" s="27" t="s">
        <v>254</v>
      </c>
      <c r="B237" s="28">
        <v>6003321</v>
      </c>
      <c r="C237" s="28">
        <v>145515</v>
      </c>
      <c r="D237" s="28">
        <v>0</v>
      </c>
      <c r="E237" s="29">
        <v>3.2571400000000001</v>
      </c>
      <c r="F237" s="29">
        <v>3.0898500000000002</v>
      </c>
      <c r="G237" s="30">
        <f t="shared" si="29"/>
        <v>1.0541417868181302</v>
      </c>
      <c r="H237" s="31">
        <f t="shared" si="30"/>
        <v>1.05</v>
      </c>
      <c r="I237" s="32">
        <v>32.729999999999997</v>
      </c>
      <c r="J237" s="33">
        <f t="shared" si="31"/>
        <v>32.729999999999997</v>
      </c>
      <c r="L237" s="32">
        <v>24.54</v>
      </c>
      <c r="M237" s="32">
        <v>33.32</v>
      </c>
      <c r="N237" s="30">
        <f t="shared" si="32"/>
        <v>0.35778321108394462</v>
      </c>
      <c r="O237" s="29" t="str">
        <f t="shared" si="33"/>
        <v>N</v>
      </c>
      <c r="P237" s="30">
        <f t="shared" si="27"/>
        <v>-1.7707082833133356E-2</v>
      </c>
      <c r="Q237" s="29" t="str">
        <f t="shared" si="34"/>
        <v>N</v>
      </c>
      <c r="R237" s="29" t="str">
        <f t="shared" si="28"/>
        <v>N</v>
      </c>
      <c r="S237" s="33">
        <f t="shared" si="35"/>
        <v>31.66</v>
      </c>
      <c r="T237" s="25"/>
      <c r="V237" s="25"/>
    </row>
    <row r="238" spans="1:22" x14ac:dyDescent="0.25">
      <c r="A238" s="19" t="s">
        <v>255</v>
      </c>
      <c r="B238" s="26">
        <v>6003388</v>
      </c>
      <c r="C238" s="26">
        <v>146099</v>
      </c>
      <c r="D238" s="26">
        <v>6</v>
      </c>
      <c r="E238" s="34">
        <v>0</v>
      </c>
      <c r="F238" s="34">
        <v>0</v>
      </c>
      <c r="G238" s="35">
        <f t="shared" si="29"/>
        <v>0</v>
      </c>
      <c r="H238" s="36">
        <f t="shared" si="30"/>
        <v>0</v>
      </c>
      <c r="I238" s="37">
        <v>0</v>
      </c>
      <c r="J238" s="38">
        <f t="shared" si="31"/>
        <v>0</v>
      </c>
      <c r="L238" s="37">
        <v>34.51</v>
      </c>
      <c r="M238" s="37">
        <v>38.479999999999997</v>
      </c>
      <c r="N238" s="35">
        <f t="shared" si="32"/>
        <v>0.1150391190959142</v>
      </c>
      <c r="O238" s="34" t="str">
        <f t="shared" si="33"/>
        <v>N</v>
      </c>
      <c r="P238" s="35">
        <f t="shared" si="27"/>
        <v>-1</v>
      </c>
      <c r="Q238" s="34" t="str">
        <f t="shared" si="34"/>
        <v>Y</v>
      </c>
      <c r="R238" s="34" t="str">
        <f t="shared" si="28"/>
        <v>N</v>
      </c>
      <c r="S238" s="38">
        <f t="shared" si="35"/>
        <v>36.559999999999995</v>
      </c>
      <c r="T238" s="25"/>
      <c r="V238" s="25"/>
    </row>
    <row r="239" spans="1:22" x14ac:dyDescent="0.25">
      <c r="A239" s="19" t="s">
        <v>256</v>
      </c>
      <c r="B239" s="26">
        <v>6015895</v>
      </c>
      <c r="C239" s="26">
        <v>146043</v>
      </c>
      <c r="D239" s="26">
        <v>0</v>
      </c>
      <c r="E239" s="34">
        <v>2.66622</v>
      </c>
      <c r="F239" s="34">
        <v>3.1800199999999998</v>
      </c>
      <c r="G239" s="35">
        <f t="shared" si="29"/>
        <v>0.83842868912774138</v>
      </c>
      <c r="H239" s="36">
        <f t="shared" si="30"/>
        <v>0.83</v>
      </c>
      <c r="I239" s="37">
        <v>17.11</v>
      </c>
      <c r="J239" s="38">
        <f t="shared" si="31"/>
        <v>17.11</v>
      </c>
      <c r="L239" s="37">
        <v>11.35</v>
      </c>
      <c r="M239" s="37">
        <v>10.79</v>
      </c>
      <c r="N239" s="35">
        <f t="shared" si="32"/>
        <v>-4.9339207048458192E-2</v>
      </c>
      <c r="O239" s="34" t="str">
        <f t="shared" si="33"/>
        <v>N</v>
      </c>
      <c r="P239" s="35">
        <f t="shared" si="27"/>
        <v>0.58572752548656171</v>
      </c>
      <c r="Q239" s="34" t="str">
        <f t="shared" si="34"/>
        <v>N</v>
      </c>
      <c r="R239" s="34" t="str">
        <f t="shared" si="28"/>
        <v>N</v>
      </c>
      <c r="S239" s="38">
        <f t="shared" si="35"/>
        <v>10.26</v>
      </c>
      <c r="T239" s="25"/>
      <c r="V239" s="25"/>
    </row>
    <row r="240" spans="1:22" x14ac:dyDescent="0.25">
      <c r="A240" s="19" t="s">
        <v>257</v>
      </c>
      <c r="B240" s="26">
        <v>6003404</v>
      </c>
      <c r="C240" s="26">
        <v>145341</v>
      </c>
      <c r="D240" s="26">
        <v>0</v>
      </c>
      <c r="E240" s="34">
        <v>4.5820100000000004</v>
      </c>
      <c r="F240" s="34">
        <v>3.41479</v>
      </c>
      <c r="G240" s="35">
        <f t="shared" si="29"/>
        <v>1.3418131129586301</v>
      </c>
      <c r="H240" s="36">
        <f t="shared" si="30"/>
        <v>1.34</v>
      </c>
      <c r="I240" s="37">
        <v>38.68</v>
      </c>
      <c r="J240" s="38">
        <f t="shared" si="31"/>
        <v>38.68</v>
      </c>
      <c r="L240" s="37">
        <v>32.130000000000003</v>
      </c>
      <c r="M240" s="37">
        <v>33.32</v>
      </c>
      <c r="N240" s="35">
        <f t="shared" si="32"/>
        <v>3.7037037037036966E-2</v>
      </c>
      <c r="O240" s="34" t="str">
        <f t="shared" si="33"/>
        <v>N</v>
      </c>
      <c r="P240" s="35">
        <f t="shared" si="27"/>
        <v>0.16086434573829531</v>
      </c>
      <c r="Q240" s="34" t="str">
        <f t="shared" si="34"/>
        <v>N</v>
      </c>
      <c r="R240" s="34" t="str">
        <f t="shared" si="28"/>
        <v>N</v>
      </c>
      <c r="S240" s="38">
        <f t="shared" si="35"/>
        <v>31.66</v>
      </c>
      <c r="T240" s="25"/>
      <c r="V240" s="25"/>
    </row>
    <row r="241" spans="1:22" x14ac:dyDescent="0.25">
      <c r="A241" s="39" t="s">
        <v>258</v>
      </c>
      <c r="B241" s="40">
        <v>6003438</v>
      </c>
      <c r="C241" s="40">
        <v>146140</v>
      </c>
      <c r="D241" s="40">
        <v>0</v>
      </c>
      <c r="E241" s="41">
        <v>2.7150400000000001</v>
      </c>
      <c r="F241" s="41">
        <v>2.7445599999999999</v>
      </c>
      <c r="G241" s="42">
        <f t="shared" si="29"/>
        <v>0.98924417757309013</v>
      </c>
      <c r="H241" s="43">
        <f t="shared" si="30"/>
        <v>0.98</v>
      </c>
      <c r="I241" s="44">
        <v>28.26</v>
      </c>
      <c r="J241" s="45">
        <f t="shared" si="31"/>
        <v>28.26</v>
      </c>
      <c r="L241" s="44">
        <v>37.49</v>
      </c>
      <c r="M241" s="44">
        <v>36.89</v>
      </c>
      <c r="N241" s="42">
        <f t="shared" si="32"/>
        <v>-1.6004267804747969E-2</v>
      </c>
      <c r="O241" s="41" t="str">
        <f t="shared" si="33"/>
        <v>N</v>
      </c>
      <c r="P241" s="42">
        <f t="shared" si="27"/>
        <v>-0.23393873678503657</v>
      </c>
      <c r="Q241" s="41" t="str">
        <f t="shared" si="34"/>
        <v>Y</v>
      </c>
      <c r="R241" s="41" t="str">
        <f t="shared" si="28"/>
        <v>N</v>
      </c>
      <c r="S241" s="45">
        <f t="shared" si="35"/>
        <v>35.049999999999997</v>
      </c>
      <c r="T241" s="25"/>
      <c r="V241" s="25"/>
    </row>
    <row r="242" spans="1:22" x14ac:dyDescent="0.25">
      <c r="A242" s="27" t="s">
        <v>259</v>
      </c>
      <c r="B242" s="28">
        <v>6007975</v>
      </c>
      <c r="C242" s="28">
        <v>146054</v>
      </c>
      <c r="D242" s="28">
        <v>0</v>
      </c>
      <c r="E242" s="29">
        <v>3.3597199999999998</v>
      </c>
      <c r="F242" s="29">
        <v>3.6004900000000002</v>
      </c>
      <c r="G242" s="30">
        <f t="shared" si="29"/>
        <v>0.93312854639229648</v>
      </c>
      <c r="H242" s="31">
        <f t="shared" si="30"/>
        <v>0.93</v>
      </c>
      <c r="I242" s="32">
        <v>24.54</v>
      </c>
      <c r="J242" s="33">
        <f t="shared" si="31"/>
        <v>24.54</v>
      </c>
      <c r="L242" s="32">
        <v>20.83</v>
      </c>
      <c r="M242" s="32">
        <v>20.83</v>
      </c>
      <c r="N242" s="30">
        <f t="shared" si="32"/>
        <v>0</v>
      </c>
      <c r="O242" s="29" t="str">
        <f t="shared" si="33"/>
        <v>N</v>
      </c>
      <c r="P242" s="30">
        <f t="shared" si="27"/>
        <v>0.17810849735957759</v>
      </c>
      <c r="Q242" s="29" t="str">
        <f t="shared" si="34"/>
        <v>N</v>
      </c>
      <c r="R242" s="29" t="str">
        <f t="shared" si="28"/>
        <v>N</v>
      </c>
      <c r="S242" s="33">
        <f t="shared" si="35"/>
        <v>19.790000000000003</v>
      </c>
      <c r="T242" s="25"/>
      <c r="V242" s="25"/>
    </row>
    <row r="243" spans="1:22" x14ac:dyDescent="0.25">
      <c r="A243" s="19" t="s">
        <v>260</v>
      </c>
      <c r="B243" s="26">
        <v>6000467</v>
      </c>
      <c r="C243" s="26">
        <v>145781</v>
      </c>
      <c r="D243" s="26">
        <v>0</v>
      </c>
      <c r="E243" s="34">
        <v>3.7446199999999998</v>
      </c>
      <c r="F243" s="34">
        <v>3.5989399999999998</v>
      </c>
      <c r="G243" s="35">
        <f t="shared" si="29"/>
        <v>1.0404785853612453</v>
      </c>
      <c r="H243" s="36">
        <f t="shared" si="30"/>
        <v>1.04</v>
      </c>
      <c r="I243" s="37">
        <v>32.130000000000003</v>
      </c>
      <c r="J243" s="38">
        <f t="shared" si="31"/>
        <v>32.130000000000003</v>
      </c>
      <c r="L243" s="37">
        <v>29.01</v>
      </c>
      <c r="M243" s="37">
        <v>27.52</v>
      </c>
      <c r="N243" s="35">
        <f t="shared" si="32"/>
        <v>-5.1361599448466112E-2</v>
      </c>
      <c r="O243" s="34" t="str">
        <f t="shared" si="33"/>
        <v>Y</v>
      </c>
      <c r="P243" s="35">
        <f t="shared" si="27"/>
        <v>0.16751453488372103</v>
      </c>
      <c r="Q243" s="34" t="str">
        <f t="shared" si="34"/>
        <v>N</v>
      </c>
      <c r="R243" s="34" t="str">
        <f t="shared" si="28"/>
        <v>N</v>
      </c>
      <c r="S243" s="38">
        <f t="shared" si="35"/>
        <v>26.150000000000002</v>
      </c>
      <c r="T243" s="25"/>
      <c r="V243" s="25"/>
    </row>
    <row r="244" spans="1:22" x14ac:dyDescent="0.25">
      <c r="A244" s="19" t="s">
        <v>261</v>
      </c>
      <c r="B244" s="26">
        <v>6008270</v>
      </c>
      <c r="C244" s="26">
        <v>145419</v>
      </c>
      <c r="D244" s="26">
        <v>0</v>
      </c>
      <c r="E244" s="34">
        <v>3.4533200000000002</v>
      </c>
      <c r="F244" s="34">
        <v>3.2158600000000002</v>
      </c>
      <c r="G244" s="35">
        <f t="shared" si="29"/>
        <v>1.0738402791166282</v>
      </c>
      <c r="H244" s="36">
        <f t="shared" si="30"/>
        <v>1.07</v>
      </c>
      <c r="I244" s="37">
        <v>33.92</v>
      </c>
      <c r="J244" s="38">
        <f t="shared" si="31"/>
        <v>33.92</v>
      </c>
      <c r="L244" s="37">
        <v>38.08</v>
      </c>
      <c r="M244" s="37">
        <v>36.69</v>
      </c>
      <c r="N244" s="35">
        <f t="shared" si="32"/>
        <v>-3.650210084033615E-2</v>
      </c>
      <c r="O244" s="34" t="str">
        <f t="shared" si="33"/>
        <v>N</v>
      </c>
      <c r="P244" s="35">
        <f t="shared" si="27"/>
        <v>-7.5497410738620777E-2</v>
      </c>
      <c r="Q244" s="34" t="str">
        <f t="shared" si="34"/>
        <v>Y</v>
      </c>
      <c r="R244" s="34" t="str">
        <f t="shared" si="28"/>
        <v>N</v>
      </c>
      <c r="S244" s="38">
        <f t="shared" si="35"/>
        <v>34.86</v>
      </c>
      <c r="T244" s="25"/>
      <c r="V244" s="25"/>
    </row>
    <row r="245" spans="1:22" x14ac:dyDescent="0.25">
      <c r="A245" s="39" t="s">
        <v>262</v>
      </c>
      <c r="B245" s="40">
        <v>6005490</v>
      </c>
      <c r="C245" s="40">
        <v>145719</v>
      </c>
      <c r="D245" s="40">
        <v>0</v>
      </c>
      <c r="E245" s="41">
        <v>3.2881399999999998</v>
      </c>
      <c r="F245" s="41">
        <v>3.6638700000000002</v>
      </c>
      <c r="G245" s="42">
        <f t="shared" si="29"/>
        <v>0.89744996410898847</v>
      </c>
      <c r="H245" s="43">
        <f t="shared" si="30"/>
        <v>0.89</v>
      </c>
      <c r="I245" s="44">
        <v>21.57</v>
      </c>
      <c r="J245" s="45">
        <f t="shared" si="31"/>
        <v>21.57</v>
      </c>
      <c r="L245" s="44">
        <v>10.23</v>
      </c>
      <c r="M245" s="44">
        <v>12.53</v>
      </c>
      <c r="N245" s="42">
        <f t="shared" si="32"/>
        <v>0.22482893450635374</v>
      </c>
      <c r="O245" s="41" t="str">
        <f t="shared" si="33"/>
        <v>N</v>
      </c>
      <c r="P245" s="42">
        <f t="shared" si="27"/>
        <v>0.72146847565841987</v>
      </c>
      <c r="Q245" s="41" t="str">
        <f t="shared" si="34"/>
        <v>N</v>
      </c>
      <c r="R245" s="41" t="str">
        <f t="shared" si="28"/>
        <v>N</v>
      </c>
      <c r="S245" s="45">
        <f t="shared" si="35"/>
        <v>11.91</v>
      </c>
      <c r="T245" s="25"/>
      <c r="V245" s="25"/>
    </row>
    <row r="246" spans="1:22" x14ac:dyDescent="0.25">
      <c r="A246" s="27" t="s">
        <v>263</v>
      </c>
      <c r="B246" s="28">
        <v>6005938</v>
      </c>
      <c r="C246" s="28">
        <v>145965</v>
      </c>
      <c r="D246" s="28">
        <v>0</v>
      </c>
      <c r="E246" s="29">
        <v>3.5709300000000002</v>
      </c>
      <c r="F246" s="29">
        <v>3.3597000000000001</v>
      </c>
      <c r="G246" s="30">
        <f t="shared" si="29"/>
        <v>1.0628716849718725</v>
      </c>
      <c r="H246" s="31">
        <f t="shared" si="30"/>
        <v>1.06</v>
      </c>
      <c r="I246" s="32">
        <v>33.32</v>
      </c>
      <c r="J246" s="33">
        <f t="shared" si="31"/>
        <v>33.32</v>
      </c>
      <c r="L246" s="32">
        <v>32.79</v>
      </c>
      <c r="M246" s="32">
        <v>20.079999999999998</v>
      </c>
      <c r="N246" s="30">
        <f t="shared" si="32"/>
        <v>-0.38761817627325407</v>
      </c>
      <c r="O246" s="29" t="str">
        <f t="shared" si="33"/>
        <v>Y</v>
      </c>
      <c r="P246" s="30">
        <f t="shared" si="27"/>
        <v>0.659362549800797</v>
      </c>
      <c r="Q246" s="29" t="str">
        <f t="shared" si="34"/>
        <v>N</v>
      </c>
      <c r="R246" s="29" t="str">
        <f t="shared" si="28"/>
        <v>N</v>
      </c>
      <c r="S246" s="33">
        <f t="shared" si="35"/>
        <v>19.080000000000002</v>
      </c>
      <c r="T246" s="25"/>
      <c r="V246" s="25"/>
    </row>
    <row r="247" spans="1:22" x14ac:dyDescent="0.25">
      <c r="A247" s="19" t="s">
        <v>264</v>
      </c>
      <c r="B247" s="26">
        <v>6006282</v>
      </c>
      <c r="C247" s="26">
        <v>146003</v>
      </c>
      <c r="D247" s="26">
        <v>0</v>
      </c>
      <c r="E247" s="34">
        <v>3.6709399999999999</v>
      </c>
      <c r="F247" s="34">
        <v>3.55118</v>
      </c>
      <c r="G247" s="35">
        <f t="shared" si="29"/>
        <v>1.0337240015994682</v>
      </c>
      <c r="H247" s="36">
        <f t="shared" si="30"/>
        <v>1.03</v>
      </c>
      <c r="I247" s="37">
        <v>31.54</v>
      </c>
      <c r="J247" s="38">
        <f t="shared" si="31"/>
        <v>31.54</v>
      </c>
      <c r="L247" s="37">
        <v>32.729999999999997</v>
      </c>
      <c r="M247" s="37">
        <v>25.29</v>
      </c>
      <c r="N247" s="35">
        <f t="shared" si="32"/>
        <v>-0.22731439046746099</v>
      </c>
      <c r="O247" s="34" t="str">
        <f t="shared" si="33"/>
        <v>Y</v>
      </c>
      <c r="P247" s="35">
        <f t="shared" si="27"/>
        <v>0.24713325425069199</v>
      </c>
      <c r="Q247" s="34" t="str">
        <f t="shared" si="34"/>
        <v>N</v>
      </c>
      <c r="R247" s="34" t="str">
        <f t="shared" si="28"/>
        <v>N</v>
      </c>
      <c r="S247" s="38">
        <f t="shared" si="35"/>
        <v>24.03</v>
      </c>
      <c r="T247" s="25"/>
      <c r="V247" s="25"/>
    </row>
    <row r="248" spans="1:22" x14ac:dyDescent="0.25">
      <c r="A248" s="19" t="s">
        <v>265</v>
      </c>
      <c r="B248" s="26">
        <v>6006514</v>
      </c>
      <c r="C248" s="26">
        <v>145440</v>
      </c>
      <c r="D248" s="26">
        <v>0</v>
      </c>
      <c r="E248" s="34">
        <v>3.4238400000000002</v>
      </c>
      <c r="F248" s="34">
        <v>3.1269100000000001</v>
      </c>
      <c r="G248" s="35">
        <f t="shared" si="29"/>
        <v>1.0949595607164901</v>
      </c>
      <c r="H248" s="36">
        <f t="shared" si="30"/>
        <v>1.0900000000000001</v>
      </c>
      <c r="I248" s="37">
        <v>35.11</v>
      </c>
      <c r="J248" s="38">
        <f t="shared" si="31"/>
        <v>35.11</v>
      </c>
      <c r="L248" s="37">
        <v>35.11</v>
      </c>
      <c r="M248" s="37">
        <v>29.75</v>
      </c>
      <c r="N248" s="35">
        <f t="shared" si="32"/>
        <v>-0.15266305895756194</v>
      </c>
      <c r="O248" s="34" t="str">
        <f t="shared" si="33"/>
        <v>Y</v>
      </c>
      <c r="P248" s="35">
        <f t="shared" si="27"/>
        <v>0.18016806722689074</v>
      </c>
      <c r="Q248" s="34" t="str">
        <f t="shared" si="34"/>
        <v>N</v>
      </c>
      <c r="R248" s="34" t="str">
        <f t="shared" si="28"/>
        <v>N</v>
      </c>
      <c r="S248" s="38">
        <f t="shared" si="35"/>
        <v>28.270000000000003</v>
      </c>
      <c r="T248" s="25"/>
      <c r="V248" s="25"/>
    </row>
    <row r="249" spans="1:22" x14ac:dyDescent="0.25">
      <c r="A249" s="19" t="s">
        <v>266</v>
      </c>
      <c r="B249" s="26">
        <v>6006837</v>
      </c>
      <c r="C249" s="26">
        <v>145626</v>
      </c>
      <c r="D249" s="26">
        <v>0</v>
      </c>
      <c r="E249" s="34">
        <v>3.44963</v>
      </c>
      <c r="F249" s="34">
        <v>3.5178699999999998</v>
      </c>
      <c r="G249" s="35">
        <f t="shared" si="29"/>
        <v>0.98060189830778288</v>
      </c>
      <c r="H249" s="36">
        <f t="shared" si="30"/>
        <v>0.98</v>
      </c>
      <c r="I249" s="37">
        <v>28.26</v>
      </c>
      <c r="J249" s="38">
        <f t="shared" si="31"/>
        <v>28.26</v>
      </c>
      <c r="L249" s="37">
        <v>25.29</v>
      </c>
      <c r="M249" s="37">
        <v>32.130000000000003</v>
      </c>
      <c r="N249" s="35">
        <f t="shared" si="32"/>
        <v>0.27046263345195742</v>
      </c>
      <c r="O249" s="34" t="str">
        <f t="shared" si="33"/>
        <v>N</v>
      </c>
      <c r="P249" s="35">
        <f t="shared" si="27"/>
        <v>-0.1204481792717087</v>
      </c>
      <c r="Q249" s="34" t="str">
        <f t="shared" si="34"/>
        <v>Y</v>
      </c>
      <c r="R249" s="34" t="str">
        <f t="shared" si="28"/>
        <v>N</v>
      </c>
      <c r="S249" s="38">
        <f t="shared" si="35"/>
        <v>30.53</v>
      </c>
      <c r="T249" s="25"/>
      <c r="V249" s="25"/>
    </row>
    <row r="250" spans="1:22" x14ac:dyDescent="0.25">
      <c r="A250" s="39" t="s">
        <v>267</v>
      </c>
      <c r="B250" s="40">
        <v>6000293</v>
      </c>
      <c r="C250" s="40">
        <v>145039</v>
      </c>
      <c r="D250" s="40">
        <v>0</v>
      </c>
      <c r="E250" s="41">
        <v>3.2352699999999999</v>
      </c>
      <c r="F250" s="41">
        <v>3.2494399999999999</v>
      </c>
      <c r="G250" s="42">
        <f t="shared" si="29"/>
        <v>0.99563924860899111</v>
      </c>
      <c r="H250" s="43">
        <f t="shared" si="30"/>
        <v>0.99</v>
      </c>
      <c r="I250" s="44">
        <v>29.01</v>
      </c>
      <c r="J250" s="45">
        <f t="shared" si="31"/>
        <v>29.01</v>
      </c>
      <c r="L250" s="44">
        <v>27.52</v>
      </c>
      <c r="M250" s="44">
        <v>26.03</v>
      </c>
      <c r="N250" s="42">
        <f t="shared" si="32"/>
        <v>-5.414244186046506E-2</v>
      </c>
      <c r="O250" s="41" t="str">
        <f t="shared" si="33"/>
        <v>Y</v>
      </c>
      <c r="P250" s="42">
        <f t="shared" si="27"/>
        <v>0.11448328851325396</v>
      </c>
      <c r="Q250" s="41" t="str">
        <f t="shared" si="34"/>
        <v>N</v>
      </c>
      <c r="R250" s="41" t="str">
        <f t="shared" si="28"/>
        <v>N</v>
      </c>
      <c r="S250" s="45">
        <f t="shared" si="35"/>
        <v>24.73</v>
      </c>
      <c r="T250" s="25"/>
      <c r="V250" s="25"/>
    </row>
    <row r="251" spans="1:22" x14ac:dyDescent="0.25">
      <c r="A251" s="27" t="s">
        <v>268</v>
      </c>
      <c r="B251" s="28">
        <v>6007793</v>
      </c>
      <c r="C251" s="28">
        <v>145237</v>
      </c>
      <c r="D251" s="28">
        <v>0</v>
      </c>
      <c r="E251" s="29">
        <f>F251*0.9</f>
        <v>3.1086719999999999</v>
      </c>
      <c r="F251" s="29">
        <v>3.4540799999999998</v>
      </c>
      <c r="G251" s="30">
        <f t="shared" si="29"/>
        <v>0.9</v>
      </c>
      <c r="H251" s="31">
        <f t="shared" si="30"/>
        <v>0.9</v>
      </c>
      <c r="I251" s="32">
        <v>22.31</v>
      </c>
      <c r="J251" s="33">
        <f t="shared" si="31"/>
        <v>22.31</v>
      </c>
      <c r="L251" s="32">
        <v>20.079999999999998</v>
      </c>
      <c r="M251" s="32">
        <v>20.079999999999998</v>
      </c>
      <c r="N251" s="30">
        <f t="shared" si="32"/>
        <v>0</v>
      </c>
      <c r="O251" s="29" t="str">
        <f t="shared" si="33"/>
        <v>N</v>
      </c>
      <c r="P251" s="30">
        <f t="shared" si="27"/>
        <v>0.11105577689243031</v>
      </c>
      <c r="Q251" s="29" t="str">
        <f t="shared" si="34"/>
        <v>N</v>
      </c>
      <c r="R251" s="29" t="str">
        <f t="shared" si="28"/>
        <v>N</v>
      </c>
      <c r="S251" s="33">
        <f t="shared" si="35"/>
        <v>19.080000000000002</v>
      </c>
      <c r="T251" s="25"/>
      <c r="V251" s="25"/>
    </row>
    <row r="252" spans="1:22" x14ac:dyDescent="0.25">
      <c r="A252" s="19" t="s">
        <v>269</v>
      </c>
      <c r="B252" s="26">
        <v>6008056</v>
      </c>
      <c r="C252" s="26">
        <v>145524</v>
      </c>
      <c r="D252" s="26">
        <v>0</v>
      </c>
      <c r="E252" s="34">
        <v>3.8510800000000001</v>
      </c>
      <c r="F252" s="34">
        <v>3.5672799999999998</v>
      </c>
      <c r="G252" s="35">
        <f t="shared" si="29"/>
        <v>1.079556412729026</v>
      </c>
      <c r="H252" s="36">
        <f t="shared" si="30"/>
        <v>1.07</v>
      </c>
      <c r="I252" s="37">
        <v>33.92</v>
      </c>
      <c r="J252" s="38">
        <f t="shared" si="31"/>
        <v>33.92</v>
      </c>
      <c r="L252" s="37">
        <v>36.299999999999997</v>
      </c>
      <c r="M252" s="37">
        <v>35.9</v>
      </c>
      <c r="N252" s="35">
        <f t="shared" si="32"/>
        <v>-1.1019283746556436E-2</v>
      </c>
      <c r="O252" s="34" t="str">
        <f t="shared" si="33"/>
        <v>N</v>
      </c>
      <c r="P252" s="35">
        <f t="shared" si="27"/>
        <v>-5.51532033426183E-2</v>
      </c>
      <c r="Q252" s="34" t="str">
        <f t="shared" si="34"/>
        <v>Y</v>
      </c>
      <c r="R252" s="34" t="str">
        <f t="shared" si="28"/>
        <v>N</v>
      </c>
      <c r="S252" s="38">
        <f t="shared" si="35"/>
        <v>34.11</v>
      </c>
      <c r="T252" s="25"/>
      <c r="V252" s="25"/>
    </row>
    <row r="253" spans="1:22" x14ac:dyDescent="0.25">
      <c r="A253" s="19" t="s">
        <v>270</v>
      </c>
      <c r="B253" s="26">
        <v>6008130</v>
      </c>
      <c r="C253" s="26">
        <v>145950</v>
      </c>
      <c r="D253" s="26">
        <v>0</v>
      </c>
      <c r="E253" s="34">
        <v>3.6457600000000001</v>
      </c>
      <c r="F253" s="34">
        <v>3.10527</v>
      </c>
      <c r="G253" s="35">
        <f t="shared" si="29"/>
        <v>1.1740557181823159</v>
      </c>
      <c r="H253" s="36">
        <f t="shared" si="30"/>
        <v>1.17</v>
      </c>
      <c r="I253" s="37">
        <v>37.090000000000003</v>
      </c>
      <c r="J253" s="38">
        <f t="shared" si="31"/>
        <v>37.090000000000003</v>
      </c>
      <c r="L253" s="37">
        <v>27.52</v>
      </c>
      <c r="M253" s="37">
        <v>26.150000000000002</v>
      </c>
      <c r="N253" s="35">
        <f t="shared" si="32"/>
        <v>-4.9781976744185955E-2</v>
      </c>
      <c r="O253" s="34" t="str">
        <f t="shared" si="33"/>
        <v>N</v>
      </c>
      <c r="P253" s="35">
        <f t="shared" si="27"/>
        <v>0.41835564053537289</v>
      </c>
      <c r="Q253" s="34" t="str">
        <f t="shared" si="34"/>
        <v>N</v>
      </c>
      <c r="R253" s="34" t="str">
        <f t="shared" si="28"/>
        <v>N</v>
      </c>
      <c r="S253" s="38">
        <f t="shared" si="35"/>
        <v>24.85</v>
      </c>
      <c r="T253" s="25"/>
      <c r="V253" s="25"/>
    </row>
    <row r="254" spans="1:22" x14ac:dyDescent="0.25">
      <c r="A254" s="19" t="s">
        <v>271</v>
      </c>
      <c r="B254" s="26">
        <v>6003552</v>
      </c>
      <c r="C254" s="26">
        <v>145979</v>
      </c>
      <c r="D254" s="26">
        <v>0</v>
      </c>
      <c r="E254" s="34">
        <v>4.81487</v>
      </c>
      <c r="F254" s="34">
        <v>2.6665800000000002</v>
      </c>
      <c r="G254" s="35">
        <f t="shared" si="29"/>
        <v>1.8056349331353267</v>
      </c>
      <c r="H254" s="36">
        <f t="shared" si="30"/>
        <v>1.8</v>
      </c>
      <c r="I254" s="37">
        <v>38.68</v>
      </c>
      <c r="J254" s="38">
        <f t="shared" si="31"/>
        <v>38.68</v>
      </c>
      <c r="L254" s="37">
        <v>38.68</v>
      </c>
      <c r="M254" s="37">
        <v>38.68</v>
      </c>
      <c r="N254" s="35">
        <f t="shared" si="32"/>
        <v>0</v>
      </c>
      <c r="O254" s="34" t="str">
        <f t="shared" si="33"/>
        <v>N</v>
      </c>
      <c r="P254" s="35">
        <f t="shared" si="27"/>
        <v>0</v>
      </c>
      <c r="Q254" s="34" t="str">
        <f t="shared" si="34"/>
        <v>N</v>
      </c>
      <c r="R254" s="34" t="str">
        <f t="shared" si="28"/>
        <v>N</v>
      </c>
      <c r="S254" s="38">
        <f t="shared" si="35"/>
        <v>36.75</v>
      </c>
      <c r="T254" s="25"/>
      <c r="V254" s="25"/>
    </row>
    <row r="255" spans="1:22" x14ac:dyDescent="0.25">
      <c r="A255" s="39" t="s">
        <v>272</v>
      </c>
      <c r="B255" s="40">
        <v>6003578</v>
      </c>
      <c r="C255" s="40">
        <v>145347</v>
      </c>
      <c r="D255" s="40">
        <v>0</v>
      </c>
      <c r="E255" s="41">
        <v>3.0508899999999999</v>
      </c>
      <c r="F255" s="41">
        <v>3.2592300000000001</v>
      </c>
      <c r="G255" s="42">
        <f t="shared" si="29"/>
        <v>0.93607692614513238</v>
      </c>
      <c r="H255" s="43">
        <f t="shared" si="30"/>
        <v>0.93</v>
      </c>
      <c r="I255" s="44">
        <v>24.54</v>
      </c>
      <c r="J255" s="45">
        <f t="shared" si="31"/>
        <v>24.54</v>
      </c>
      <c r="L255" s="44">
        <v>24.54</v>
      </c>
      <c r="M255" s="44">
        <v>24.54</v>
      </c>
      <c r="N255" s="42">
        <f t="shared" si="32"/>
        <v>0</v>
      </c>
      <c r="O255" s="41" t="str">
        <f t="shared" si="33"/>
        <v>N</v>
      </c>
      <c r="P255" s="42">
        <f t="shared" si="27"/>
        <v>0</v>
      </c>
      <c r="Q255" s="41" t="str">
        <f t="shared" si="34"/>
        <v>N</v>
      </c>
      <c r="R255" s="41" t="str">
        <f t="shared" si="28"/>
        <v>N</v>
      </c>
      <c r="S255" s="45">
        <f t="shared" si="35"/>
        <v>23.32</v>
      </c>
      <c r="T255" s="25"/>
      <c r="V255" s="25"/>
    </row>
    <row r="256" spans="1:22" x14ac:dyDescent="0.25">
      <c r="A256" s="27" t="s">
        <v>273</v>
      </c>
      <c r="B256" s="28">
        <v>6003610</v>
      </c>
      <c r="C256" s="28">
        <v>145268</v>
      </c>
      <c r="D256" s="28">
        <v>0</v>
      </c>
      <c r="E256" s="29">
        <v>3.7429700000000001</v>
      </c>
      <c r="F256" s="29">
        <v>3.5902699999999999</v>
      </c>
      <c r="G256" s="30">
        <f t="shared" si="29"/>
        <v>1.0425316201845545</v>
      </c>
      <c r="H256" s="31">
        <f t="shared" si="30"/>
        <v>1.04</v>
      </c>
      <c r="I256" s="32">
        <v>32.130000000000003</v>
      </c>
      <c r="J256" s="33">
        <f t="shared" si="31"/>
        <v>32.130000000000003</v>
      </c>
      <c r="L256" s="32">
        <v>28.26</v>
      </c>
      <c r="M256" s="32">
        <v>29.75</v>
      </c>
      <c r="N256" s="30">
        <f t="shared" si="32"/>
        <v>5.2724699221514452E-2</v>
      </c>
      <c r="O256" s="29" t="str">
        <f t="shared" si="33"/>
        <v>N</v>
      </c>
      <c r="P256" s="30">
        <f t="shared" si="27"/>
        <v>8.0000000000000085E-2</v>
      </c>
      <c r="Q256" s="29" t="str">
        <f t="shared" si="34"/>
        <v>N</v>
      </c>
      <c r="R256" s="29" t="str">
        <f t="shared" si="28"/>
        <v>N</v>
      </c>
      <c r="S256" s="33">
        <f t="shared" si="35"/>
        <v>28.270000000000003</v>
      </c>
      <c r="T256" s="25"/>
      <c r="V256" s="25"/>
    </row>
    <row r="257" spans="1:22" x14ac:dyDescent="0.25">
      <c r="A257" s="19" t="s">
        <v>274</v>
      </c>
      <c r="B257" s="26">
        <v>6003636</v>
      </c>
      <c r="C257" s="26">
        <v>146111</v>
      </c>
      <c r="D257" s="26">
        <v>0</v>
      </c>
      <c r="E257" s="34">
        <v>3.5618300000000001</v>
      </c>
      <c r="F257" s="34">
        <v>3.0032299999999998</v>
      </c>
      <c r="G257" s="35">
        <f t="shared" si="29"/>
        <v>1.1859997402796323</v>
      </c>
      <c r="H257" s="36">
        <f t="shared" si="30"/>
        <v>1.18</v>
      </c>
      <c r="I257" s="37">
        <v>37.29</v>
      </c>
      <c r="J257" s="38">
        <f t="shared" si="31"/>
        <v>37.29</v>
      </c>
      <c r="L257" s="37">
        <v>38.68</v>
      </c>
      <c r="M257" s="37">
        <v>38.68</v>
      </c>
      <c r="N257" s="35">
        <f t="shared" si="32"/>
        <v>0</v>
      </c>
      <c r="O257" s="34" t="str">
        <f t="shared" si="33"/>
        <v>N</v>
      </c>
      <c r="P257" s="35">
        <f t="shared" si="27"/>
        <v>-3.5935884177869713E-2</v>
      </c>
      <c r="Q257" s="34" t="str">
        <f t="shared" si="34"/>
        <v>N</v>
      </c>
      <c r="R257" s="34" t="str">
        <f t="shared" si="28"/>
        <v>N</v>
      </c>
      <c r="S257" s="38">
        <f t="shared" si="35"/>
        <v>36.75</v>
      </c>
      <c r="T257" s="25"/>
      <c r="V257" s="25"/>
    </row>
    <row r="258" spans="1:22" x14ac:dyDescent="0.25">
      <c r="A258" s="19" t="s">
        <v>275</v>
      </c>
      <c r="B258" s="26">
        <v>6003685</v>
      </c>
      <c r="C258" s="26">
        <v>145773</v>
      </c>
      <c r="D258" s="26">
        <v>0</v>
      </c>
      <c r="E258" s="34">
        <v>4.5116399999999999</v>
      </c>
      <c r="F258" s="34">
        <v>3.0697700000000001</v>
      </c>
      <c r="G258" s="35">
        <f t="shared" si="29"/>
        <v>1.469699684341172</v>
      </c>
      <c r="H258" s="36">
        <f t="shared" si="30"/>
        <v>1.46</v>
      </c>
      <c r="I258" s="37">
        <v>38.68</v>
      </c>
      <c r="J258" s="38">
        <f t="shared" si="31"/>
        <v>38.68</v>
      </c>
      <c r="L258" s="37">
        <v>38.68</v>
      </c>
      <c r="M258" s="37">
        <v>38.68</v>
      </c>
      <c r="N258" s="35">
        <f t="shared" si="32"/>
        <v>0</v>
      </c>
      <c r="O258" s="34" t="str">
        <f t="shared" si="33"/>
        <v>N</v>
      </c>
      <c r="P258" s="35">
        <f t="shared" si="27"/>
        <v>0</v>
      </c>
      <c r="Q258" s="34" t="str">
        <f t="shared" si="34"/>
        <v>N</v>
      </c>
      <c r="R258" s="34" t="str">
        <f t="shared" si="28"/>
        <v>N</v>
      </c>
      <c r="S258" s="38">
        <f t="shared" si="35"/>
        <v>36.75</v>
      </c>
      <c r="T258" s="25"/>
      <c r="V258" s="25"/>
    </row>
    <row r="259" spans="1:22" x14ac:dyDescent="0.25">
      <c r="A259" s="19" t="s">
        <v>276</v>
      </c>
      <c r="B259" s="26">
        <v>6005573</v>
      </c>
      <c r="C259" s="26">
        <v>145930</v>
      </c>
      <c r="D259" s="26">
        <v>0</v>
      </c>
      <c r="E259" s="34">
        <v>3.1980599999999999</v>
      </c>
      <c r="F259" s="34">
        <v>3.2248199999999998</v>
      </c>
      <c r="G259" s="35">
        <f t="shared" si="29"/>
        <v>0.99170186242953096</v>
      </c>
      <c r="H259" s="36">
        <f t="shared" si="30"/>
        <v>0.99</v>
      </c>
      <c r="I259" s="37">
        <v>29.01</v>
      </c>
      <c r="J259" s="38">
        <f t="shared" si="31"/>
        <v>29.01</v>
      </c>
      <c r="L259" s="37">
        <v>34.51</v>
      </c>
      <c r="M259" s="37">
        <v>35.11</v>
      </c>
      <c r="N259" s="35">
        <f t="shared" si="32"/>
        <v>1.7386264850767937E-2</v>
      </c>
      <c r="O259" s="34" t="str">
        <f t="shared" si="33"/>
        <v>N</v>
      </c>
      <c r="P259" s="35">
        <f t="shared" si="27"/>
        <v>-0.17373967530618051</v>
      </c>
      <c r="Q259" s="34" t="str">
        <f t="shared" si="34"/>
        <v>Y</v>
      </c>
      <c r="R259" s="34" t="str">
        <f t="shared" si="28"/>
        <v>N</v>
      </c>
      <c r="S259" s="38">
        <f t="shared" si="35"/>
        <v>33.36</v>
      </c>
      <c r="T259" s="25"/>
      <c r="V259" s="25"/>
    </row>
    <row r="260" spans="1:22" x14ac:dyDescent="0.25">
      <c r="A260" s="39" t="s">
        <v>277</v>
      </c>
      <c r="B260" s="40">
        <v>6003727</v>
      </c>
      <c r="C260" s="40">
        <v>145526</v>
      </c>
      <c r="D260" s="40">
        <v>0</v>
      </c>
      <c r="E260" s="41">
        <v>4.2866099999999996</v>
      </c>
      <c r="F260" s="41">
        <v>3.21136</v>
      </c>
      <c r="G260" s="42">
        <f t="shared" si="29"/>
        <v>1.3348269891883811</v>
      </c>
      <c r="H260" s="43">
        <f t="shared" si="30"/>
        <v>1.33</v>
      </c>
      <c r="I260" s="44">
        <v>38.68</v>
      </c>
      <c r="J260" s="45">
        <f t="shared" si="31"/>
        <v>38.68</v>
      </c>
      <c r="L260" s="44">
        <v>38.68</v>
      </c>
      <c r="M260" s="44">
        <v>38.68</v>
      </c>
      <c r="N260" s="42">
        <f t="shared" si="32"/>
        <v>0</v>
      </c>
      <c r="O260" s="41" t="str">
        <f t="shared" si="33"/>
        <v>N</v>
      </c>
      <c r="P260" s="42">
        <f t="shared" si="27"/>
        <v>0</v>
      </c>
      <c r="Q260" s="41" t="str">
        <f t="shared" si="34"/>
        <v>N</v>
      </c>
      <c r="R260" s="41" t="str">
        <f t="shared" si="28"/>
        <v>N</v>
      </c>
      <c r="S260" s="45">
        <f t="shared" si="35"/>
        <v>36.75</v>
      </c>
      <c r="T260" s="25"/>
      <c r="V260" s="25"/>
    </row>
    <row r="261" spans="1:22" x14ac:dyDescent="0.25">
      <c r="A261" s="27" t="s">
        <v>278</v>
      </c>
      <c r="B261" s="28">
        <v>6060524</v>
      </c>
      <c r="C261" s="28">
        <v>145572</v>
      </c>
      <c r="D261" s="28">
        <v>0</v>
      </c>
      <c r="E261" s="29">
        <v>5.7603799999999996</v>
      </c>
      <c r="F261" s="29">
        <v>2.9083100000000002</v>
      </c>
      <c r="G261" s="30">
        <f t="shared" si="29"/>
        <v>1.9806623090385822</v>
      </c>
      <c r="H261" s="31">
        <f t="shared" si="30"/>
        <v>1.98</v>
      </c>
      <c r="I261" s="32">
        <v>38.68</v>
      </c>
      <c r="J261" s="33">
        <f t="shared" si="31"/>
        <v>38.68</v>
      </c>
      <c r="L261" s="32">
        <v>38.68</v>
      </c>
      <c r="M261" s="32">
        <v>38.68</v>
      </c>
      <c r="N261" s="30">
        <f t="shared" si="32"/>
        <v>0</v>
      </c>
      <c r="O261" s="29" t="str">
        <f t="shared" si="33"/>
        <v>N</v>
      </c>
      <c r="P261" s="30">
        <f t="shared" si="27"/>
        <v>0</v>
      </c>
      <c r="Q261" s="29" t="str">
        <f t="shared" si="34"/>
        <v>N</v>
      </c>
      <c r="R261" s="29" t="str">
        <f t="shared" si="28"/>
        <v>N</v>
      </c>
      <c r="S261" s="33">
        <f t="shared" si="35"/>
        <v>36.75</v>
      </c>
      <c r="T261" s="25"/>
      <c r="V261" s="25"/>
    </row>
    <row r="262" spans="1:22" x14ac:dyDescent="0.25">
      <c r="A262" s="19" t="s">
        <v>279</v>
      </c>
      <c r="B262" s="26">
        <v>6001986</v>
      </c>
      <c r="C262" s="26">
        <v>146075</v>
      </c>
      <c r="D262" s="26">
        <v>0</v>
      </c>
      <c r="E262" s="34">
        <v>2.8445</v>
      </c>
      <c r="F262" s="34">
        <v>3.1463800000000002</v>
      </c>
      <c r="G262" s="35">
        <f t="shared" si="29"/>
        <v>0.9040548185533851</v>
      </c>
      <c r="H262" s="36">
        <f t="shared" si="30"/>
        <v>0.9</v>
      </c>
      <c r="I262" s="37">
        <v>22.31</v>
      </c>
      <c r="J262" s="38">
        <f t="shared" si="31"/>
        <v>22.31</v>
      </c>
      <c r="L262" s="37">
        <v>17.11</v>
      </c>
      <c r="M262" s="37">
        <v>20.079999999999998</v>
      </c>
      <c r="N262" s="35">
        <f t="shared" si="32"/>
        <v>0.173582700175336</v>
      </c>
      <c r="O262" s="34" t="str">
        <f t="shared" si="33"/>
        <v>N</v>
      </c>
      <c r="P262" s="35">
        <f t="shared" si="27"/>
        <v>0.11105577689243031</v>
      </c>
      <c r="Q262" s="34" t="str">
        <f t="shared" si="34"/>
        <v>N</v>
      </c>
      <c r="R262" s="34" t="str">
        <f t="shared" si="28"/>
        <v>N</v>
      </c>
      <c r="S262" s="38">
        <f t="shared" si="35"/>
        <v>19.080000000000002</v>
      </c>
      <c r="T262" s="25"/>
      <c r="V262" s="25"/>
    </row>
    <row r="263" spans="1:22" x14ac:dyDescent="0.25">
      <c r="A263" s="19" t="s">
        <v>280</v>
      </c>
      <c r="B263" s="26">
        <v>6015499</v>
      </c>
      <c r="C263" s="26">
        <v>146031</v>
      </c>
      <c r="D263" s="26">
        <v>0</v>
      </c>
      <c r="E263" s="34">
        <v>3.5628299999999999</v>
      </c>
      <c r="F263" s="34">
        <v>3.3155800000000002</v>
      </c>
      <c r="G263" s="35">
        <f t="shared" si="29"/>
        <v>1.0745721713847953</v>
      </c>
      <c r="H263" s="36">
        <f t="shared" si="30"/>
        <v>1.07</v>
      </c>
      <c r="I263" s="37">
        <v>33.92</v>
      </c>
      <c r="J263" s="38">
        <f t="shared" si="31"/>
        <v>33.92</v>
      </c>
      <c r="L263" s="37">
        <v>28.26</v>
      </c>
      <c r="M263" s="37">
        <v>32.130000000000003</v>
      </c>
      <c r="N263" s="35">
        <f t="shared" si="32"/>
        <v>0.13694267515923569</v>
      </c>
      <c r="O263" s="34" t="str">
        <f t="shared" si="33"/>
        <v>N</v>
      </c>
      <c r="P263" s="35">
        <f t="shared" si="27"/>
        <v>5.5711173358232148E-2</v>
      </c>
      <c r="Q263" s="34" t="str">
        <f t="shared" si="34"/>
        <v>N</v>
      </c>
      <c r="R263" s="34" t="str">
        <f t="shared" si="28"/>
        <v>N</v>
      </c>
      <c r="S263" s="38">
        <f t="shared" si="35"/>
        <v>30.53</v>
      </c>
      <c r="T263" s="25"/>
      <c r="V263" s="25"/>
    </row>
    <row r="264" spans="1:22" x14ac:dyDescent="0.25">
      <c r="A264" s="19" t="s">
        <v>281</v>
      </c>
      <c r="B264" s="26">
        <v>6016570</v>
      </c>
      <c r="C264" s="26">
        <v>146166</v>
      </c>
      <c r="D264" s="26">
        <v>0</v>
      </c>
      <c r="E264" s="34">
        <v>4.4852699999999999</v>
      </c>
      <c r="F264" s="34">
        <v>3.39994</v>
      </c>
      <c r="G264" s="35">
        <f t="shared" si="29"/>
        <v>1.3192203391824562</v>
      </c>
      <c r="H264" s="36">
        <f t="shared" si="30"/>
        <v>1.31</v>
      </c>
      <c r="I264" s="37">
        <v>38.68</v>
      </c>
      <c r="J264" s="38">
        <f t="shared" si="31"/>
        <v>38.68</v>
      </c>
      <c r="L264" s="37">
        <v>36.1</v>
      </c>
      <c r="M264" s="37">
        <v>38.68</v>
      </c>
      <c r="N264" s="35">
        <f t="shared" si="32"/>
        <v>7.146814404432128E-2</v>
      </c>
      <c r="O264" s="34" t="str">
        <f t="shared" si="33"/>
        <v>N</v>
      </c>
      <c r="P264" s="35">
        <f t="shared" si="27"/>
        <v>0</v>
      </c>
      <c r="Q264" s="34" t="str">
        <f t="shared" si="34"/>
        <v>N</v>
      </c>
      <c r="R264" s="34" t="str">
        <f t="shared" si="28"/>
        <v>N</v>
      </c>
      <c r="S264" s="38">
        <f t="shared" si="35"/>
        <v>36.75</v>
      </c>
      <c r="T264" s="25"/>
      <c r="V264" s="25"/>
    </row>
    <row r="265" spans="1:22" x14ac:dyDescent="0.25">
      <c r="A265" s="39" t="s">
        <v>282</v>
      </c>
      <c r="B265" s="40">
        <v>6004493</v>
      </c>
      <c r="C265" s="40">
        <v>145909</v>
      </c>
      <c r="D265" s="40">
        <v>0</v>
      </c>
      <c r="E265" s="41">
        <v>3.3400300000000001</v>
      </c>
      <c r="F265" s="41">
        <v>3.0692699999999999</v>
      </c>
      <c r="G265" s="42">
        <f t="shared" si="29"/>
        <v>1.0882164162813959</v>
      </c>
      <c r="H265" s="43">
        <f t="shared" si="30"/>
        <v>1.08</v>
      </c>
      <c r="I265" s="44">
        <v>34.51</v>
      </c>
      <c r="J265" s="45">
        <f t="shared" si="31"/>
        <v>34.51</v>
      </c>
      <c r="L265" s="44">
        <v>37.090000000000003</v>
      </c>
      <c r="M265" s="44">
        <v>36.69</v>
      </c>
      <c r="N265" s="42">
        <f t="shared" si="32"/>
        <v>-1.0784578053383814E-2</v>
      </c>
      <c r="O265" s="41" t="str">
        <f t="shared" si="33"/>
        <v>N</v>
      </c>
      <c r="P265" s="42">
        <f t="shared" ref="P265:P328" si="36">IF(M265=0,0,(I265-M265)/M265)</f>
        <v>-5.9416734805124008E-2</v>
      </c>
      <c r="Q265" s="41" t="str">
        <f t="shared" si="34"/>
        <v>Y</v>
      </c>
      <c r="R265" s="41" t="str">
        <f t="shared" ref="R265:R328" si="37">IF(AND(O265="Y",Q265="Y"),"Y","N")</f>
        <v>N</v>
      </c>
      <c r="S265" s="45">
        <f t="shared" si="35"/>
        <v>34.86</v>
      </c>
      <c r="T265" s="25"/>
      <c r="V265" s="25"/>
    </row>
    <row r="266" spans="1:22" x14ac:dyDescent="0.25">
      <c r="A266" s="27" t="s">
        <v>283</v>
      </c>
      <c r="B266" s="28">
        <v>6003511</v>
      </c>
      <c r="C266" s="28">
        <v>145999</v>
      </c>
      <c r="D266" s="28">
        <v>0</v>
      </c>
      <c r="E266" s="29">
        <v>2.7545500000000001</v>
      </c>
      <c r="F266" s="29">
        <v>3.7868200000000001</v>
      </c>
      <c r="G266" s="30">
        <f t="shared" ref="G266:G329" si="38">IFERROR(E266/F266,0)</f>
        <v>0.72740452411257994</v>
      </c>
      <c r="H266" s="31">
        <f t="shared" ref="H266:H329" si="39">ROUNDDOWN(G266,2)</f>
        <v>0.72</v>
      </c>
      <c r="I266" s="32">
        <v>10.18</v>
      </c>
      <c r="J266" s="33">
        <f t="shared" ref="J266:J329" si="40">IF(R266="Y",S266,I266)</f>
        <v>10.18</v>
      </c>
      <c r="L266" s="32">
        <v>0</v>
      </c>
      <c r="M266" s="32">
        <v>9</v>
      </c>
      <c r="N266" s="30">
        <f t="shared" ref="N266:N329" si="41">IFERROR((M266-L266)/L266,0)</f>
        <v>0</v>
      </c>
      <c r="O266" s="29" t="str">
        <f t="shared" ref="O266:O329" si="42">IF(N266&lt;-0.05,"Y","N")</f>
        <v>N</v>
      </c>
      <c r="P266" s="30">
        <f t="shared" si="36"/>
        <v>0.13111111111111107</v>
      </c>
      <c r="Q266" s="29" t="str">
        <f t="shared" ref="Q266:Q329" si="43">IF(P266&lt;-0.05,"Y","N")</f>
        <v>N</v>
      </c>
      <c r="R266" s="29" t="str">
        <f t="shared" si="37"/>
        <v>N</v>
      </c>
      <c r="S266" s="33">
        <f t="shared" ref="S266:S329" si="44">ROUNDUP(M266*0.95,2)</f>
        <v>8.5500000000000007</v>
      </c>
      <c r="T266" s="25"/>
      <c r="V266" s="25"/>
    </row>
    <row r="267" spans="1:22" x14ac:dyDescent="0.25">
      <c r="A267" s="19" t="s">
        <v>284</v>
      </c>
      <c r="B267" s="26">
        <v>6008593</v>
      </c>
      <c r="C267" s="26">
        <v>145665</v>
      </c>
      <c r="D267" s="26">
        <v>0</v>
      </c>
      <c r="E267" s="34">
        <v>3.3269799999999998</v>
      </c>
      <c r="F267" s="34">
        <v>3.6326900000000002</v>
      </c>
      <c r="G267" s="35">
        <f t="shared" si="38"/>
        <v>0.91584473214064499</v>
      </c>
      <c r="H267" s="36">
        <f t="shared" si="39"/>
        <v>0.91</v>
      </c>
      <c r="I267" s="37">
        <v>23.06</v>
      </c>
      <c r="J267" s="38">
        <f t="shared" si="40"/>
        <v>23.06</v>
      </c>
      <c r="L267" s="37">
        <v>20.83</v>
      </c>
      <c r="M267" s="37">
        <v>19.790000000000003</v>
      </c>
      <c r="N267" s="35">
        <f t="shared" si="41"/>
        <v>-4.9927988478156299E-2</v>
      </c>
      <c r="O267" s="34" t="str">
        <f t="shared" si="42"/>
        <v>N</v>
      </c>
      <c r="P267" s="35">
        <f t="shared" si="36"/>
        <v>0.16523496715512864</v>
      </c>
      <c r="Q267" s="34" t="str">
        <f t="shared" si="43"/>
        <v>N</v>
      </c>
      <c r="R267" s="34" t="str">
        <f t="shared" si="37"/>
        <v>N</v>
      </c>
      <c r="S267" s="38">
        <f t="shared" si="44"/>
        <v>18.810000000000002</v>
      </c>
      <c r="T267" s="25"/>
      <c r="V267" s="25"/>
    </row>
    <row r="268" spans="1:22" x14ac:dyDescent="0.25">
      <c r="A268" s="19" t="s">
        <v>285</v>
      </c>
      <c r="B268" s="26">
        <v>6003008</v>
      </c>
      <c r="C268" s="26">
        <v>145070</v>
      </c>
      <c r="D268" s="26">
        <v>0</v>
      </c>
      <c r="E268" s="34">
        <v>3.1193900000000001</v>
      </c>
      <c r="F268" s="34">
        <v>3.0619100000000001</v>
      </c>
      <c r="G268" s="35">
        <f t="shared" si="38"/>
        <v>1.0187725961899599</v>
      </c>
      <c r="H268" s="36">
        <f t="shared" si="39"/>
        <v>1.01</v>
      </c>
      <c r="I268" s="37">
        <v>30.35</v>
      </c>
      <c r="J268" s="38">
        <f t="shared" si="40"/>
        <v>30.35</v>
      </c>
      <c r="L268" s="37">
        <v>34.51</v>
      </c>
      <c r="M268" s="37">
        <v>35.11</v>
      </c>
      <c r="N268" s="35">
        <f t="shared" si="41"/>
        <v>1.7386264850767937E-2</v>
      </c>
      <c r="O268" s="34" t="str">
        <f t="shared" si="42"/>
        <v>N</v>
      </c>
      <c r="P268" s="35">
        <f t="shared" si="36"/>
        <v>-0.13557391056679002</v>
      </c>
      <c r="Q268" s="34" t="str">
        <f t="shared" si="43"/>
        <v>Y</v>
      </c>
      <c r="R268" s="34" t="str">
        <f t="shared" si="37"/>
        <v>N</v>
      </c>
      <c r="S268" s="38">
        <f t="shared" si="44"/>
        <v>33.36</v>
      </c>
      <c r="T268" s="25"/>
      <c r="V268" s="25"/>
    </row>
    <row r="269" spans="1:22" x14ac:dyDescent="0.25">
      <c r="A269" s="19" t="s">
        <v>286</v>
      </c>
      <c r="B269" s="26">
        <v>6010144</v>
      </c>
      <c r="C269" s="26">
        <v>145339</v>
      </c>
      <c r="D269" s="26">
        <v>0</v>
      </c>
      <c r="E269" s="34">
        <v>3.36849</v>
      </c>
      <c r="F269" s="34">
        <v>3.6261000000000001</v>
      </c>
      <c r="G269" s="35">
        <f t="shared" si="38"/>
        <v>0.92895673037147342</v>
      </c>
      <c r="H269" s="36">
        <f t="shared" si="39"/>
        <v>0.92</v>
      </c>
      <c r="I269" s="37">
        <v>23.8</v>
      </c>
      <c r="J269" s="38">
        <f t="shared" si="40"/>
        <v>23.8</v>
      </c>
      <c r="L269" s="37">
        <v>25.29</v>
      </c>
      <c r="M269" s="37">
        <v>24.03</v>
      </c>
      <c r="N269" s="35">
        <f t="shared" si="41"/>
        <v>-4.9822064056939425E-2</v>
      </c>
      <c r="O269" s="34" t="str">
        <f t="shared" si="42"/>
        <v>N</v>
      </c>
      <c r="P269" s="35">
        <f t="shared" si="36"/>
        <v>-9.5713691219309373E-3</v>
      </c>
      <c r="Q269" s="34" t="str">
        <f t="shared" si="43"/>
        <v>N</v>
      </c>
      <c r="R269" s="34" t="str">
        <f t="shared" si="37"/>
        <v>N</v>
      </c>
      <c r="S269" s="38">
        <f t="shared" si="44"/>
        <v>22.830000000000002</v>
      </c>
      <c r="T269" s="25"/>
      <c r="V269" s="25"/>
    </row>
    <row r="270" spans="1:22" x14ac:dyDescent="0.25">
      <c r="A270" s="39" t="s">
        <v>287</v>
      </c>
      <c r="B270" s="40">
        <v>6008916</v>
      </c>
      <c r="C270" s="40">
        <v>145011</v>
      </c>
      <c r="D270" s="40">
        <v>0</v>
      </c>
      <c r="E270" s="41">
        <v>3.0682399999999999</v>
      </c>
      <c r="F270" s="41">
        <v>3.4084599999999998</v>
      </c>
      <c r="G270" s="42">
        <f t="shared" si="38"/>
        <v>0.90018366065613209</v>
      </c>
      <c r="H270" s="43">
        <f t="shared" si="39"/>
        <v>0.9</v>
      </c>
      <c r="I270" s="44">
        <v>22.31</v>
      </c>
      <c r="J270" s="45">
        <f t="shared" si="40"/>
        <v>22.31</v>
      </c>
      <c r="L270" s="44">
        <v>25.29</v>
      </c>
      <c r="M270" s="44">
        <v>26.78</v>
      </c>
      <c r="N270" s="42">
        <f t="shared" si="41"/>
        <v>5.8916567813365045E-2</v>
      </c>
      <c r="O270" s="41" t="str">
        <f t="shared" si="42"/>
        <v>N</v>
      </c>
      <c r="P270" s="42">
        <f t="shared" si="36"/>
        <v>-0.16691560866318156</v>
      </c>
      <c r="Q270" s="41" t="str">
        <f t="shared" si="43"/>
        <v>Y</v>
      </c>
      <c r="R270" s="41" t="str">
        <f t="shared" si="37"/>
        <v>N</v>
      </c>
      <c r="S270" s="45">
        <f t="shared" si="44"/>
        <v>25.450000000000003</v>
      </c>
      <c r="T270" s="25"/>
      <c r="V270" s="25"/>
    </row>
    <row r="271" spans="1:22" x14ac:dyDescent="0.25">
      <c r="A271" s="27" t="s">
        <v>288</v>
      </c>
      <c r="B271" s="28">
        <v>6000574</v>
      </c>
      <c r="C271" s="28">
        <v>145006</v>
      </c>
      <c r="D271" s="28">
        <v>0</v>
      </c>
      <c r="E271" s="29">
        <v>3.1605599999999998</v>
      </c>
      <c r="F271" s="29">
        <v>3.4120599999999999</v>
      </c>
      <c r="G271" s="30">
        <f t="shared" si="38"/>
        <v>0.92629086241156366</v>
      </c>
      <c r="H271" s="31">
        <f t="shared" si="39"/>
        <v>0.92</v>
      </c>
      <c r="I271" s="32">
        <v>23.8</v>
      </c>
      <c r="J271" s="33">
        <f t="shared" si="40"/>
        <v>23.8</v>
      </c>
      <c r="L271" s="32">
        <v>17.850000000000001</v>
      </c>
      <c r="M271" s="32">
        <v>20.83</v>
      </c>
      <c r="N271" s="30">
        <f t="shared" si="41"/>
        <v>0.16694677871148442</v>
      </c>
      <c r="O271" s="29" t="str">
        <f t="shared" si="42"/>
        <v>N</v>
      </c>
      <c r="P271" s="30">
        <f t="shared" si="36"/>
        <v>0.14258281325012015</v>
      </c>
      <c r="Q271" s="29" t="str">
        <f t="shared" si="43"/>
        <v>N</v>
      </c>
      <c r="R271" s="29" t="str">
        <f t="shared" si="37"/>
        <v>N</v>
      </c>
      <c r="S271" s="33">
        <f t="shared" si="44"/>
        <v>19.790000000000003</v>
      </c>
      <c r="T271" s="25"/>
      <c r="V271" s="25"/>
    </row>
    <row r="272" spans="1:22" x14ac:dyDescent="0.25">
      <c r="A272" s="19" t="s">
        <v>289</v>
      </c>
      <c r="B272" s="26">
        <v>6003057</v>
      </c>
      <c r="C272" s="26">
        <v>145307</v>
      </c>
      <c r="D272" s="26">
        <v>0</v>
      </c>
      <c r="E272" s="34">
        <v>3.4040699999999999</v>
      </c>
      <c r="F272" s="34">
        <v>3.61185</v>
      </c>
      <c r="G272" s="35">
        <f t="shared" si="38"/>
        <v>0.94247269404875611</v>
      </c>
      <c r="H272" s="36">
        <f t="shared" si="39"/>
        <v>0.94</v>
      </c>
      <c r="I272" s="37">
        <v>25.29</v>
      </c>
      <c r="J272" s="38">
        <f t="shared" si="40"/>
        <v>25.29</v>
      </c>
      <c r="L272" s="37">
        <v>22.31</v>
      </c>
      <c r="M272" s="37">
        <v>26.78</v>
      </c>
      <c r="N272" s="35">
        <f t="shared" si="41"/>
        <v>0.20035858359480066</v>
      </c>
      <c r="O272" s="34" t="str">
        <f t="shared" si="42"/>
        <v>N</v>
      </c>
      <c r="P272" s="35">
        <f t="shared" si="36"/>
        <v>-5.5638536221060568E-2</v>
      </c>
      <c r="Q272" s="34" t="str">
        <f t="shared" si="43"/>
        <v>Y</v>
      </c>
      <c r="R272" s="34" t="str">
        <f t="shared" si="37"/>
        <v>N</v>
      </c>
      <c r="S272" s="38">
        <f t="shared" si="44"/>
        <v>25.450000000000003</v>
      </c>
      <c r="T272" s="25"/>
      <c r="V272" s="25"/>
    </row>
    <row r="273" spans="1:22" x14ac:dyDescent="0.25">
      <c r="A273" s="19" t="s">
        <v>290</v>
      </c>
      <c r="B273" s="26">
        <v>6003412</v>
      </c>
      <c r="C273" s="26">
        <v>145809</v>
      </c>
      <c r="D273" s="26">
        <v>0</v>
      </c>
      <c r="E273" s="34">
        <v>2.3105099999999998</v>
      </c>
      <c r="F273" s="34">
        <v>3.3532799999999998</v>
      </c>
      <c r="G273" s="35">
        <f t="shared" si="38"/>
        <v>0.68902984540509593</v>
      </c>
      <c r="H273" s="36">
        <f t="shared" si="39"/>
        <v>0.68</v>
      </c>
      <c r="I273" s="37">
        <v>0</v>
      </c>
      <c r="J273" s="38">
        <f t="shared" si="40"/>
        <v>0</v>
      </c>
      <c r="L273" s="37">
        <v>0</v>
      </c>
      <c r="M273" s="37">
        <v>0</v>
      </c>
      <c r="N273" s="35">
        <f t="shared" si="41"/>
        <v>0</v>
      </c>
      <c r="O273" s="34" t="str">
        <f t="shared" si="42"/>
        <v>N</v>
      </c>
      <c r="P273" s="35">
        <f t="shared" si="36"/>
        <v>0</v>
      </c>
      <c r="Q273" s="34" t="str">
        <f t="shared" si="43"/>
        <v>N</v>
      </c>
      <c r="R273" s="34" t="str">
        <f t="shared" si="37"/>
        <v>N</v>
      </c>
      <c r="S273" s="38">
        <f t="shared" si="44"/>
        <v>0</v>
      </c>
      <c r="T273" s="25"/>
      <c r="V273" s="25"/>
    </row>
    <row r="274" spans="1:22" x14ac:dyDescent="0.25">
      <c r="A274" s="19" t="s">
        <v>291</v>
      </c>
      <c r="B274" s="26">
        <v>6009625</v>
      </c>
      <c r="C274" s="26">
        <v>145860</v>
      </c>
      <c r="D274" s="26">
        <v>0</v>
      </c>
      <c r="E274" s="34">
        <v>2.1341199999999998</v>
      </c>
      <c r="F274" s="34">
        <v>3.3395899999999998</v>
      </c>
      <c r="G274" s="35">
        <f t="shared" si="38"/>
        <v>0.63903652843612535</v>
      </c>
      <c r="H274" s="36">
        <f t="shared" si="39"/>
        <v>0.63</v>
      </c>
      <c r="I274" s="37">
        <v>0</v>
      </c>
      <c r="J274" s="38">
        <f t="shared" si="40"/>
        <v>0</v>
      </c>
      <c r="L274" s="37">
        <v>0</v>
      </c>
      <c r="M274" s="37">
        <v>0</v>
      </c>
      <c r="N274" s="35">
        <f t="shared" si="41"/>
        <v>0</v>
      </c>
      <c r="O274" s="34" t="str">
        <f t="shared" si="42"/>
        <v>N</v>
      </c>
      <c r="P274" s="35">
        <f t="shared" si="36"/>
        <v>0</v>
      </c>
      <c r="Q274" s="34" t="str">
        <f t="shared" si="43"/>
        <v>N</v>
      </c>
      <c r="R274" s="34" t="str">
        <f t="shared" si="37"/>
        <v>N</v>
      </c>
      <c r="S274" s="38">
        <f t="shared" si="44"/>
        <v>0</v>
      </c>
      <c r="T274" s="25"/>
      <c r="V274" s="25"/>
    </row>
    <row r="275" spans="1:22" x14ac:dyDescent="0.25">
      <c r="A275" s="39" t="s">
        <v>292</v>
      </c>
      <c r="B275" s="40">
        <v>6007439</v>
      </c>
      <c r="C275" s="40">
        <v>145433</v>
      </c>
      <c r="D275" s="40">
        <v>0</v>
      </c>
      <c r="E275" s="41">
        <v>3.15584</v>
      </c>
      <c r="F275" s="41">
        <v>3.1862400000000002</v>
      </c>
      <c r="G275" s="42">
        <f t="shared" si="38"/>
        <v>0.99045897358642154</v>
      </c>
      <c r="H275" s="43">
        <f t="shared" si="39"/>
        <v>0.99</v>
      </c>
      <c r="I275" s="44">
        <v>29.01</v>
      </c>
      <c r="J275" s="45">
        <f t="shared" si="40"/>
        <v>29.01</v>
      </c>
      <c r="L275" s="44">
        <v>20.5</v>
      </c>
      <c r="M275" s="44">
        <v>26.78</v>
      </c>
      <c r="N275" s="42">
        <f t="shared" si="41"/>
        <v>0.3063414634146342</v>
      </c>
      <c r="O275" s="41" t="str">
        <f t="shared" si="42"/>
        <v>N</v>
      </c>
      <c r="P275" s="42">
        <f t="shared" si="36"/>
        <v>8.3271097834204638E-2</v>
      </c>
      <c r="Q275" s="41" t="str">
        <f t="shared" si="43"/>
        <v>N</v>
      </c>
      <c r="R275" s="41" t="str">
        <f t="shared" si="37"/>
        <v>N</v>
      </c>
      <c r="S275" s="45">
        <f t="shared" si="44"/>
        <v>25.450000000000003</v>
      </c>
      <c r="T275" s="25"/>
      <c r="V275" s="25"/>
    </row>
    <row r="276" spans="1:22" x14ac:dyDescent="0.25">
      <c r="A276" s="27" t="s">
        <v>293</v>
      </c>
      <c r="B276" s="28">
        <v>6005979</v>
      </c>
      <c r="C276" s="28">
        <v>145769</v>
      </c>
      <c r="D276" s="28">
        <v>0</v>
      </c>
      <c r="E276" s="29">
        <v>2.8850199999999999</v>
      </c>
      <c r="F276" s="29">
        <v>3.3832599999999999</v>
      </c>
      <c r="G276" s="30">
        <f t="shared" si="38"/>
        <v>0.85273375383505845</v>
      </c>
      <c r="H276" s="31">
        <f t="shared" si="39"/>
        <v>0.85</v>
      </c>
      <c r="I276" s="32">
        <v>18.600000000000001</v>
      </c>
      <c r="J276" s="33">
        <f t="shared" si="40"/>
        <v>18.600000000000001</v>
      </c>
      <c r="L276" s="32">
        <v>21.57</v>
      </c>
      <c r="M276" s="32">
        <v>25.29</v>
      </c>
      <c r="N276" s="30">
        <f t="shared" si="41"/>
        <v>0.17246175243393597</v>
      </c>
      <c r="O276" s="29" t="str">
        <f t="shared" si="42"/>
        <v>N</v>
      </c>
      <c r="P276" s="30">
        <f t="shared" si="36"/>
        <v>-0.26453143534994061</v>
      </c>
      <c r="Q276" s="29" t="str">
        <f t="shared" si="43"/>
        <v>Y</v>
      </c>
      <c r="R276" s="29" t="str">
        <f t="shared" si="37"/>
        <v>N</v>
      </c>
      <c r="S276" s="33">
        <f t="shared" si="44"/>
        <v>24.03</v>
      </c>
      <c r="T276" s="25"/>
      <c r="V276" s="25"/>
    </row>
    <row r="277" spans="1:22" x14ac:dyDescent="0.25">
      <c r="A277" s="19" t="s">
        <v>294</v>
      </c>
      <c r="B277" s="26">
        <v>6003933</v>
      </c>
      <c r="C277" s="26">
        <v>145691</v>
      </c>
      <c r="D277" s="26">
        <v>0</v>
      </c>
      <c r="E277" s="34">
        <v>3.18994</v>
      </c>
      <c r="F277" s="34">
        <v>3.3814500000000001</v>
      </c>
      <c r="G277" s="35">
        <f t="shared" si="38"/>
        <v>0.9433645329666267</v>
      </c>
      <c r="H277" s="36">
        <f t="shared" si="39"/>
        <v>0.94</v>
      </c>
      <c r="I277" s="37">
        <v>25.29</v>
      </c>
      <c r="J277" s="38">
        <f t="shared" si="40"/>
        <v>25.29</v>
      </c>
      <c r="L277" s="37">
        <v>21.57</v>
      </c>
      <c r="M277" s="37">
        <v>21.57</v>
      </c>
      <c r="N277" s="35">
        <f t="shared" si="41"/>
        <v>0</v>
      </c>
      <c r="O277" s="34" t="str">
        <f t="shared" si="42"/>
        <v>N</v>
      </c>
      <c r="P277" s="35">
        <f t="shared" si="36"/>
        <v>0.17246175243393597</v>
      </c>
      <c r="Q277" s="34" t="str">
        <f t="shared" si="43"/>
        <v>N</v>
      </c>
      <c r="R277" s="34" t="str">
        <f t="shared" si="37"/>
        <v>N</v>
      </c>
      <c r="S277" s="38">
        <f t="shared" si="44"/>
        <v>20.5</v>
      </c>
      <c r="T277" s="25"/>
      <c r="V277" s="25"/>
    </row>
    <row r="278" spans="1:22" x14ac:dyDescent="0.25">
      <c r="A278" s="19" t="s">
        <v>295</v>
      </c>
      <c r="B278" s="26">
        <v>6003974</v>
      </c>
      <c r="C278" s="26">
        <v>146146</v>
      </c>
      <c r="D278" s="26">
        <v>0</v>
      </c>
      <c r="E278" s="34">
        <v>2.7627299999999999</v>
      </c>
      <c r="F278" s="34">
        <v>3.3462800000000001</v>
      </c>
      <c r="G278" s="35">
        <f t="shared" si="38"/>
        <v>0.82561232174235266</v>
      </c>
      <c r="H278" s="36">
        <f t="shared" si="39"/>
        <v>0.82</v>
      </c>
      <c r="I278" s="37">
        <v>16.37</v>
      </c>
      <c r="J278" s="38">
        <f t="shared" si="40"/>
        <v>22.61</v>
      </c>
      <c r="L278" s="37">
        <v>30.94</v>
      </c>
      <c r="M278" s="37">
        <v>23.8</v>
      </c>
      <c r="N278" s="35">
        <f t="shared" si="41"/>
        <v>-0.23076923076923078</v>
      </c>
      <c r="O278" s="34" t="str">
        <f t="shared" si="42"/>
        <v>Y</v>
      </c>
      <c r="P278" s="35">
        <f t="shared" si="36"/>
        <v>-0.31218487394957983</v>
      </c>
      <c r="Q278" s="34" t="str">
        <f t="shared" si="43"/>
        <v>Y</v>
      </c>
      <c r="R278" s="34" t="str">
        <f t="shared" si="37"/>
        <v>Y</v>
      </c>
      <c r="S278" s="38">
        <f t="shared" si="44"/>
        <v>22.61</v>
      </c>
      <c r="T278" s="25"/>
      <c r="V278" s="25"/>
    </row>
    <row r="279" spans="1:22" x14ac:dyDescent="0.25">
      <c r="A279" s="19" t="s">
        <v>296</v>
      </c>
      <c r="B279" s="26">
        <v>6004006</v>
      </c>
      <c r="C279" s="26">
        <v>145464</v>
      </c>
      <c r="D279" s="26">
        <v>0</v>
      </c>
      <c r="E279" s="34">
        <v>4.2207299999999996</v>
      </c>
      <c r="F279" s="34">
        <v>3.01024</v>
      </c>
      <c r="G279" s="35">
        <f t="shared" si="38"/>
        <v>1.4021240831295843</v>
      </c>
      <c r="H279" s="36">
        <f t="shared" si="39"/>
        <v>1.4</v>
      </c>
      <c r="I279" s="37">
        <v>38.68</v>
      </c>
      <c r="J279" s="38">
        <f t="shared" si="40"/>
        <v>38.68</v>
      </c>
      <c r="L279" s="37">
        <v>37.69</v>
      </c>
      <c r="M279" s="37">
        <v>38.479999999999997</v>
      </c>
      <c r="N279" s="35">
        <f t="shared" si="41"/>
        <v>2.0960466967365327E-2</v>
      </c>
      <c r="O279" s="34" t="str">
        <f t="shared" si="42"/>
        <v>N</v>
      </c>
      <c r="P279" s="35">
        <f t="shared" si="36"/>
        <v>5.1975051975052715E-3</v>
      </c>
      <c r="Q279" s="34" t="str">
        <f t="shared" si="43"/>
        <v>N</v>
      </c>
      <c r="R279" s="34" t="str">
        <f t="shared" si="37"/>
        <v>N</v>
      </c>
      <c r="S279" s="38">
        <f t="shared" si="44"/>
        <v>36.559999999999995</v>
      </c>
      <c r="T279" s="25"/>
      <c r="V279" s="25"/>
    </row>
    <row r="280" spans="1:22" x14ac:dyDescent="0.25">
      <c r="A280" s="39" t="s">
        <v>297</v>
      </c>
      <c r="B280" s="40">
        <v>6013684</v>
      </c>
      <c r="C280" s="40">
        <v>145775</v>
      </c>
      <c r="D280" s="40">
        <v>0</v>
      </c>
      <c r="E280" s="41">
        <v>3.1432799999999999</v>
      </c>
      <c r="F280" s="41">
        <v>3.5072199999999998</v>
      </c>
      <c r="G280" s="42">
        <f t="shared" si="38"/>
        <v>0.89623120306111392</v>
      </c>
      <c r="H280" s="43">
        <f t="shared" si="39"/>
        <v>0.89</v>
      </c>
      <c r="I280" s="44">
        <v>21.57</v>
      </c>
      <c r="J280" s="45">
        <f t="shared" si="40"/>
        <v>21.57</v>
      </c>
      <c r="L280" s="44">
        <v>29.75</v>
      </c>
      <c r="M280" s="44">
        <v>29.01</v>
      </c>
      <c r="N280" s="42">
        <f t="shared" si="41"/>
        <v>-2.487394957983188E-2</v>
      </c>
      <c r="O280" s="41" t="str">
        <f t="shared" si="42"/>
        <v>N</v>
      </c>
      <c r="P280" s="42">
        <f t="shared" si="36"/>
        <v>-0.25646328852119959</v>
      </c>
      <c r="Q280" s="41" t="str">
        <f t="shared" si="43"/>
        <v>Y</v>
      </c>
      <c r="R280" s="41" t="str">
        <f t="shared" si="37"/>
        <v>N</v>
      </c>
      <c r="S280" s="45">
        <f t="shared" si="44"/>
        <v>27.560000000000002</v>
      </c>
      <c r="T280" s="25"/>
      <c r="V280" s="25"/>
    </row>
    <row r="281" spans="1:22" x14ac:dyDescent="0.25">
      <c r="A281" s="27" t="s">
        <v>298</v>
      </c>
      <c r="B281" s="28">
        <v>6004089</v>
      </c>
      <c r="C281" s="28">
        <v>145774</v>
      </c>
      <c r="D281" s="28">
        <v>0</v>
      </c>
      <c r="E281" s="29">
        <v>2.7132100000000001</v>
      </c>
      <c r="F281" s="29">
        <v>3.0078900000000002</v>
      </c>
      <c r="G281" s="30">
        <f t="shared" si="38"/>
        <v>0.90203099182483404</v>
      </c>
      <c r="H281" s="31">
        <f t="shared" si="39"/>
        <v>0.9</v>
      </c>
      <c r="I281" s="32">
        <v>22.31</v>
      </c>
      <c r="J281" s="33">
        <f t="shared" si="40"/>
        <v>22.31</v>
      </c>
      <c r="L281" s="32">
        <v>24.54</v>
      </c>
      <c r="M281" s="32">
        <v>23.06</v>
      </c>
      <c r="N281" s="30">
        <f t="shared" si="41"/>
        <v>-6.0309698451507764E-2</v>
      </c>
      <c r="O281" s="29" t="str">
        <f t="shared" si="42"/>
        <v>Y</v>
      </c>
      <c r="P281" s="30">
        <f t="shared" si="36"/>
        <v>-3.2523850823937557E-2</v>
      </c>
      <c r="Q281" s="29" t="str">
        <f t="shared" si="43"/>
        <v>N</v>
      </c>
      <c r="R281" s="29" t="str">
        <f t="shared" si="37"/>
        <v>N</v>
      </c>
      <c r="S281" s="33">
        <f t="shared" si="44"/>
        <v>21.91</v>
      </c>
      <c r="T281" s="25"/>
      <c r="V281" s="25"/>
    </row>
    <row r="282" spans="1:22" x14ac:dyDescent="0.25">
      <c r="A282" s="19" t="s">
        <v>299</v>
      </c>
      <c r="B282" s="26">
        <v>6015317</v>
      </c>
      <c r="C282" s="26">
        <v>146090</v>
      </c>
      <c r="D282" s="26">
        <v>0</v>
      </c>
      <c r="E282" s="34">
        <v>4.0597899999999996</v>
      </c>
      <c r="F282" s="34">
        <v>3.0456599999999998</v>
      </c>
      <c r="G282" s="35">
        <f t="shared" si="38"/>
        <v>1.3329754470295436</v>
      </c>
      <c r="H282" s="36">
        <f t="shared" si="39"/>
        <v>1.33</v>
      </c>
      <c r="I282" s="37">
        <v>38.68</v>
      </c>
      <c r="J282" s="38">
        <f t="shared" si="40"/>
        <v>38.68</v>
      </c>
      <c r="L282" s="37">
        <v>38.479999999999997</v>
      </c>
      <c r="M282" s="37">
        <v>38.68</v>
      </c>
      <c r="N282" s="35">
        <f t="shared" si="41"/>
        <v>5.1975051975052715E-3</v>
      </c>
      <c r="O282" s="34" t="str">
        <f t="shared" si="42"/>
        <v>N</v>
      </c>
      <c r="P282" s="35">
        <f t="shared" si="36"/>
        <v>0</v>
      </c>
      <c r="Q282" s="34" t="str">
        <f t="shared" si="43"/>
        <v>N</v>
      </c>
      <c r="R282" s="34" t="str">
        <f t="shared" si="37"/>
        <v>N</v>
      </c>
      <c r="S282" s="38">
        <f t="shared" si="44"/>
        <v>36.75</v>
      </c>
      <c r="T282" s="25"/>
      <c r="V282" s="25"/>
    </row>
    <row r="283" spans="1:22" x14ac:dyDescent="0.25">
      <c r="A283" s="19" t="s">
        <v>300</v>
      </c>
      <c r="B283" s="26">
        <v>6016901</v>
      </c>
      <c r="C283" s="26">
        <v>146179</v>
      </c>
      <c r="D283" s="26">
        <v>0</v>
      </c>
      <c r="E283" s="34">
        <v>5.1422600000000003</v>
      </c>
      <c r="F283" s="34">
        <v>3.32307</v>
      </c>
      <c r="G283" s="35">
        <f t="shared" si="38"/>
        <v>1.5474425756905512</v>
      </c>
      <c r="H283" s="36">
        <f t="shared" si="39"/>
        <v>1.54</v>
      </c>
      <c r="I283" s="37">
        <v>38.68</v>
      </c>
      <c r="J283" s="38">
        <f t="shared" si="40"/>
        <v>38.68</v>
      </c>
      <c r="L283" s="37">
        <v>38.68</v>
      </c>
      <c r="M283" s="37">
        <v>0</v>
      </c>
      <c r="N283" s="35">
        <f t="shared" si="41"/>
        <v>-1</v>
      </c>
      <c r="O283" s="34" t="str">
        <f t="shared" si="42"/>
        <v>Y</v>
      </c>
      <c r="P283" s="35">
        <f t="shared" si="36"/>
        <v>0</v>
      </c>
      <c r="Q283" s="34" t="str">
        <f t="shared" si="43"/>
        <v>N</v>
      </c>
      <c r="R283" s="34" t="str">
        <f t="shared" si="37"/>
        <v>N</v>
      </c>
      <c r="S283" s="38">
        <f t="shared" si="44"/>
        <v>0</v>
      </c>
      <c r="T283" s="25"/>
      <c r="V283" s="25"/>
    </row>
    <row r="284" spans="1:22" x14ac:dyDescent="0.25">
      <c r="A284" s="19" t="s">
        <v>301</v>
      </c>
      <c r="B284" s="26">
        <v>6009310</v>
      </c>
      <c r="C284" s="26">
        <v>146015</v>
      </c>
      <c r="D284" s="26">
        <v>0</v>
      </c>
      <c r="E284" s="34">
        <v>3.51078</v>
      </c>
      <c r="F284" s="34">
        <v>3.0133899999999998</v>
      </c>
      <c r="G284" s="35">
        <f t="shared" si="38"/>
        <v>1.1650599490938778</v>
      </c>
      <c r="H284" s="36">
        <f t="shared" si="39"/>
        <v>1.1599999999999999</v>
      </c>
      <c r="I284" s="37">
        <v>36.89</v>
      </c>
      <c r="J284" s="38">
        <f t="shared" si="40"/>
        <v>36.89</v>
      </c>
      <c r="L284" s="37">
        <v>26.85</v>
      </c>
      <c r="M284" s="37">
        <v>34.51</v>
      </c>
      <c r="N284" s="35">
        <f t="shared" si="41"/>
        <v>0.28528864059590303</v>
      </c>
      <c r="O284" s="34" t="str">
        <f t="shared" si="42"/>
        <v>N</v>
      </c>
      <c r="P284" s="35">
        <f t="shared" si="36"/>
        <v>6.8965517241379393E-2</v>
      </c>
      <c r="Q284" s="34" t="str">
        <f t="shared" si="43"/>
        <v>N</v>
      </c>
      <c r="R284" s="34" t="str">
        <f t="shared" si="37"/>
        <v>N</v>
      </c>
      <c r="S284" s="38">
        <f t="shared" si="44"/>
        <v>32.79</v>
      </c>
      <c r="T284" s="25"/>
      <c r="V284" s="25"/>
    </row>
    <row r="285" spans="1:22" x14ac:dyDescent="0.25">
      <c r="A285" s="39" t="s">
        <v>302</v>
      </c>
      <c r="B285" s="40">
        <v>6004121</v>
      </c>
      <c r="C285" s="40">
        <v>145416</v>
      </c>
      <c r="D285" s="40">
        <v>0</v>
      </c>
      <c r="E285" s="41">
        <v>4.0927800000000003</v>
      </c>
      <c r="F285" s="41">
        <v>2.9306800000000002</v>
      </c>
      <c r="G285" s="42">
        <f t="shared" si="38"/>
        <v>1.3965291331704588</v>
      </c>
      <c r="H285" s="43">
        <f t="shared" si="39"/>
        <v>1.39</v>
      </c>
      <c r="I285" s="44">
        <v>38.68</v>
      </c>
      <c r="J285" s="45">
        <f t="shared" si="40"/>
        <v>38.68</v>
      </c>
      <c r="L285" s="44">
        <v>38.68</v>
      </c>
      <c r="M285" s="44">
        <v>38.68</v>
      </c>
      <c r="N285" s="42">
        <f t="shared" si="41"/>
        <v>0</v>
      </c>
      <c r="O285" s="41" t="str">
        <f t="shared" si="42"/>
        <v>N</v>
      </c>
      <c r="P285" s="42">
        <f t="shared" si="36"/>
        <v>0</v>
      </c>
      <c r="Q285" s="41" t="str">
        <f t="shared" si="43"/>
        <v>N</v>
      </c>
      <c r="R285" s="41" t="str">
        <f t="shared" si="37"/>
        <v>N</v>
      </c>
      <c r="S285" s="45">
        <f t="shared" si="44"/>
        <v>36.75</v>
      </c>
      <c r="T285" s="25"/>
      <c r="V285" s="25"/>
    </row>
    <row r="286" spans="1:22" x14ac:dyDescent="0.25">
      <c r="A286" s="27" t="s">
        <v>303</v>
      </c>
      <c r="B286" s="28">
        <v>6003446</v>
      </c>
      <c r="C286" s="28">
        <v>145012</v>
      </c>
      <c r="D286" s="28">
        <v>0</v>
      </c>
      <c r="E286" s="29">
        <v>3.5778500000000002</v>
      </c>
      <c r="F286" s="29">
        <v>3.4625900000000001</v>
      </c>
      <c r="G286" s="30">
        <f t="shared" si="38"/>
        <v>1.0332872214151834</v>
      </c>
      <c r="H286" s="31">
        <f t="shared" si="39"/>
        <v>1.03</v>
      </c>
      <c r="I286" s="32">
        <v>31.54</v>
      </c>
      <c r="J286" s="33">
        <f t="shared" si="40"/>
        <v>31.54</v>
      </c>
      <c r="L286" s="32">
        <v>33.32</v>
      </c>
      <c r="M286" s="32">
        <v>29.01</v>
      </c>
      <c r="N286" s="30">
        <f t="shared" si="41"/>
        <v>-0.12935174069627847</v>
      </c>
      <c r="O286" s="29" t="str">
        <f t="shared" si="42"/>
        <v>Y</v>
      </c>
      <c r="P286" s="30">
        <f t="shared" si="36"/>
        <v>8.7211306446053002E-2</v>
      </c>
      <c r="Q286" s="29" t="str">
        <f t="shared" si="43"/>
        <v>N</v>
      </c>
      <c r="R286" s="29" t="str">
        <f t="shared" si="37"/>
        <v>N</v>
      </c>
      <c r="S286" s="33">
        <f t="shared" si="44"/>
        <v>27.560000000000002</v>
      </c>
      <c r="T286" s="25"/>
      <c r="V286" s="25"/>
    </row>
    <row r="287" spans="1:22" x14ac:dyDescent="0.25">
      <c r="A287" s="19" t="s">
        <v>304</v>
      </c>
      <c r="B287" s="26">
        <v>6011613</v>
      </c>
      <c r="C287" s="26">
        <v>145604</v>
      </c>
      <c r="D287" s="26">
        <v>6</v>
      </c>
      <c r="E287" s="34">
        <v>0</v>
      </c>
      <c r="F287" s="34">
        <v>0</v>
      </c>
      <c r="G287" s="35">
        <f t="shared" si="38"/>
        <v>0</v>
      </c>
      <c r="H287" s="36">
        <f t="shared" si="39"/>
        <v>0</v>
      </c>
      <c r="I287" s="37">
        <v>0</v>
      </c>
      <c r="J287" s="38">
        <f t="shared" si="40"/>
        <v>0</v>
      </c>
      <c r="L287" s="37">
        <v>0</v>
      </c>
      <c r="M287" s="37">
        <v>38.08</v>
      </c>
      <c r="N287" s="35">
        <f t="shared" si="41"/>
        <v>0</v>
      </c>
      <c r="O287" s="34" t="str">
        <f t="shared" si="42"/>
        <v>N</v>
      </c>
      <c r="P287" s="35">
        <f t="shared" si="36"/>
        <v>-1</v>
      </c>
      <c r="Q287" s="34" t="str">
        <f t="shared" si="43"/>
        <v>Y</v>
      </c>
      <c r="R287" s="34" t="str">
        <f t="shared" si="37"/>
        <v>N</v>
      </c>
      <c r="S287" s="38">
        <f t="shared" si="44"/>
        <v>36.18</v>
      </c>
      <c r="T287" s="25"/>
      <c r="V287" s="25"/>
    </row>
    <row r="288" spans="1:22" x14ac:dyDescent="0.25">
      <c r="A288" s="19" t="s">
        <v>305</v>
      </c>
      <c r="B288" s="26">
        <v>6005649</v>
      </c>
      <c r="C288" s="26">
        <v>145021</v>
      </c>
      <c r="D288" s="26">
        <v>0</v>
      </c>
      <c r="E288" s="34">
        <v>3.1693600000000002</v>
      </c>
      <c r="F288" s="34">
        <v>3.22539</v>
      </c>
      <c r="G288" s="35">
        <f t="shared" si="38"/>
        <v>0.98262845733384185</v>
      </c>
      <c r="H288" s="36">
        <f t="shared" si="39"/>
        <v>0.98</v>
      </c>
      <c r="I288" s="37">
        <v>28.26</v>
      </c>
      <c r="J288" s="38">
        <f t="shared" si="40"/>
        <v>28.26</v>
      </c>
      <c r="L288" s="37">
        <v>30.94</v>
      </c>
      <c r="M288" s="37">
        <v>34.51</v>
      </c>
      <c r="N288" s="35">
        <f t="shared" si="41"/>
        <v>0.11538461538461528</v>
      </c>
      <c r="O288" s="34" t="str">
        <f t="shared" si="42"/>
        <v>N</v>
      </c>
      <c r="P288" s="35">
        <f t="shared" si="36"/>
        <v>-0.18110692552883212</v>
      </c>
      <c r="Q288" s="34" t="str">
        <f t="shared" si="43"/>
        <v>Y</v>
      </c>
      <c r="R288" s="34" t="str">
        <f t="shared" si="37"/>
        <v>N</v>
      </c>
      <c r="S288" s="38">
        <f t="shared" si="44"/>
        <v>32.79</v>
      </c>
      <c r="T288" s="25"/>
      <c r="V288" s="25"/>
    </row>
    <row r="289" spans="1:22" x14ac:dyDescent="0.25">
      <c r="A289" s="19" t="s">
        <v>306</v>
      </c>
      <c r="B289" s="26">
        <v>6006233</v>
      </c>
      <c r="C289" s="26">
        <v>145027</v>
      </c>
      <c r="D289" s="26">
        <v>0</v>
      </c>
      <c r="E289" s="34">
        <v>3.42638</v>
      </c>
      <c r="F289" s="34">
        <v>3.28809</v>
      </c>
      <c r="G289" s="35">
        <f t="shared" si="38"/>
        <v>1.0420578512145349</v>
      </c>
      <c r="H289" s="36">
        <f t="shared" si="39"/>
        <v>1.04</v>
      </c>
      <c r="I289" s="37">
        <v>32.130000000000003</v>
      </c>
      <c r="J289" s="38">
        <f t="shared" si="40"/>
        <v>32.130000000000003</v>
      </c>
      <c r="L289" s="37">
        <v>24.54</v>
      </c>
      <c r="M289" s="37">
        <v>25.29</v>
      </c>
      <c r="N289" s="35">
        <f t="shared" si="41"/>
        <v>3.0562347188264061E-2</v>
      </c>
      <c r="O289" s="34" t="str">
        <f t="shared" si="42"/>
        <v>N</v>
      </c>
      <c r="P289" s="35">
        <f t="shared" si="36"/>
        <v>0.27046263345195742</v>
      </c>
      <c r="Q289" s="34" t="str">
        <f t="shared" si="43"/>
        <v>N</v>
      </c>
      <c r="R289" s="34" t="str">
        <f t="shared" si="37"/>
        <v>N</v>
      </c>
      <c r="S289" s="38">
        <f t="shared" si="44"/>
        <v>24.03</v>
      </c>
      <c r="T289" s="25"/>
      <c r="V289" s="25"/>
    </row>
    <row r="290" spans="1:22" x14ac:dyDescent="0.25">
      <c r="A290" s="39" t="s">
        <v>307</v>
      </c>
      <c r="B290" s="40">
        <v>6013437</v>
      </c>
      <c r="C290" s="40">
        <v>146030</v>
      </c>
      <c r="D290" s="40">
        <v>0</v>
      </c>
      <c r="E290" s="41">
        <v>3.5519099999999999</v>
      </c>
      <c r="F290" s="41">
        <v>3.1413099999999998</v>
      </c>
      <c r="G290" s="42">
        <f t="shared" si="38"/>
        <v>1.1307097994148938</v>
      </c>
      <c r="H290" s="43">
        <f t="shared" si="39"/>
        <v>1.1299999999999999</v>
      </c>
      <c r="I290" s="44">
        <v>36.299999999999997</v>
      </c>
      <c r="J290" s="45">
        <f t="shared" si="40"/>
        <v>36.299999999999997</v>
      </c>
      <c r="L290" s="44">
        <v>37.29</v>
      </c>
      <c r="M290" s="44">
        <v>37.49</v>
      </c>
      <c r="N290" s="42">
        <f t="shared" si="41"/>
        <v>5.3633681952266789E-3</v>
      </c>
      <c r="O290" s="41" t="str">
        <f t="shared" si="42"/>
        <v>N</v>
      </c>
      <c r="P290" s="42">
        <f t="shared" si="36"/>
        <v>-3.1741797812750196E-2</v>
      </c>
      <c r="Q290" s="41" t="str">
        <f t="shared" si="43"/>
        <v>N</v>
      </c>
      <c r="R290" s="41" t="str">
        <f t="shared" si="37"/>
        <v>N</v>
      </c>
      <c r="S290" s="45">
        <f t="shared" si="44"/>
        <v>35.619999999999997</v>
      </c>
      <c r="T290" s="25"/>
      <c r="V290" s="25"/>
    </row>
    <row r="291" spans="1:22" x14ac:dyDescent="0.25">
      <c r="A291" s="27" t="s">
        <v>308</v>
      </c>
      <c r="B291" s="28">
        <v>6004139</v>
      </c>
      <c r="C291" s="28">
        <v>145173</v>
      </c>
      <c r="D291" s="28">
        <v>0</v>
      </c>
      <c r="E291" s="29">
        <v>2.1755599999999999</v>
      </c>
      <c r="F291" s="29">
        <v>2.9758100000000001</v>
      </c>
      <c r="G291" s="30">
        <f t="shared" si="38"/>
        <v>0.7310816214744893</v>
      </c>
      <c r="H291" s="31">
        <f t="shared" si="39"/>
        <v>0.73</v>
      </c>
      <c r="I291" s="32">
        <v>10.76</v>
      </c>
      <c r="J291" s="33">
        <f t="shared" si="40"/>
        <v>10.76</v>
      </c>
      <c r="L291" s="32">
        <v>0</v>
      </c>
      <c r="M291" s="32">
        <v>11.94</v>
      </c>
      <c r="N291" s="30">
        <f t="shared" si="41"/>
        <v>0</v>
      </c>
      <c r="O291" s="29" t="str">
        <f t="shared" si="42"/>
        <v>N</v>
      </c>
      <c r="P291" s="30">
        <f t="shared" si="36"/>
        <v>-9.8827470686767144E-2</v>
      </c>
      <c r="Q291" s="29" t="str">
        <f t="shared" si="43"/>
        <v>Y</v>
      </c>
      <c r="R291" s="29" t="str">
        <f t="shared" si="37"/>
        <v>N</v>
      </c>
      <c r="S291" s="33">
        <f t="shared" si="44"/>
        <v>11.35</v>
      </c>
      <c r="T291" s="25"/>
      <c r="V291" s="25"/>
    </row>
    <row r="292" spans="1:22" x14ac:dyDescent="0.25">
      <c r="A292" s="19" t="s">
        <v>309</v>
      </c>
      <c r="B292" s="26">
        <v>6006704</v>
      </c>
      <c r="C292" s="26">
        <v>145289</v>
      </c>
      <c r="D292" s="26">
        <v>0</v>
      </c>
      <c r="E292" s="34">
        <v>4.7914300000000001</v>
      </c>
      <c r="F292" s="34">
        <v>4.3307500000000001</v>
      </c>
      <c r="G292" s="35">
        <f t="shared" si="38"/>
        <v>1.1063741846100559</v>
      </c>
      <c r="H292" s="36">
        <f t="shared" si="39"/>
        <v>1.1000000000000001</v>
      </c>
      <c r="I292" s="37">
        <v>35.700000000000003</v>
      </c>
      <c r="J292" s="38">
        <f t="shared" si="40"/>
        <v>35.700000000000003</v>
      </c>
      <c r="L292" s="37">
        <v>11.35</v>
      </c>
      <c r="M292" s="37">
        <v>30.35</v>
      </c>
      <c r="N292" s="35">
        <f t="shared" si="41"/>
        <v>1.6740088105726874</v>
      </c>
      <c r="O292" s="34" t="str">
        <f t="shared" si="42"/>
        <v>N</v>
      </c>
      <c r="P292" s="35">
        <f t="shared" si="36"/>
        <v>0.17627677100494238</v>
      </c>
      <c r="Q292" s="34" t="str">
        <f t="shared" si="43"/>
        <v>N</v>
      </c>
      <c r="R292" s="34" t="str">
        <f t="shared" si="37"/>
        <v>N</v>
      </c>
      <c r="S292" s="38">
        <f t="shared" si="44"/>
        <v>28.84</v>
      </c>
      <c r="T292" s="25"/>
      <c r="V292" s="25"/>
    </row>
    <row r="293" spans="1:22" x14ac:dyDescent="0.25">
      <c r="A293" s="19" t="s">
        <v>310</v>
      </c>
      <c r="B293" s="26">
        <v>6016091</v>
      </c>
      <c r="C293" s="26">
        <v>146088</v>
      </c>
      <c r="D293" s="26">
        <v>0</v>
      </c>
      <c r="E293" s="34">
        <v>3.08168</v>
      </c>
      <c r="F293" s="34">
        <v>3.4323800000000002</v>
      </c>
      <c r="G293" s="35">
        <f t="shared" si="38"/>
        <v>0.8978259982869029</v>
      </c>
      <c r="H293" s="36">
        <f t="shared" si="39"/>
        <v>0.89</v>
      </c>
      <c r="I293" s="37">
        <v>21.57</v>
      </c>
      <c r="J293" s="38">
        <f t="shared" si="40"/>
        <v>21.57</v>
      </c>
      <c r="L293" s="37">
        <v>16.37</v>
      </c>
      <c r="M293" s="37">
        <v>20.079999999999998</v>
      </c>
      <c r="N293" s="35">
        <f t="shared" si="41"/>
        <v>0.22663408674404381</v>
      </c>
      <c r="O293" s="34" t="str">
        <f t="shared" si="42"/>
        <v>N</v>
      </c>
      <c r="P293" s="35">
        <f t="shared" si="36"/>
        <v>7.4203187250996117E-2</v>
      </c>
      <c r="Q293" s="34" t="str">
        <f t="shared" si="43"/>
        <v>N</v>
      </c>
      <c r="R293" s="34" t="str">
        <f t="shared" si="37"/>
        <v>N</v>
      </c>
      <c r="S293" s="38">
        <f t="shared" si="44"/>
        <v>19.080000000000002</v>
      </c>
      <c r="T293" s="25"/>
      <c r="V293" s="25"/>
    </row>
    <row r="294" spans="1:22" x14ac:dyDescent="0.25">
      <c r="A294" s="19" t="s">
        <v>311</v>
      </c>
      <c r="B294" s="26">
        <v>6005870</v>
      </c>
      <c r="C294" s="26">
        <v>146045</v>
      </c>
      <c r="D294" s="26">
        <v>0</v>
      </c>
      <c r="E294" s="34">
        <v>3.05925</v>
      </c>
      <c r="F294" s="34">
        <v>3.2149100000000002</v>
      </c>
      <c r="G294" s="35">
        <f t="shared" si="38"/>
        <v>0.95158184832545856</v>
      </c>
      <c r="H294" s="36">
        <f t="shared" si="39"/>
        <v>0.95</v>
      </c>
      <c r="I294" s="37">
        <v>26.03</v>
      </c>
      <c r="J294" s="38">
        <f t="shared" si="40"/>
        <v>26.03</v>
      </c>
      <c r="L294" s="37">
        <v>21.57</v>
      </c>
      <c r="M294" s="37">
        <v>24.54</v>
      </c>
      <c r="N294" s="35">
        <f t="shared" si="41"/>
        <v>0.13769123783031983</v>
      </c>
      <c r="O294" s="34" t="str">
        <f t="shared" si="42"/>
        <v>N</v>
      </c>
      <c r="P294" s="35">
        <f t="shared" si="36"/>
        <v>6.0717196414018015E-2</v>
      </c>
      <c r="Q294" s="34" t="str">
        <f t="shared" si="43"/>
        <v>N</v>
      </c>
      <c r="R294" s="34" t="str">
        <f t="shared" si="37"/>
        <v>N</v>
      </c>
      <c r="S294" s="38">
        <f t="shared" si="44"/>
        <v>23.32</v>
      </c>
      <c r="T294" s="25"/>
      <c r="V294" s="25"/>
    </row>
    <row r="295" spans="1:22" x14ac:dyDescent="0.25">
      <c r="A295" s="39" t="s">
        <v>312</v>
      </c>
      <c r="B295" s="40">
        <v>6006910</v>
      </c>
      <c r="C295" s="40">
        <v>145388</v>
      </c>
      <c r="D295" s="40">
        <v>0</v>
      </c>
      <c r="E295" s="41">
        <v>2.44075</v>
      </c>
      <c r="F295" s="41">
        <v>3.6488</v>
      </c>
      <c r="G295" s="42">
        <f t="shared" si="38"/>
        <v>0.66891854856391142</v>
      </c>
      <c r="H295" s="43">
        <f t="shared" si="39"/>
        <v>0.66</v>
      </c>
      <c r="I295" s="44">
        <v>0</v>
      </c>
      <c r="J295" s="45">
        <f t="shared" si="40"/>
        <v>0</v>
      </c>
      <c r="L295" s="44">
        <v>0</v>
      </c>
      <c r="M295" s="44">
        <v>0</v>
      </c>
      <c r="N295" s="42">
        <f t="shared" si="41"/>
        <v>0</v>
      </c>
      <c r="O295" s="41" t="str">
        <f t="shared" si="42"/>
        <v>N</v>
      </c>
      <c r="P295" s="42">
        <f t="shared" si="36"/>
        <v>0</v>
      </c>
      <c r="Q295" s="41" t="str">
        <f t="shared" si="43"/>
        <v>N</v>
      </c>
      <c r="R295" s="41" t="str">
        <f t="shared" si="37"/>
        <v>N</v>
      </c>
      <c r="S295" s="45">
        <f t="shared" si="44"/>
        <v>0</v>
      </c>
      <c r="T295" s="25"/>
      <c r="V295" s="25"/>
    </row>
    <row r="296" spans="1:22" x14ac:dyDescent="0.25">
      <c r="A296" s="27" t="s">
        <v>313</v>
      </c>
      <c r="B296" s="28">
        <v>6003255</v>
      </c>
      <c r="C296" s="28">
        <v>145241</v>
      </c>
      <c r="D296" s="28">
        <v>0</v>
      </c>
      <c r="E296" s="29">
        <v>2.67516</v>
      </c>
      <c r="F296" s="29">
        <v>2.9243899999999998</v>
      </c>
      <c r="G296" s="30">
        <f t="shared" si="38"/>
        <v>0.91477538905549538</v>
      </c>
      <c r="H296" s="31">
        <f t="shared" si="39"/>
        <v>0.91</v>
      </c>
      <c r="I296" s="32">
        <v>23.06</v>
      </c>
      <c r="J296" s="33">
        <f t="shared" si="40"/>
        <v>23.06</v>
      </c>
      <c r="L296" s="32">
        <v>20.079999999999998</v>
      </c>
      <c r="M296" s="32">
        <v>23.06</v>
      </c>
      <c r="N296" s="30">
        <f t="shared" si="41"/>
        <v>0.14840637450199207</v>
      </c>
      <c r="O296" s="29" t="str">
        <f t="shared" si="42"/>
        <v>N</v>
      </c>
      <c r="P296" s="30">
        <f t="shared" si="36"/>
        <v>0</v>
      </c>
      <c r="Q296" s="29" t="str">
        <f t="shared" si="43"/>
        <v>N</v>
      </c>
      <c r="R296" s="29" t="str">
        <f t="shared" si="37"/>
        <v>N</v>
      </c>
      <c r="S296" s="33">
        <f t="shared" si="44"/>
        <v>21.91</v>
      </c>
      <c r="T296" s="25"/>
      <c r="V296" s="25"/>
    </row>
    <row r="297" spans="1:22" x14ac:dyDescent="0.25">
      <c r="A297" s="19" t="s">
        <v>314</v>
      </c>
      <c r="B297" s="26">
        <v>6012066</v>
      </c>
      <c r="C297" s="26">
        <v>146103</v>
      </c>
      <c r="D297" s="26">
        <v>0</v>
      </c>
      <c r="E297" s="34">
        <v>3.89201</v>
      </c>
      <c r="F297" s="34">
        <v>2.77169</v>
      </c>
      <c r="G297" s="35">
        <f t="shared" si="38"/>
        <v>1.4042010470146373</v>
      </c>
      <c r="H297" s="36">
        <f t="shared" si="39"/>
        <v>1.4</v>
      </c>
      <c r="I297" s="37">
        <v>38.68</v>
      </c>
      <c r="J297" s="38">
        <f t="shared" si="40"/>
        <v>38.68</v>
      </c>
      <c r="L297" s="37">
        <v>37.090000000000003</v>
      </c>
      <c r="M297" s="37">
        <v>38.68</v>
      </c>
      <c r="N297" s="35">
        <f t="shared" si="41"/>
        <v>4.2868697762199953E-2</v>
      </c>
      <c r="O297" s="34" t="str">
        <f t="shared" si="42"/>
        <v>N</v>
      </c>
      <c r="P297" s="35">
        <f t="shared" si="36"/>
        <v>0</v>
      </c>
      <c r="Q297" s="34" t="str">
        <f t="shared" si="43"/>
        <v>N</v>
      </c>
      <c r="R297" s="34" t="str">
        <f t="shared" si="37"/>
        <v>N</v>
      </c>
      <c r="S297" s="38">
        <f t="shared" si="44"/>
        <v>36.75</v>
      </c>
      <c r="T297" s="25"/>
      <c r="V297" s="25"/>
    </row>
    <row r="298" spans="1:22" x14ac:dyDescent="0.25">
      <c r="A298" s="19" t="s">
        <v>315</v>
      </c>
      <c r="B298" s="26">
        <v>6003917</v>
      </c>
      <c r="C298" s="26">
        <v>146042</v>
      </c>
      <c r="D298" s="26">
        <v>0</v>
      </c>
      <c r="E298" s="34">
        <v>3.2761200000000001</v>
      </c>
      <c r="F298" s="34">
        <v>3.24586</v>
      </c>
      <c r="G298" s="35">
        <f t="shared" si="38"/>
        <v>1.0093226448460502</v>
      </c>
      <c r="H298" s="36">
        <f t="shared" si="39"/>
        <v>1</v>
      </c>
      <c r="I298" s="37">
        <v>29.75</v>
      </c>
      <c r="J298" s="38">
        <f t="shared" si="40"/>
        <v>29.75</v>
      </c>
      <c r="L298" s="37">
        <v>30.94</v>
      </c>
      <c r="M298" s="37">
        <v>27.52</v>
      </c>
      <c r="N298" s="35">
        <f t="shared" si="41"/>
        <v>-0.11053652230122823</v>
      </c>
      <c r="O298" s="34" t="str">
        <f t="shared" si="42"/>
        <v>Y</v>
      </c>
      <c r="P298" s="35">
        <f t="shared" si="36"/>
        <v>8.1031976744186066E-2</v>
      </c>
      <c r="Q298" s="34" t="str">
        <f t="shared" si="43"/>
        <v>N</v>
      </c>
      <c r="R298" s="34" t="str">
        <f t="shared" si="37"/>
        <v>N</v>
      </c>
      <c r="S298" s="38">
        <f t="shared" si="44"/>
        <v>26.150000000000002</v>
      </c>
      <c r="T298" s="25"/>
      <c r="V298" s="25"/>
    </row>
    <row r="299" spans="1:22" x14ac:dyDescent="0.25">
      <c r="A299" s="19" t="s">
        <v>316</v>
      </c>
      <c r="B299" s="26">
        <v>6000756</v>
      </c>
      <c r="C299" s="26">
        <v>146059</v>
      </c>
      <c r="D299" s="26">
        <v>0</v>
      </c>
      <c r="E299" s="34">
        <v>3.4464700000000001</v>
      </c>
      <c r="F299" s="34">
        <v>3.2854800000000002</v>
      </c>
      <c r="G299" s="35">
        <f t="shared" si="38"/>
        <v>1.0490004504669028</v>
      </c>
      <c r="H299" s="36">
        <f t="shared" si="39"/>
        <v>1.04</v>
      </c>
      <c r="I299" s="37">
        <v>32.130000000000003</v>
      </c>
      <c r="J299" s="38">
        <f t="shared" si="40"/>
        <v>32.130000000000003</v>
      </c>
      <c r="L299" s="37">
        <v>31.54</v>
      </c>
      <c r="M299" s="37">
        <v>30.94</v>
      </c>
      <c r="N299" s="35">
        <f t="shared" si="41"/>
        <v>-1.9023462270133098E-2</v>
      </c>
      <c r="O299" s="34" t="str">
        <f t="shared" si="42"/>
        <v>N</v>
      </c>
      <c r="P299" s="35">
        <f t="shared" si="36"/>
        <v>3.8461538461538498E-2</v>
      </c>
      <c r="Q299" s="34" t="str">
        <f t="shared" si="43"/>
        <v>N</v>
      </c>
      <c r="R299" s="34" t="str">
        <f t="shared" si="37"/>
        <v>N</v>
      </c>
      <c r="S299" s="38">
        <f t="shared" si="44"/>
        <v>29.400000000000002</v>
      </c>
      <c r="T299" s="25"/>
      <c r="V299" s="25"/>
    </row>
    <row r="300" spans="1:22" x14ac:dyDescent="0.25">
      <c r="A300" s="39" t="s">
        <v>317</v>
      </c>
      <c r="B300" s="40">
        <v>6000780</v>
      </c>
      <c r="C300" s="40">
        <v>145952</v>
      </c>
      <c r="D300" s="40">
        <v>0</v>
      </c>
      <c r="E300" s="41">
        <v>3.3283299999999998</v>
      </c>
      <c r="F300" s="41">
        <v>2.9723899999999999</v>
      </c>
      <c r="G300" s="42">
        <f t="shared" si="38"/>
        <v>1.1197487543693796</v>
      </c>
      <c r="H300" s="43">
        <f t="shared" si="39"/>
        <v>1.1100000000000001</v>
      </c>
      <c r="I300" s="44">
        <v>35.9</v>
      </c>
      <c r="J300" s="45">
        <f t="shared" si="40"/>
        <v>35.9</v>
      </c>
      <c r="L300" s="44">
        <v>37.29</v>
      </c>
      <c r="M300" s="44">
        <v>38.68</v>
      </c>
      <c r="N300" s="42">
        <f t="shared" si="41"/>
        <v>3.72754089568249E-2</v>
      </c>
      <c r="O300" s="41" t="str">
        <f t="shared" si="42"/>
        <v>N</v>
      </c>
      <c r="P300" s="42">
        <f t="shared" si="36"/>
        <v>-7.1871768355739427E-2</v>
      </c>
      <c r="Q300" s="41" t="str">
        <f t="shared" si="43"/>
        <v>Y</v>
      </c>
      <c r="R300" s="41" t="str">
        <f t="shared" si="37"/>
        <v>N</v>
      </c>
      <c r="S300" s="45">
        <f t="shared" si="44"/>
        <v>36.75</v>
      </c>
      <c r="T300" s="25"/>
      <c r="V300" s="25"/>
    </row>
    <row r="301" spans="1:22" x14ac:dyDescent="0.25">
      <c r="A301" s="27" t="s">
        <v>318</v>
      </c>
      <c r="B301" s="28">
        <v>6004261</v>
      </c>
      <c r="C301" s="28">
        <v>145016</v>
      </c>
      <c r="D301" s="28">
        <v>0</v>
      </c>
      <c r="E301" s="29">
        <v>3.9369499999999999</v>
      </c>
      <c r="F301" s="29">
        <v>2.99377</v>
      </c>
      <c r="G301" s="30">
        <f t="shared" si="38"/>
        <v>1.3150475821455889</v>
      </c>
      <c r="H301" s="31">
        <f t="shared" si="39"/>
        <v>1.31</v>
      </c>
      <c r="I301" s="32">
        <v>38.68</v>
      </c>
      <c r="J301" s="33">
        <f t="shared" si="40"/>
        <v>38.68</v>
      </c>
      <c r="L301" s="32">
        <v>35.700000000000003</v>
      </c>
      <c r="M301" s="32">
        <v>36.89</v>
      </c>
      <c r="N301" s="30">
        <f t="shared" si="41"/>
        <v>3.333333333333327E-2</v>
      </c>
      <c r="O301" s="29" t="str">
        <f t="shared" si="42"/>
        <v>N</v>
      </c>
      <c r="P301" s="30">
        <f t="shared" si="36"/>
        <v>4.852263486039575E-2</v>
      </c>
      <c r="Q301" s="29" t="str">
        <f t="shared" si="43"/>
        <v>N</v>
      </c>
      <c r="R301" s="29" t="str">
        <f t="shared" si="37"/>
        <v>N</v>
      </c>
      <c r="S301" s="33">
        <f t="shared" si="44"/>
        <v>35.049999999999997</v>
      </c>
      <c r="T301" s="25"/>
      <c r="V301" s="25"/>
    </row>
    <row r="302" spans="1:22" x14ac:dyDescent="0.25">
      <c r="A302" s="19" t="s">
        <v>319</v>
      </c>
      <c r="B302" s="26">
        <v>6000723</v>
      </c>
      <c r="C302" s="26">
        <v>145456</v>
      </c>
      <c r="D302" s="26">
        <v>0</v>
      </c>
      <c r="E302" s="34">
        <v>3.4136199999999999</v>
      </c>
      <c r="F302" s="34">
        <v>3.3207</v>
      </c>
      <c r="G302" s="35">
        <f t="shared" si="38"/>
        <v>1.0279820519769927</v>
      </c>
      <c r="H302" s="36">
        <f t="shared" si="39"/>
        <v>1.02</v>
      </c>
      <c r="I302" s="37">
        <v>30.94</v>
      </c>
      <c r="J302" s="38">
        <f t="shared" si="40"/>
        <v>30.94</v>
      </c>
      <c r="L302" s="37">
        <v>28.26</v>
      </c>
      <c r="M302" s="37">
        <v>27.52</v>
      </c>
      <c r="N302" s="35">
        <f t="shared" si="41"/>
        <v>-2.6185421089879757E-2</v>
      </c>
      <c r="O302" s="34" t="str">
        <f t="shared" si="42"/>
        <v>N</v>
      </c>
      <c r="P302" s="35">
        <f t="shared" si="36"/>
        <v>0.12427325581395356</v>
      </c>
      <c r="Q302" s="34" t="str">
        <f t="shared" si="43"/>
        <v>N</v>
      </c>
      <c r="R302" s="34" t="str">
        <f t="shared" si="37"/>
        <v>N</v>
      </c>
      <c r="S302" s="38">
        <f t="shared" si="44"/>
        <v>26.150000000000002</v>
      </c>
      <c r="T302" s="25"/>
      <c r="V302" s="25"/>
    </row>
    <row r="303" spans="1:22" x14ac:dyDescent="0.25">
      <c r="A303" s="19" t="s">
        <v>320</v>
      </c>
      <c r="B303" s="26">
        <v>6007199</v>
      </c>
      <c r="C303" s="26">
        <v>145058</v>
      </c>
      <c r="D303" s="26">
        <v>0</v>
      </c>
      <c r="E303" s="34">
        <v>3.2564600000000001</v>
      </c>
      <c r="F303" s="34">
        <v>3.25773</v>
      </c>
      <c r="G303" s="35">
        <f t="shared" si="38"/>
        <v>0.99961015799344943</v>
      </c>
      <c r="H303" s="36">
        <f t="shared" si="39"/>
        <v>0.99</v>
      </c>
      <c r="I303" s="37">
        <v>29.01</v>
      </c>
      <c r="J303" s="38">
        <f t="shared" si="40"/>
        <v>29.01</v>
      </c>
      <c r="L303" s="37">
        <v>33.32</v>
      </c>
      <c r="M303" s="37">
        <v>33.32</v>
      </c>
      <c r="N303" s="35">
        <f t="shared" si="41"/>
        <v>0</v>
      </c>
      <c r="O303" s="34" t="str">
        <f t="shared" si="42"/>
        <v>N</v>
      </c>
      <c r="P303" s="35">
        <f t="shared" si="36"/>
        <v>-0.12935174069627847</v>
      </c>
      <c r="Q303" s="34" t="str">
        <f t="shared" si="43"/>
        <v>Y</v>
      </c>
      <c r="R303" s="34" t="str">
        <f t="shared" si="37"/>
        <v>N</v>
      </c>
      <c r="S303" s="38">
        <f t="shared" si="44"/>
        <v>31.66</v>
      </c>
      <c r="T303" s="25"/>
      <c r="V303" s="25"/>
    </row>
    <row r="304" spans="1:22" x14ac:dyDescent="0.25">
      <c r="A304" s="19" t="s">
        <v>321</v>
      </c>
      <c r="B304" s="26">
        <v>6002083</v>
      </c>
      <c r="C304" s="26">
        <v>145452</v>
      </c>
      <c r="D304" s="26">
        <v>0</v>
      </c>
      <c r="E304" s="34">
        <v>2.9211100000000001</v>
      </c>
      <c r="F304" s="34">
        <v>3.3487</v>
      </c>
      <c r="G304" s="35">
        <f t="shared" si="38"/>
        <v>0.87231164332427513</v>
      </c>
      <c r="H304" s="36">
        <f t="shared" si="39"/>
        <v>0.87</v>
      </c>
      <c r="I304" s="37">
        <v>20.079999999999998</v>
      </c>
      <c r="J304" s="38">
        <f t="shared" si="40"/>
        <v>20.079999999999998</v>
      </c>
      <c r="L304" s="37">
        <v>23.8</v>
      </c>
      <c r="M304" s="37">
        <v>28.26</v>
      </c>
      <c r="N304" s="35">
        <f t="shared" si="41"/>
        <v>0.18739495798319331</v>
      </c>
      <c r="O304" s="34" t="str">
        <f t="shared" si="42"/>
        <v>N</v>
      </c>
      <c r="P304" s="35">
        <f t="shared" si="36"/>
        <v>-0.28945506015569722</v>
      </c>
      <c r="Q304" s="34" t="str">
        <f t="shared" si="43"/>
        <v>Y</v>
      </c>
      <c r="R304" s="34" t="str">
        <f t="shared" si="37"/>
        <v>N</v>
      </c>
      <c r="S304" s="38">
        <f t="shared" si="44"/>
        <v>26.85</v>
      </c>
      <c r="T304" s="25"/>
      <c r="V304" s="25"/>
    </row>
    <row r="305" spans="1:22" x14ac:dyDescent="0.25">
      <c r="A305" s="39" t="s">
        <v>322</v>
      </c>
      <c r="B305" s="40">
        <v>6005920</v>
      </c>
      <c r="C305" s="40">
        <v>145319</v>
      </c>
      <c r="D305" s="40">
        <v>0</v>
      </c>
      <c r="E305" s="41">
        <v>2.83995</v>
      </c>
      <c r="F305" s="41">
        <v>3.1041400000000001</v>
      </c>
      <c r="G305" s="42">
        <f t="shared" si="38"/>
        <v>0.91489108094351412</v>
      </c>
      <c r="H305" s="43">
        <f t="shared" si="39"/>
        <v>0.91</v>
      </c>
      <c r="I305" s="44">
        <v>23.06</v>
      </c>
      <c r="J305" s="45">
        <f t="shared" si="40"/>
        <v>23.06</v>
      </c>
      <c r="L305" s="44">
        <v>25.29</v>
      </c>
      <c r="M305" s="44">
        <v>23.8</v>
      </c>
      <c r="N305" s="42">
        <f t="shared" si="41"/>
        <v>-5.8916567813364906E-2</v>
      </c>
      <c r="O305" s="41" t="str">
        <f t="shared" si="42"/>
        <v>Y</v>
      </c>
      <c r="P305" s="42">
        <f t="shared" si="36"/>
        <v>-3.109243697479E-2</v>
      </c>
      <c r="Q305" s="41" t="str">
        <f t="shared" si="43"/>
        <v>N</v>
      </c>
      <c r="R305" s="41" t="str">
        <f t="shared" si="37"/>
        <v>N</v>
      </c>
      <c r="S305" s="45">
        <f t="shared" si="44"/>
        <v>22.61</v>
      </c>
      <c r="T305" s="25"/>
      <c r="V305" s="25"/>
    </row>
    <row r="306" spans="1:22" x14ac:dyDescent="0.25">
      <c r="A306" s="27" t="s">
        <v>323</v>
      </c>
      <c r="B306" s="28">
        <v>6006902</v>
      </c>
      <c r="C306" s="28">
        <v>145447</v>
      </c>
      <c r="D306" s="28">
        <v>0</v>
      </c>
      <c r="E306" s="29">
        <v>3.3759399999999999</v>
      </c>
      <c r="F306" s="29">
        <v>3.6804899999999998</v>
      </c>
      <c r="G306" s="30">
        <f t="shared" si="38"/>
        <v>0.91725286578689258</v>
      </c>
      <c r="H306" s="31">
        <f t="shared" si="39"/>
        <v>0.91</v>
      </c>
      <c r="I306" s="32">
        <v>23.06</v>
      </c>
      <c r="J306" s="33">
        <f t="shared" si="40"/>
        <v>23.06</v>
      </c>
      <c r="L306" s="32">
        <v>25.29</v>
      </c>
      <c r="M306" s="32">
        <v>29.75</v>
      </c>
      <c r="N306" s="30">
        <f t="shared" si="41"/>
        <v>0.17635429023329383</v>
      </c>
      <c r="O306" s="29" t="str">
        <f t="shared" si="42"/>
        <v>N</v>
      </c>
      <c r="P306" s="30">
        <f t="shared" si="36"/>
        <v>-0.22487394957983198</v>
      </c>
      <c r="Q306" s="29" t="str">
        <f t="shared" si="43"/>
        <v>Y</v>
      </c>
      <c r="R306" s="29" t="str">
        <f t="shared" si="37"/>
        <v>N</v>
      </c>
      <c r="S306" s="33">
        <f t="shared" si="44"/>
        <v>28.270000000000003</v>
      </c>
      <c r="T306" s="25"/>
      <c r="V306" s="25"/>
    </row>
    <row r="307" spans="1:22" x14ac:dyDescent="0.25">
      <c r="A307" s="19" t="s">
        <v>324</v>
      </c>
      <c r="B307" s="26">
        <v>6003560</v>
      </c>
      <c r="C307" s="26">
        <v>145911</v>
      </c>
      <c r="D307" s="26">
        <v>0</v>
      </c>
      <c r="E307" s="34">
        <v>3.11103</v>
      </c>
      <c r="F307" s="34">
        <v>3.16256</v>
      </c>
      <c r="G307" s="35">
        <f t="shared" si="38"/>
        <v>0.9837062379844177</v>
      </c>
      <c r="H307" s="36">
        <f t="shared" si="39"/>
        <v>0.98</v>
      </c>
      <c r="I307" s="37">
        <v>28.26</v>
      </c>
      <c r="J307" s="38">
        <f t="shared" si="40"/>
        <v>28.84</v>
      </c>
      <c r="L307" s="37">
        <v>35.700000000000003</v>
      </c>
      <c r="M307" s="37">
        <v>30.35</v>
      </c>
      <c r="N307" s="35">
        <f t="shared" si="41"/>
        <v>-0.14985994397759106</v>
      </c>
      <c r="O307" s="34" t="str">
        <f t="shared" si="42"/>
        <v>Y</v>
      </c>
      <c r="P307" s="35">
        <f t="shared" si="36"/>
        <v>-6.8863261943986814E-2</v>
      </c>
      <c r="Q307" s="34" t="str">
        <f t="shared" si="43"/>
        <v>Y</v>
      </c>
      <c r="R307" s="34" t="str">
        <f t="shared" si="37"/>
        <v>Y</v>
      </c>
      <c r="S307" s="38">
        <f t="shared" si="44"/>
        <v>28.84</v>
      </c>
      <c r="T307" s="25"/>
      <c r="V307" s="25"/>
    </row>
    <row r="308" spans="1:22" x14ac:dyDescent="0.25">
      <c r="A308" s="19" t="s">
        <v>325</v>
      </c>
      <c r="B308" s="26">
        <v>6000681</v>
      </c>
      <c r="C308" s="26">
        <v>145367</v>
      </c>
      <c r="D308" s="26">
        <v>0</v>
      </c>
      <c r="E308" s="34">
        <v>3.0089199999999998</v>
      </c>
      <c r="F308" s="34">
        <v>2.9915400000000001</v>
      </c>
      <c r="G308" s="35">
        <f t="shared" si="38"/>
        <v>1.0058097167345246</v>
      </c>
      <c r="H308" s="36">
        <f t="shared" si="39"/>
        <v>1</v>
      </c>
      <c r="I308" s="37">
        <v>29.75</v>
      </c>
      <c r="J308" s="38">
        <f t="shared" si="40"/>
        <v>29.75</v>
      </c>
      <c r="L308" s="37">
        <v>32.130000000000003</v>
      </c>
      <c r="M308" s="37">
        <v>37.69</v>
      </c>
      <c r="N308" s="35">
        <f t="shared" si="41"/>
        <v>0.17304699657640818</v>
      </c>
      <c r="O308" s="34" t="str">
        <f t="shared" si="42"/>
        <v>N</v>
      </c>
      <c r="P308" s="35">
        <f t="shared" si="36"/>
        <v>-0.21066595914035549</v>
      </c>
      <c r="Q308" s="34" t="str">
        <f t="shared" si="43"/>
        <v>Y</v>
      </c>
      <c r="R308" s="34" t="str">
        <f t="shared" si="37"/>
        <v>N</v>
      </c>
      <c r="S308" s="38">
        <f t="shared" si="44"/>
        <v>35.809999999999995</v>
      </c>
      <c r="T308" s="25"/>
      <c r="V308" s="25"/>
    </row>
    <row r="309" spans="1:22" x14ac:dyDescent="0.25">
      <c r="A309" s="19" t="s">
        <v>326</v>
      </c>
      <c r="B309" s="26">
        <v>6004592</v>
      </c>
      <c r="C309" s="26">
        <v>145470</v>
      </c>
      <c r="D309" s="26">
        <v>0</v>
      </c>
      <c r="E309" s="34">
        <v>3.86592</v>
      </c>
      <c r="F309" s="34">
        <v>3.1095899999999999</v>
      </c>
      <c r="G309" s="35">
        <f t="shared" si="38"/>
        <v>1.243224991075994</v>
      </c>
      <c r="H309" s="36">
        <f t="shared" si="39"/>
        <v>1.24</v>
      </c>
      <c r="I309" s="37">
        <v>38.479999999999997</v>
      </c>
      <c r="J309" s="38">
        <f t="shared" si="40"/>
        <v>38.479999999999997</v>
      </c>
      <c r="L309" s="37">
        <v>37.49</v>
      </c>
      <c r="M309" s="37">
        <v>37.29</v>
      </c>
      <c r="N309" s="35">
        <f t="shared" si="41"/>
        <v>-5.3347559349160535E-3</v>
      </c>
      <c r="O309" s="34" t="str">
        <f t="shared" si="42"/>
        <v>N</v>
      </c>
      <c r="P309" s="35">
        <f t="shared" si="36"/>
        <v>3.1912040761598225E-2</v>
      </c>
      <c r="Q309" s="34" t="str">
        <f t="shared" si="43"/>
        <v>N</v>
      </c>
      <c r="R309" s="34" t="str">
        <f t="shared" si="37"/>
        <v>N</v>
      </c>
      <c r="S309" s="38">
        <f t="shared" si="44"/>
        <v>35.43</v>
      </c>
      <c r="T309" s="25"/>
      <c r="V309" s="25"/>
    </row>
    <row r="310" spans="1:22" x14ac:dyDescent="0.25">
      <c r="A310" s="39" t="s">
        <v>327</v>
      </c>
      <c r="B310" s="40">
        <v>6000699</v>
      </c>
      <c r="C310" s="40">
        <v>145271</v>
      </c>
      <c r="D310" s="40">
        <v>0</v>
      </c>
      <c r="E310" s="41">
        <v>3.4888599999999999</v>
      </c>
      <c r="F310" s="41">
        <v>3.0015900000000002</v>
      </c>
      <c r="G310" s="42">
        <f t="shared" si="38"/>
        <v>1.1623372945672126</v>
      </c>
      <c r="H310" s="43">
        <f t="shared" si="39"/>
        <v>1.1599999999999999</v>
      </c>
      <c r="I310" s="44">
        <v>36.89</v>
      </c>
      <c r="J310" s="45">
        <f t="shared" si="40"/>
        <v>36.89</v>
      </c>
      <c r="L310" s="44">
        <v>37.29</v>
      </c>
      <c r="M310" s="44">
        <v>36.299999999999997</v>
      </c>
      <c r="N310" s="42">
        <f t="shared" si="41"/>
        <v>-2.6548672566371737E-2</v>
      </c>
      <c r="O310" s="41" t="str">
        <f t="shared" si="42"/>
        <v>N</v>
      </c>
      <c r="P310" s="42">
        <f t="shared" si="36"/>
        <v>1.6253443526170894E-2</v>
      </c>
      <c r="Q310" s="41" t="str">
        <f t="shared" si="43"/>
        <v>N</v>
      </c>
      <c r="R310" s="41" t="str">
        <f t="shared" si="37"/>
        <v>N</v>
      </c>
      <c r="S310" s="45">
        <f t="shared" si="44"/>
        <v>34.489999999999995</v>
      </c>
      <c r="T310" s="25"/>
      <c r="V310" s="25"/>
    </row>
    <row r="311" spans="1:22" x14ac:dyDescent="0.25">
      <c r="A311" s="27" t="s">
        <v>328</v>
      </c>
      <c r="B311" s="28">
        <v>6004253</v>
      </c>
      <c r="C311" s="28">
        <v>145151</v>
      </c>
      <c r="D311" s="28">
        <v>0</v>
      </c>
      <c r="E311" s="29">
        <v>3.8031600000000001</v>
      </c>
      <c r="F311" s="29">
        <v>3.3838300000000001</v>
      </c>
      <c r="G311" s="30">
        <f t="shared" si="38"/>
        <v>1.123921710014983</v>
      </c>
      <c r="H311" s="31">
        <f t="shared" si="39"/>
        <v>1.1200000000000001</v>
      </c>
      <c r="I311" s="32">
        <v>36.1</v>
      </c>
      <c r="J311" s="33">
        <f t="shared" si="40"/>
        <v>36.1</v>
      </c>
      <c r="L311" s="32">
        <v>35.9</v>
      </c>
      <c r="M311" s="32">
        <v>36.89</v>
      </c>
      <c r="N311" s="30">
        <f t="shared" si="41"/>
        <v>2.757660167130925E-2</v>
      </c>
      <c r="O311" s="29" t="str">
        <f t="shared" si="42"/>
        <v>N</v>
      </c>
      <c r="P311" s="30">
        <f t="shared" si="36"/>
        <v>-2.1415017619951182E-2</v>
      </c>
      <c r="Q311" s="29" t="str">
        <f t="shared" si="43"/>
        <v>N</v>
      </c>
      <c r="R311" s="29" t="str">
        <f t="shared" si="37"/>
        <v>N</v>
      </c>
      <c r="S311" s="33">
        <f t="shared" si="44"/>
        <v>35.049999999999997</v>
      </c>
      <c r="T311" s="25"/>
      <c r="V311" s="25"/>
    </row>
    <row r="312" spans="1:22" x14ac:dyDescent="0.25">
      <c r="A312" s="19" t="s">
        <v>329</v>
      </c>
      <c r="B312" s="26">
        <v>6010128</v>
      </c>
      <c r="C312" s="26">
        <v>145546</v>
      </c>
      <c r="D312" s="26">
        <v>0</v>
      </c>
      <c r="E312" s="34">
        <v>3.7233499999999999</v>
      </c>
      <c r="F312" s="34">
        <v>3.1423399999999999</v>
      </c>
      <c r="G312" s="35">
        <f t="shared" si="38"/>
        <v>1.1848972421825774</v>
      </c>
      <c r="H312" s="36">
        <f t="shared" si="39"/>
        <v>1.18</v>
      </c>
      <c r="I312" s="37">
        <v>37.29</v>
      </c>
      <c r="J312" s="38">
        <f t="shared" si="40"/>
        <v>37.29</v>
      </c>
      <c r="L312" s="37">
        <v>35.11</v>
      </c>
      <c r="M312" s="37">
        <v>35.700000000000003</v>
      </c>
      <c r="N312" s="35">
        <f t="shared" si="41"/>
        <v>1.6804329250925759E-2</v>
      </c>
      <c r="O312" s="34" t="str">
        <f t="shared" si="42"/>
        <v>N</v>
      </c>
      <c r="P312" s="35">
        <f t="shared" si="36"/>
        <v>4.4537815126050311E-2</v>
      </c>
      <c r="Q312" s="34" t="str">
        <f t="shared" si="43"/>
        <v>N</v>
      </c>
      <c r="R312" s="34" t="str">
        <f t="shared" si="37"/>
        <v>N</v>
      </c>
      <c r="S312" s="38">
        <f t="shared" si="44"/>
        <v>33.919999999999995</v>
      </c>
      <c r="T312" s="25"/>
      <c r="V312" s="25"/>
    </row>
    <row r="313" spans="1:22" x14ac:dyDescent="0.25">
      <c r="A313" s="19" t="s">
        <v>330</v>
      </c>
      <c r="B313" s="26">
        <v>6004287</v>
      </c>
      <c r="C313" s="26">
        <v>145820</v>
      </c>
      <c r="D313" s="26">
        <v>0</v>
      </c>
      <c r="E313" s="34">
        <v>3.1137299999999999</v>
      </c>
      <c r="F313" s="34">
        <v>3.0982400000000001</v>
      </c>
      <c r="G313" s="35">
        <f t="shared" si="38"/>
        <v>1.0049996126833298</v>
      </c>
      <c r="H313" s="36">
        <f t="shared" si="39"/>
        <v>1</v>
      </c>
      <c r="I313" s="37">
        <v>29.75</v>
      </c>
      <c r="J313" s="38">
        <f t="shared" si="40"/>
        <v>29.75</v>
      </c>
      <c r="L313" s="37">
        <v>30.35</v>
      </c>
      <c r="M313" s="37">
        <v>24.54</v>
      </c>
      <c r="N313" s="35">
        <f t="shared" si="41"/>
        <v>-0.19143327841845145</v>
      </c>
      <c r="O313" s="34" t="str">
        <f t="shared" si="42"/>
        <v>Y</v>
      </c>
      <c r="P313" s="35">
        <f t="shared" si="36"/>
        <v>0.2123064384678077</v>
      </c>
      <c r="Q313" s="34" t="str">
        <f t="shared" si="43"/>
        <v>N</v>
      </c>
      <c r="R313" s="34" t="str">
        <f t="shared" si="37"/>
        <v>N</v>
      </c>
      <c r="S313" s="38">
        <f t="shared" si="44"/>
        <v>23.32</v>
      </c>
      <c r="T313" s="25"/>
      <c r="V313" s="25"/>
    </row>
    <row r="314" spans="1:22" x14ac:dyDescent="0.25">
      <c r="A314" s="39" t="s">
        <v>331</v>
      </c>
      <c r="B314" s="40">
        <v>6008510</v>
      </c>
      <c r="C314" s="40">
        <v>145732</v>
      </c>
      <c r="D314" s="40">
        <v>0</v>
      </c>
      <c r="E314" s="41">
        <v>3.2609900000000001</v>
      </c>
      <c r="F314" s="41">
        <v>2.8892699999999998</v>
      </c>
      <c r="G314" s="42">
        <f t="shared" si="38"/>
        <v>1.1286553350846409</v>
      </c>
      <c r="H314" s="43">
        <f t="shared" si="39"/>
        <v>1.1200000000000001</v>
      </c>
      <c r="I314" s="44">
        <v>36.1</v>
      </c>
      <c r="J314" s="45">
        <f t="shared" si="40"/>
        <v>36.1</v>
      </c>
      <c r="L314" s="44">
        <v>19.34</v>
      </c>
      <c r="M314" s="44">
        <v>34.51</v>
      </c>
      <c r="N314" s="42">
        <f t="shared" si="41"/>
        <v>0.78438469493278173</v>
      </c>
      <c r="O314" s="41" t="str">
        <f t="shared" si="42"/>
        <v>N</v>
      </c>
      <c r="P314" s="42">
        <f t="shared" si="36"/>
        <v>4.6073601854535018E-2</v>
      </c>
      <c r="Q314" s="41" t="str">
        <f t="shared" si="43"/>
        <v>N</v>
      </c>
      <c r="R314" s="41" t="str">
        <f t="shared" si="37"/>
        <v>N</v>
      </c>
      <c r="S314" s="45">
        <f t="shared" si="44"/>
        <v>32.79</v>
      </c>
      <c r="T314" s="25"/>
      <c r="V314" s="25"/>
    </row>
    <row r="315" spans="1:22" x14ac:dyDescent="0.25">
      <c r="A315" s="27" t="s">
        <v>332</v>
      </c>
      <c r="B315" s="28">
        <v>6000707</v>
      </c>
      <c r="C315" s="28">
        <v>145267</v>
      </c>
      <c r="D315" s="28">
        <v>0</v>
      </c>
      <c r="E315" s="29">
        <v>3.6975500000000001</v>
      </c>
      <c r="F315" s="29">
        <v>3.4989699999999999</v>
      </c>
      <c r="G315" s="30">
        <f t="shared" si="38"/>
        <v>1.0567538447028697</v>
      </c>
      <c r="H315" s="31">
        <f t="shared" si="39"/>
        <v>1.05</v>
      </c>
      <c r="I315" s="32">
        <v>32.729999999999997</v>
      </c>
      <c r="J315" s="33">
        <f t="shared" si="40"/>
        <v>32.729999999999997</v>
      </c>
      <c r="L315" s="32">
        <v>32.729999999999997</v>
      </c>
      <c r="M315" s="32">
        <v>29.01</v>
      </c>
      <c r="N315" s="30">
        <f t="shared" si="41"/>
        <v>-0.11365719523373038</v>
      </c>
      <c r="O315" s="29" t="str">
        <f t="shared" si="42"/>
        <v>Y</v>
      </c>
      <c r="P315" s="30">
        <f t="shared" si="36"/>
        <v>0.12823164426059963</v>
      </c>
      <c r="Q315" s="29" t="str">
        <f t="shared" si="43"/>
        <v>N</v>
      </c>
      <c r="R315" s="29" t="str">
        <f t="shared" si="37"/>
        <v>N</v>
      </c>
      <c r="S315" s="33">
        <f t="shared" si="44"/>
        <v>27.560000000000002</v>
      </c>
      <c r="T315" s="25"/>
      <c r="V315" s="25"/>
    </row>
    <row r="316" spans="1:22" x14ac:dyDescent="0.25">
      <c r="A316" s="19" t="s">
        <v>333</v>
      </c>
      <c r="B316" s="26">
        <v>6004303</v>
      </c>
      <c r="C316" s="26">
        <v>145044</v>
      </c>
      <c r="D316" s="26">
        <v>0</v>
      </c>
      <c r="E316" s="34">
        <v>4.1818499999999998</v>
      </c>
      <c r="F316" s="34">
        <v>3.5128300000000001</v>
      </c>
      <c r="G316" s="35">
        <f t="shared" si="38"/>
        <v>1.1904504345499212</v>
      </c>
      <c r="H316" s="36">
        <f t="shared" si="39"/>
        <v>1.19</v>
      </c>
      <c r="I316" s="37">
        <v>37.49</v>
      </c>
      <c r="J316" s="38">
        <f t="shared" si="40"/>
        <v>37.49</v>
      </c>
      <c r="L316" s="37">
        <v>33.32</v>
      </c>
      <c r="M316" s="37">
        <v>35.700000000000003</v>
      </c>
      <c r="N316" s="35">
        <f t="shared" si="41"/>
        <v>7.1428571428571508E-2</v>
      </c>
      <c r="O316" s="34" t="str">
        <f t="shared" si="42"/>
        <v>N</v>
      </c>
      <c r="P316" s="35">
        <f t="shared" si="36"/>
        <v>5.0140056022408938E-2</v>
      </c>
      <c r="Q316" s="34" t="str">
        <f t="shared" si="43"/>
        <v>N</v>
      </c>
      <c r="R316" s="34" t="str">
        <f t="shared" si="37"/>
        <v>N</v>
      </c>
      <c r="S316" s="38">
        <f t="shared" si="44"/>
        <v>33.919999999999995</v>
      </c>
      <c r="T316" s="25"/>
      <c r="V316" s="25"/>
    </row>
    <row r="317" spans="1:22" x14ac:dyDescent="0.25">
      <c r="A317" s="19" t="s">
        <v>334</v>
      </c>
      <c r="B317" s="26">
        <v>6002125</v>
      </c>
      <c r="C317" s="26">
        <v>145760</v>
      </c>
      <c r="D317" s="26">
        <v>0</v>
      </c>
      <c r="E317" s="34">
        <v>3.5537800000000002</v>
      </c>
      <c r="F317" s="34">
        <v>3.2276600000000002</v>
      </c>
      <c r="G317" s="35">
        <f t="shared" si="38"/>
        <v>1.1010391429084847</v>
      </c>
      <c r="H317" s="36">
        <f t="shared" si="39"/>
        <v>1.1000000000000001</v>
      </c>
      <c r="I317" s="37">
        <v>35.700000000000003</v>
      </c>
      <c r="J317" s="38">
        <f t="shared" si="40"/>
        <v>35.700000000000003</v>
      </c>
      <c r="L317" s="37">
        <v>36.1</v>
      </c>
      <c r="M317" s="37">
        <v>35.11</v>
      </c>
      <c r="N317" s="35">
        <f t="shared" si="41"/>
        <v>-2.7423822714681495E-2</v>
      </c>
      <c r="O317" s="34" t="str">
        <f t="shared" si="42"/>
        <v>N</v>
      </c>
      <c r="P317" s="35">
        <f t="shared" si="36"/>
        <v>1.6804329250925759E-2</v>
      </c>
      <c r="Q317" s="34" t="str">
        <f t="shared" si="43"/>
        <v>N</v>
      </c>
      <c r="R317" s="34" t="str">
        <f t="shared" si="37"/>
        <v>N</v>
      </c>
      <c r="S317" s="38">
        <f t="shared" si="44"/>
        <v>33.36</v>
      </c>
      <c r="T317" s="25"/>
      <c r="V317" s="25"/>
    </row>
    <row r="318" spans="1:22" x14ac:dyDescent="0.25">
      <c r="A318" s="19" t="s">
        <v>335</v>
      </c>
      <c r="B318" s="26">
        <v>6000715</v>
      </c>
      <c r="C318" s="26">
        <v>145286</v>
      </c>
      <c r="D318" s="26">
        <v>0</v>
      </c>
      <c r="E318" s="34">
        <v>3.1874699999999998</v>
      </c>
      <c r="F318" s="34">
        <v>3.00739</v>
      </c>
      <c r="G318" s="35">
        <f t="shared" si="38"/>
        <v>1.0598791643252121</v>
      </c>
      <c r="H318" s="36">
        <f t="shared" si="39"/>
        <v>1.05</v>
      </c>
      <c r="I318" s="37">
        <v>32.729999999999997</v>
      </c>
      <c r="J318" s="38">
        <f t="shared" si="40"/>
        <v>32.729999999999997</v>
      </c>
      <c r="L318" s="37">
        <v>29.01</v>
      </c>
      <c r="M318" s="37">
        <v>23.8</v>
      </c>
      <c r="N318" s="35">
        <f t="shared" si="41"/>
        <v>-0.17959324370906585</v>
      </c>
      <c r="O318" s="34" t="str">
        <f t="shared" si="42"/>
        <v>Y</v>
      </c>
      <c r="P318" s="35">
        <f t="shared" si="36"/>
        <v>0.37521008403361328</v>
      </c>
      <c r="Q318" s="34" t="str">
        <f t="shared" si="43"/>
        <v>N</v>
      </c>
      <c r="R318" s="34" t="str">
        <f t="shared" si="37"/>
        <v>N</v>
      </c>
      <c r="S318" s="38">
        <f t="shared" si="44"/>
        <v>22.61</v>
      </c>
      <c r="T318" s="25"/>
      <c r="V318" s="25"/>
    </row>
    <row r="319" spans="1:22" x14ac:dyDescent="0.25">
      <c r="A319" s="39" t="s">
        <v>336</v>
      </c>
      <c r="B319" s="40">
        <v>6004311</v>
      </c>
      <c r="C319" s="40">
        <v>145062</v>
      </c>
      <c r="D319" s="40">
        <v>0</v>
      </c>
      <c r="E319" s="41">
        <v>3.0765500000000001</v>
      </c>
      <c r="F319" s="41">
        <v>3.2246700000000001</v>
      </c>
      <c r="G319" s="42">
        <f t="shared" si="38"/>
        <v>0.95406661766940493</v>
      </c>
      <c r="H319" s="43">
        <f t="shared" si="39"/>
        <v>0.95</v>
      </c>
      <c r="I319" s="44">
        <v>26.03</v>
      </c>
      <c r="J319" s="45">
        <f t="shared" si="40"/>
        <v>26.03</v>
      </c>
      <c r="L319" s="44">
        <v>32.729999999999997</v>
      </c>
      <c r="M319" s="44">
        <v>34.51</v>
      </c>
      <c r="N319" s="42">
        <f t="shared" si="41"/>
        <v>5.4384356859150669E-2</v>
      </c>
      <c r="O319" s="41" t="str">
        <f t="shared" si="42"/>
        <v>N</v>
      </c>
      <c r="P319" s="42">
        <f t="shared" si="36"/>
        <v>-0.24572587655751948</v>
      </c>
      <c r="Q319" s="41" t="str">
        <f t="shared" si="43"/>
        <v>Y</v>
      </c>
      <c r="R319" s="41" t="str">
        <f t="shared" si="37"/>
        <v>N</v>
      </c>
      <c r="S319" s="45">
        <f t="shared" si="44"/>
        <v>32.79</v>
      </c>
      <c r="T319" s="25"/>
      <c r="V319" s="25"/>
    </row>
    <row r="320" spans="1:22" x14ac:dyDescent="0.25">
      <c r="A320" s="27" t="s">
        <v>337</v>
      </c>
      <c r="B320" s="28">
        <v>6009690</v>
      </c>
      <c r="C320" s="28">
        <v>146063</v>
      </c>
      <c r="D320" s="28">
        <v>0</v>
      </c>
      <c r="E320" s="29">
        <v>3.2945199999999999</v>
      </c>
      <c r="F320" s="29">
        <v>3.18519</v>
      </c>
      <c r="G320" s="30">
        <f t="shared" si="38"/>
        <v>1.0343244829978746</v>
      </c>
      <c r="H320" s="31">
        <f t="shared" si="39"/>
        <v>1.03</v>
      </c>
      <c r="I320" s="32">
        <v>31.54</v>
      </c>
      <c r="J320" s="33">
        <f t="shared" si="40"/>
        <v>31.54</v>
      </c>
      <c r="L320" s="32">
        <v>26.03</v>
      </c>
      <c r="M320" s="32">
        <v>32.130000000000003</v>
      </c>
      <c r="N320" s="30">
        <f t="shared" si="41"/>
        <v>0.23434498655397623</v>
      </c>
      <c r="O320" s="29" t="str">
        <f t="shared" si="42"/>
        <v>N</v>
      </c>
      <c r="P320" s="30">
        <f t="shared" si="36"/>
        <v>-1.8362900715841998E-2</v>
      </c>
      <c r="Q320" s="29" t="str">
        <f t="shared" si="43"/>
        <v>N</v>
      </c>
      <c r="R320" s="29" t="str">
        <f t="shared" si="37"/>
        <v>N</v>
      </c>
      <c r="S320" s="33">
        <f t="shared" si="44"/>
        <v>30.53</v>
      </c>
      <c r="T320" s="25"/>
      <c r="V320" s="25"/>
    </row>
    <row r="321" spans="1:22" x14ac:dyDescent="0.25">
      <c r="A321" s="19" t="s">
        <v>338</v>
      </c>
      <c r="B321" s="26">
        <v>6004337</v>
      </c>
      <c r="C321" s="26" t="s">
        <v>339</v>
      </c>
      <c r="D321" s="26">
        <v>0</v>
      </c>
      <c r="E321" s="34">
        <v>5.9635300000000004</v>
      </c>
      <c r="F321" s="34">
        <v>3.1281699999999999</v>
      </c>
      <c r="G321" s="35">
        <f t="shared" si="38"/>
        <v>1.9063957521490202</v>
      </c>
      <c r="H321" s="36">
        <f t="shared" si="39"/>
        <v>1.9</v>
      </c>
      <c r="I321" s="37">
        <v>38.68</v>
      </c>
      <c r="J321" s="38">
        <f t="shared" si="40"/>
        <v>38.68</v>
      </c>
      <c r="L321" s="37">
        <v>38.68</v>
      </c>
      <c r="M321" s="37">
        <v>38.68</v>
      </c>
      <c r="N321" s="35">
        <f t="shared" si="41"/>
        <v>0</v>
      </c>
      <c r="O321" s="34" t="str">
        <f t="shared" si="42"/>
        <v>N</v>
      </c>
      <c r="P321" s="35">
        <f t="shared" si="36"/>
        <v>0</v>
      </c>
      <c r="Q321" s="34" t="str">
        <f t="shared" si="43"/>
        <v>N</v>
      </c>
      <c r="R321" s="34" t="str">
        <f t="shared" si="37"/>
        <v>N</v>
      </c>
      <c r="S321" s="38">
        <f t="shared" si="44"/>
        <v>36.75</v>
      </c>
      <c r="T321" s="25"/>
      <c r="V321" s="25"/>
    </row>
    <row r="322" spans="1:22" x14ac:dyDescent="0.25">
      <c r="A322" s="19" t="s">
        <v>340</v>
      </c>
      <c r="B322" s="26">
        <v>6004352</v>
      </c>
      <c r="C322" s="26">
        <v>145866</v>
      </c>
      <c r="D322" s="26">
        <v>0</v>
      </c>
      <c r="E322" s="34">
        <v>2.2616200000000002</v>
      </c>
      <c r="F322" s="34">
        <v>2.9817200000000001</v>
      </c>
      <c r="G322" s="35">
        <f t="shared" si="38"/>
        <v>0.75849509678977234</v>
      </c>
      <c r="H322" s="36">
        <f t="shared" si="39"/>
        <v>0.75</v>
      </c>
      <c r="I322" s="37">
        <v>11.94</v>
      </c>
      <c r="J322" s="38">
        <f t="shared" si="40"/>
        <v>11.94</v>
      </c>
      <c r="L322" s="37">
        <v>0</v>
      </c>
      <c r="M322" s="37">
        <v>0</v>
      </c>
      <c r="N322" s="35">
        <f t="shared" si="41"/>
        <v>0</v>
      </c>
      <c r="O322" s="34" t="str">
        <f t="shared" si="42"/>
        <v>N</v>
      </c>
      <c r="P322" s="35">
        <f t="shared" si="36"/>
        <v>0</v>
      </c>
      <c r="Q322" s="34" t="str">
        <f t="shared" si="43"/>
        <v>N</v>
      </c>
      <c r="R322" s="34" t="str">
        <f t="shared" si="37"/>
        <v>N</v>
      </c>
      <c r="S322" s="38">
        <f t="shared" si="44"/>
        <v>0</v>
      </c>
      <c r="T322" s="25"/>
      <c r="V322" s="25"/>
    </row>
    <row r="323" spans="1:22" x14ac:dyDescent="0.25">
      <c r="A323" s="19" t="s">
        <v>341</v>
      </c>
      <c r="B323" s="26">
        <v>6016687</v>
      </c>
      <c r="C323" s="26">
        <v>146148</v>
      </c>
      <c r="D323" s="26">
        <v>0</v>
      </c>
      <c r="E323" s="34">
        <v>5.0693299999999999</v>
      </c>
      <c r="F323" s="34">
        <v>3.27372</v>
      </c>
      <c r="G323" s="35">
        <f t="shared" si="38"/>
        <v>1.5484922351331207</v>
      </c>
      <c r="H323" s="36">
        <f t="shared" si="39"/>
        <v>1.54</v>
      </c>
      <c r="I323" s="37">
        <v>38.68</v>
      </c>
      <c r="J323" s="38">
        <f t="shared" si="40"/>
        <v>38.68</v>
      </c>
      <c r="L323" s="37">
        <v>38.68</v>
      </c>
      <c r="M323" s="37">
        <v>38.68</v>
      </c>
      <c r="N323" s="35">
        <f t="shared" si="41"/>
        <v>0</v>
      </c>
      <c r="O323" s="34" t="str">
        <f t="shared" si="42"/>
        <v>N</v>
      </c>
      <c r="P323" s="35">
        <f t="shared" si="36"/>
        <v>0</v>
      </c>
      <c r="Q323" s="34" t="str">
        <f t="shared" si="43"/>
        <v>N</v>
      </c>
      <c r="R323" s="34" t="str">
        <f t="shared" si="37"/>
        <v>N</v>
      </c>
      <c r="S323" s="38">
        <f t="shared" si="44"/>
        <v>36.75</v>
      </c>
      <c r="T323" s="25"/>
      <c r="V323" s="25"/>
    </row>
    <row r="324" spans="1:22" x14ac:dyDescent="0.25">
      <c r="A324" s="39" t="s">
        <v>342</v>
      </c>
      <c r="B324" s="40">
        <v>6001663</v>
      </c>
      <c r="C324" s="40">
        <v>145508</v>
      </c>
      <c r="D324" s="40">
        <v>0</v>
      </c>
      <c r="E324" s="41">
        <v>3.2380599999999999</v>
      </c>
      <c r="F324" s="41">
        <v>3.2796400000000001</v>
      </c>
      <c r="G324" s="42">
        <f t="shared" si="38"/>
        <v>0.98732177921967035</v>
      </c>
      <c r="H324" s="43">
        <f t="shared" si="39"/>
        <v>0.98</v>
      </c>
      <c r="I324" s="44">
        <v>28.26</v>
      </c>
      <c r="J324" s="45">
        <f t="shared" si="40"/>
        <v>28.26</v>
      </c>
      <c r="L324" s="44">
        <v>32.729999999999997</v>
      </c>
      <c r="M324" s="44">
        <v>27.52</v>
      </c>
      <c r="N324" s="42">
        <f t="shared" si="41"/>
        <v>-0.15918117934616552</v>
      </c>
      <c r="O324" s="41" t="str">
        <f t="shared" si="42"/>
        <v>Y</v>
      </c>
      <c r="P324" s="42">
        <f t="shared" si="36"/>
        <v>2.6889534883721002E-2</v>
      </c>
      <c r="Q324" s="41" t="str">
        <f t="shared" si="43"/>
        <v>N</v>
      </c>
      <c r="R324" s="41" t="str">
        <f t="shared" si="37"/>
        <v>N</v>
      </c>
      <c r="S324" s="45">
        <f t="shared" si="44"/>
        <v>26.150000000000002</v>
      </c>
      <c r="T324" s="25"/>
      <c r="V324" s="25"/>
    </row>
    <row r="325" spans="1:22" x14ac:dyDescent="0.25">
      <c r="A325" s="27" t="s">
        <v>343</v>
      </c>
      <c r="B325" s="28">
        <v>6000392</v>
      </c>
      <c r="C325" s="28" t="s">
        <v>344</v>
      </c>
      <c r="D325" s="28">
        <v>0</v>
      </c>
      <c r="E325" s="29">
        <v>4.7326600000000001</v>
      </c>
      <c r="F325" s="29">
        <v>2.9191600000000002</v>
      </c>
      <c r="G325" s="30">
        <f t="shared" si="38"/>
        <v>1.621240356814974</v>
      </c>
      <c r="H325" s="31">
        <f t="shared" si="39"/>
        <v>1.62</v>
      </c>
      <c r="I325" s="32">
        <v>38.68</v>
      </c>
      <c r="J325" s="33">
        <f t="shared" si="40"/>
        <v>38.68</v>
      </c>
      <c r="L325" s="32">
        <v>38.68</v>
      </c>
      <c r="M325" s="32">
        <v>38.68</v>
      </c>
      <c r="N325" s="30">
        <f t="shared" si="41"/>
        <v>0</v>
      </c>
      <c r="O325" s="29" t="str">
        <f t="shared" si="42"/>
        <v>N</v>
      </c>
      <c r="P325" s="30">
        <f t="shared" si="36"/>
        <v>0</v>
      </c>
      <c r="Q325" s="29" t="str">
        <f t="shared" si="43"/>
        <v>N</v>
      </c>
      <c r="R325" s="29" t="str">
        <f t="shared" si="37"/>
        <v>N</v>
      </c>
      <c r="S325" s="33">
        <f t="shared" si="44"/>
        <v>36.75</v>
      </c>
      <c r="T325" s="25"/>
      <c r="V325" s="25"/>
    </row>
    <row r="326" spans="1:22" x14ac:dyDescent="0.25">
      <c r="A326" s="19" t="s">
        <v>345</v>
      </c>
      <c r="B326" s="26">
        <v>6004410</v>
      </c>
      <c r="C326" s="26">
        <v>146130</v>
      </c>
      <c r="D326" s="26">
        <v>0</v>
      </c>
      <c r="E326" s="34">
        <v>2.5510199999999998</v>
      </c>
      <c r="F326" s="34">
        <v>3.68445</v>
      </c>
      <c r="G326" s="35">
        <f t="shared" si="38"/>
        <v>0.69237470992956884</v>
      </c>
      <c r="H326" s="36">
        <f t="shared" si="39"/>
        <v>0.69</v>
      </c>
      <c r="I326" s="37">
        <v>0</v>
      </c>
      <c r="J326" s="38">
        <f t="shared" si="40"/>
        <v>9.68</v>
      </c>
      <c r="L326" s="37">
        <v>11.94</v>
      </c>
      <c r="M326" s="37">
        <v>10.18</v>
      </c>
      <c r="N326" s="35">
        <f t="shared" si="41"/>
        <v>-0.14740368509212728</v>
      </c>
      <c r="O326" s="34" t="str">
        <f t="shared" si="42"/>
        <v>Y</v>
      </c>
      <c r="P326" s="35">
        <f t="shared" si="36"/>
        <v>-1</v>
      </c>
      <c r="Q326" s="34" t="str">
        <f t="shared" si="43"/>
        <v>Y</v>
      </c>
      <c r="R326" s="34" t="str">
        <f t="shared" si="37"/>
        <v>Y</v>
      </c>
      <c r="S326" s="38">
        <f t="shared" si="44"/>
        <v>9.68</v>
      </c>
      <c r="T326" s="25"/>
      <c r="V326" s="25"/>
    </row>
    <row r="327" spans="1:22" x14ac:dyDescent="0.25">
      <c r="A327" s="19" t="s">
        <v>346</v>
      </c>
      <c r="B327" s="26">
        <v>6004428</v>
      </c>
      <c r="C327" s="26">
        <v>145500</v>
      </c>
      <c r="D327" s="26">
        <v>0</v>
      </c>
      <c r="E327" s="34">
        <v>3.1176400000000002</v>
      </c>
      <c r="F327" s="34">
        <v>2.9618000000000002</v>
      </c>
      <c r="G327" s="35">
        <f t="shared" si="38"/>
        <v>1.0526166520359241</v>
      </c>
      <c r="H327" s="36">
        <f t="shared" si="39"/>
        <v>1.05</v>
      </c>
      <c r="I327" s="37">
        <v>32.729999999999997</v>
      </c>
      <c r="J327" s="38">
        <f t="shared" si="40"/>
        <v>32.729999999999997</v>
      </c>
      <c r="L327" s="37">
        <v>33.32</v>
      </c>
      <c r="M327" s="37">
        <v>26.78</v>
      </c>
      <c r="N327" s="35">
        <f t="shared" si="41"/>
        <v>-0.19627851140456179</v>
      </c>
      <c r="O327" s="34" t="str">
        <f t="shared" si="42"/>
        <v>Y</v>
      </c>
      <c r="P327" s="35">
        <f t="shared" si="36"/>
        <v>0.22218073188946957</v>
      </c>
      <c r="Q327" s="34" t="str">
        <f t="shared" si="43"/>
        <v>N</v>
      </c>
      <c r="R327" s="34" t="str">
        <f t="shared" si="37"/>
        <v>N</v>
      </c>
      <c r="S327" s="38">
        <f t="shared" si="44"/>
        <v>25.450000000000003</v>
      </c>
      <c r="T327" s="25"/>
      <c r="V327" s="25"/>
    </row>
    <row r="328" spans="1:22" x14ac:dyDescent="0.25">
      <c r="A328" s="19" t="s">
        <v>347</v>
      </c>
      <c r="B328" s="26">
        <v>6004451</v>
      </c>
      <c r="C328" s="26">
        <v>145609</v>
      </c>
      <c r="D328" s="26">
        <v>0</v>
      </c>
      <c r="E328" s="34">
        <v>3.1373700000000002</v>
      </c>
      <c r="F328" s="34">
        <v>3.18723</v>
      </c>
      <c r="G328" s="35">
        <f t="shared" si="38"/>
        <v>0.98435632194727085</v>
      </c>
      <c r="H328" s="36">
        <f t="shared" si="39"/>
        <v>0.98</v>
      </c>
      <c r="I328" s="37">
        <v>28.26</v>
      </c>
      <c r="J328" s="38">
        <f t="shared" si="40"/>
        <v>28.26</v>
      </c>
      <c r="L328" s="37">
        <v>22.31</v>
      </c>
      <c r="M328" s="37">
        <v>23.8</v>
      </c>
      <c r="N328" s="35">
        <f t="shared" si="41"/>
        <v>6.6786194531600271E-2</v>
      </c>
      <c r="O328" s="34" t="str">
        <f t="shared" si="42"/>
        <v>N</v>
      </c>
      <c r="P328" s="35">
        <f t="shared" si="36"/>
        <v>0.18739495798319331</v>
      </c>
      <c r="Q328" s="34" t="str">
        <f t="shared" si="43"/>
        <v>N</v>
      </c>
      <c r="R328" s="34" t="str">
        <f t="shared" si="37"/>
        <v>N</v>
      </c>
      <c r="S328" s="38">
        <f t="shared" si="44"/>
        <v>22.61</v>
      </c>
      <c r="T328" s="25"/>
      <c r="V328" s="25"/>
    </row>
    <row r="329" spans="1:22" x14ac:dyDescent="0.25">
      <c r="A329" s="39" t="s">
        <v>348</v>
      </c>
      <c r="B329" s="40">
        <v>6004477</v>
      </c>
      <c r="C329" s="40">
        <v>145862</v>
      </c>
      <c r="D329" s="40">
        <v>0</v>
      </c>
      <c r="E329" s="41">
        <v>3.0167999999999999</v>
      </c>
      <c r="F329" s="41">
        <v>3.1489099999999999</v>
      </c>
      <c r="G329" s="42">
        <f t="shared" si="38"/>
        <v>0.95804579997522954</v>
      </c>
      <c r="H329" s="43">
        <f t="shared" si="39"/>
        <v>0.95</v>
      </c>
      <c r="I329" s="44">
        <v>26.03</v>
      </c>
      <c r="J329" s="45">
        <f t="shared" si="40"/>
        <v>26.03</v>
      </c>
      <c r="L329" s="44">
        <v>26.03</v>
      </c>
      <c r="M329" s="44">
        <v>33.32</v>
      </c>
      <c r="N329" s="42">
        <f t="shared" si="41"/>
        <v>0.28006146753745675</v>
      </c>
      <c r="O329" s="41" t="str">
        <f t="shared" si="42"/>
        <v>N</v>
      </c>
      <c r="P329" s="42">
        <f t="shared" ref="P329:P392" si="45">IF(M329=0,0,(I329-M329)/M329)</f>
        <v>-0.21878751500600238</v>
      </c>
      <c r="Q329" s="41" t="str">
        <f t="shared" si="43"/>
        <v>Y</v>
      </c>
      <c r="R329" s="41" t="str">
        <f t="shared" ref="R329:R392" si="46">IF(AND(O329="Y",Q329="Y"),"Y","N")</f>
        <v>N</v>
      </c>
      <c r="S329" s="45">
        <f t="shared" si="44"/>
        <v>31.66</v>
      </c>
      <c r="T329" s="25"/>
      <c r="V329" s="25"/>
    </row>
    <row r="330" spans="1:22" x14ac:dyDescent="0.25">
      <c r="A330" s="27" t="s">
        <v>349</v>
      </c>
      <c r="B330" s="28">
        <v>6004485</v>
      </c>
      <c r="C330" s="28">
        <v>145880</v>
      </c>
      <c r="D330" s="28">
        <v>0</v>
      </c>
      <c r="E330" s="29">
        <v>3.1134499999999998</v>
      </c>
      <c r="F330" s="29">
        <v>3.0335999999999999</v>
      </c>
      <c r="G330" s="30">
        <f t="shared" ref="G330:G393" si="47">IFERROR(E330/F330,0)</f>
        <v>1.0263218618143459</v>
      </c>
      <c r="H330" s="31">
        <f t="shared" ref="H330:H393" si="48">ROUNDDOWN(G330,2)</f>
        <v>1.02</v>
      </c>
      <c r="I330" s="32">
        <v>30.94</v>
      </c>
      <c r="J330" s="33">
        <f t="shared" ref="J330:J393" si="49">IF(R330="Y",S330,I330)</f>
        <v>30.94</v>
      </c>
      <c r="L330" s="32">
        <v>30.94</v>
      </c>
      <c r="M330" s="32">
        <v>33.32</v>
      </c>
      <c r="N330" s="30">
        <f t="shared" ref="N330:N393" si="50">IFERROR((M330-L330)/L330,0)</f>
        <v>7.6923076923076886E-2</v>
      </c>
      <c r="O330" s="29" t="str">
        <f t="shared" ref="O330:O393" si="51">IF(N330&lt;-0.05,"Y","N")</f>
        <v>N</v>
      </c>
      <c r="P330" s="30">
        <f t="shared" si="45"/>
        <v>-7.1428571428571397E-2</v>
      </c>
      <c r="Q330" s="29" t="str">
        <f t="shared" ref="Q330:Q393" si="52">IF(P330&lt;-0.05,"Y","N")</f>
        <v>Y</v>
      </c>
      <c r="R330" s="29" t="str">
        <f t="shared" si="46"/>
        <v>N</v>
      </c>
      <c r="S330" s="33">
        <f t="shared" ref="S330:S393" si="53">ROUNDUP(M330*0.95,2)</f>
        <v>31.66</v>
      </c>
      <c r="T330" s="25"/>
      <c r="V330" s="25"/>
    </row>
    <row r="331" spans="1:22" x14ac:dyDescent="0.25">
      <c r="A331" s="19" t="s">
        <v>350</v>
      </c>
      <c r="B331" s="26">
        <v>6004501</v>
      </c>
      <c r="C331" s="26">
        <v>145921</v>
      </c>
      <c r="D331" s="26">
        <v>0</v>
      </c>
      <c r="E331" s="34">
        <v>3.7064699999999999</v>
      </c>
      <c r="F331" s="34">
        <v>3.1848299999999998</v>
      </c>
      <c r="G331" s="35">
        <f t="shared" si="47"/>
        <v>1.1637889620482098</v>
      </c>
      <c r="H331" s="36">
        <f t="shared" si="48"/>
        <v>1.1599999999999999</v>
      </c>
      <c r="I331" s="37">
        <v>36.89</v>
      </c>
      <c r="J331" s="38">
        <f t="shared" si="49"/>
        <v>36.89</v>
      </c>
      <c r="L331" s="37">
        <v>36.69</v>
      </c>
      <c r="M331" s="37">
        <v>36.89</v>
      </c>
      <c r="N331" s="35">
        <f t="shared" si="50"/>
        <v>5.4510765876261335E-3</v>
      </c>
      <c r="O331" s="34" t="str">
        <f t="shared" si="51"/>
        <v>N</v>
      </c>
      <c r="P331" s="35">
        <f t="shared" si="45"/>
        <v>0</v>
      </c>
      <c r="Q331" s="34" t="str">
        <f t="shared" si="52"/>
        <v>N</v>
      </c>
      <c r="R331" s="34" t="str">
        <f t="shared" si="46"/>
        <v>N</v>
      </c>
      <c r="S331" s="38">
        <f t="shared" si="53"/>
        <v>35.049999999999997</v>
      </c>
      <c r="T331" s="25"/>
      <c r="V331" s="25"/>
    </row>
    <row r="332" spans="1:22" x14ac:dyDescent="0.25">
      <c r="A332" s="19" t="s">
        <v>351</v>
      </c>
      <c r="B332" s="26">
        <v>6004550</v>
      </c>
      <c r="C332" s="26">
        <v>146053</v>
      </c>
      <c r="D332" s="26">
        <v>0</v>
      </c>
      <c r="E332" s="34">
        <v>3.5284599999999999</v>
      </c>
      <c r="F332" s="34">
        <v>3.4053800000000001</v>
      </c>
      <c r="G332" s="35">
        <f t="shared" si="47"/>
        <v>1.036142809319371</v>
      </c>
      <c r="H332" s="36">
        <f t="shared" si="48"/>
        <v>1.03</v>
      </c>
      <c r="I332" s="37">
        <v>31.54</v>
      </c>
      <c r="J332" s="38">
        <f t="shared" si="49"/>
        <v>34.299999999999997</v>
      </c>
      <c r="L332" s="37">
        <v>38.68</v>
      </c>
      <c r="M332" s="37">
        <v>36.1</v>
      </c>
      <c r="N332" s="35">
        <f t="shared" si="50"/>
        <v>-6.6701137538779681E-2</v>
      </c>
      <c r="O332" s="34" t="str">
        <f t="shared" si="51"/>
        <v>Y</v>
      </c>
      <c r="P332" s="35">
        <f t="shared" si="45"/>
        <v>-0.12631578947368427</v>
      </c>
      <c r="Q332" s="34" t="str">
        <f t="shared" si="52"/>
        <v>Y</v>
      </c>
      <c r="R332" s="34" t="str">
        <f t="shared" si="46"/>
        <v>Y</v>
      </c>
      <c r="S332" s="38">
        <f t="shared" si="53"/>
        <v>34.299999999999997</v>
      </c>
      <c r="T332" s="25"/>
      <c r="V332" s="25"/>
    </row>
    <row r="333" spans="1:22" x14ac:dyDescent="0.25">
      <c r="A333" s="19" t="s">
        <v>352</v>
      </c>
      <c r="B333" s="26">
        <v>6006761</v>
      </c>
      <c r="C333" s="26">
        <v>145269</v>
      </c>
      <c r="D333" s="26">
        <v>0</v>
      </c>
      <c r="E333" s="34">
        <v>3.2509000000000001</v>
      </c>
      <c r="F333" s="34">
        <v>3.4433600000000002</v>
      </c>
      <c r="G333" s="35">
        <f t="shared" si="47"/>
        <v>0.94410691882347475</v>
      </c>
      <c r="H333" s="36">
        <f t="shared" si="48"/>
        <v>0.94</v>
      </c>
      <c r="I333" s="37">
        <v>25.29</v>
      </c>
      <c r="J333" s="38">
        <f t="shared" si="49"/>
        <v>25.29</v>
      </c>
      <c r="L333" s="37">
        <v>26.78</v>
      </c>
      <c r="M333" s="37">
        <v>25.450000000000003</v>
      </c>
      <c r="N333" s="35">
        <f t="shared" si="50"/>
        <v>-4.9663928304704938E-2</v>
      </c>
      <c r="O333" s="34" t="str">
        <f t="shared" si="51"/>
        <v>N</v>
      </c>
      <c r="P333" s="35">
        <f t="shared" si="45"/>
        <v>-6.2868369351671387E-3</v>
      </c>
      <c r="Q333" s="34" t="str">
        <f t="shared" si="52"/>
        <v>N</v>
      </c>
      <c r="R333" s="34" t="str">
        <f t="shared" si="46"/>
        <v>N</v>
      </c>
      <c r="S333" s="38">
        <f t="shared" si="53"/>
        <v>24.180000000000003</v>
      </c>
      <c r="T333" s="25"/>
      <c r="V333" s="25"/>
    </row>
    <row r="334" spans="1:22" x14ac:dyDescent="0.25">
      <c r="A334" s="39" t="s">
        <v>353</v>
      </c>
      <c r="B334" s="40">
        <v>6004212</v>
      </c>
      <c r="C334" s="40">
        <v>146017</v>
      </c>
      <c r="D334" s="40">
        <v>0</v>
      </c>
      <c r="E334" s="41">
        <v>3.5317099999999999</v>
      </c>
      <c r="F334" s="41">
        <v>2.87886</v>
      </c>
      <c r="G334" s="42">
        <f t="shared" si="47"/>
        <v>1.2267737924039377</v>
      </c>
      <c r="H334" s="43">
        <f t="shared" si="48"/>
        <v>1.22</v>
      </c>
      <c r="I334" s="44">
        <v>38.08</v>
      </c>
      <c r="J334" s="45">
        <f t="shared" si="49"/>
        <v>38.08</v>
      </c>
      <c r="L334" s="44">
        <v>30.35</v>
      </c>
      <c r="M334" s="44">
        <v>37.090000000000003</v>
      </c>
      <c r="N334" s="42">
        <f t="shared" si="50"/>
        <v>0.22207578253706761</v>
      </c>
      <c r="O334" s="41" t="str">
        <f t="shared" si="51"/>
        <v>N</v>
      </c>
      <c r="P334" s="42">
        <f t="shared" si="45"/>
        <v>2.6691830682124423E-2</v>
      </c>
      <c r="Q334" s="41" t="str">
        <f t="shared" si="52"/>
        <v>N</v>
      </c>
      <c r="R334" s="41" t="str">
        <f t="shared" si="46"/>
        <v>N</v>
      </c>
      <c r="S334" s="45">
        <f t="shared" si="53"/>
        <v>35.239999999999995</v>
      </c>
      <c r="T334" s="25"/>
      <c r="V334" s="25"/>
    </row>
    <row r="335" spans="1:22" x14ac:dyDescent="0.25">
      <c r="A335" s="27" t="s">
        <v>354</v>
      </c>
      <c r="B335" s="28">
        <v>6013023</v>
      </c>
      <c r="C335" s="28">
        <v>145703</v>
      </c>
      <c r="D335" s="28">
        <v>0</v>
      </c>
      <c r="E335" s="29">
        <v>4.1605100000000004</v>
      </c>
      <c r="F335" s="29">
        <v>3.0759500000000002</v>
      </c>
      <c r="G335" s="30">
        <f t="shared" si="47"/>
        <v>1.3525935076968092</v>
      </c>
      <c r="H335" s="31">
        <f t="shared" si="48"/>
        <v>1.35</v>
      </c>
      <c r="I335" s="32">
        <v>38.68</v>
      </c>
      <c r="J335" s="33">
        <f t="shared" si="49"/>
        <v>38.68</v>
      </c>
      <c r="L335" s="32">
        <v>38.68</v>
      </c>
      <c r="M335" s="32">
        <v>38.68</v>
      </c>
      <c r="N335" s="30">
        <f t="shared" si="50"/>
        <v>0</v>
      </c>
      <c r="O335" s="29" t="str">
        <f t="shared" si="51"/>
        <v>N</v>
      </c>
      <c r="P335" s="30">
        <f t="shared" si="45"/>
        <v>0</v>
      </c>
      <c r="Q335" s="29" t="str">
        <f t="shared" si="52"/>
        <v>N</v>
      </c>
      <c r="R335" s="29" t="str">
        <f t="shared" si="46"/>
        <v>N</v>
      </c>
      <c r="S335" s="33">
        <f t="shared" si="53"/>
        <v>36.75</v>
      </c>
      <c r="T335" s="25"/>
      <c r="V335" s="25"/>
    </row>
    <row r="336" spans="1:22" x14ac:dyDescent="0.25">
      <c r="A336" s="19" t="s">
        <v>355</v>
      </c>
      <c r="B336" s="26">
        <v>6012579</v>
      </c>
      <c r="C336" s="26">
        <v>145945</v>
      </c>
      <c r="D336" s="26">
        <v>0</v>
      </c>
      <c r="E336" s="34">
        <v>4.0927300000000004</v>
      </c>
      <c r="F336" s="34">
        <v>3.1501899999999998</v>
      </c>
      <c r="G336" s="35">
        <f t="shared" si="47"/>
        <v>1.2992010005745687</v>
      </c>
      <c r="H336" s="36">
        <f t="shared" si="48"/>
        <v>1.29</v>
      </c>
      <c r="I336" s="37">
        <v>38.68</v>
      </c>
      <c r="J336" s="38">
        <f t="shared" si="49"/>
        <v>38.68</v>
      </c>
      <c r="L336" s="37">
        <v>38.68</v>
      </c>
      <c r="M336" s="37">
        <v>37.69</v>
      </c>
      <c r="N336" s="35">
        <f t="shared" si="50"/>
        <v>-2.5594622543950413E-2</v>
      </c>
      <c r="O336" s="34" t="str">
        <f t="shared" si="51"/>
        <v>N</v>
      </c>
      <c r="P336" s="35">
        <f t="shared" si="45"/>
        <v>2.6266914300875618E-2</v>
      </c>
      <c r="Q336" s="34" t="str">
        <f t="shared" si="52"/>
        <v>N</v>
      </c>
      <c r="R336" s="34" t="str">
        <f t="shared" si="46"/>
        <v>N</v>
      </c>
      <c r="S336" s="38">
        <f t="shared" si="53"/>
        <v>35.809999999999995</v>
      </c>
      <c r="T336" s="25"/>
      <c r="V336" s="25"/>
    </row>
    <row r="337" spans="1:22" x14ac:dyDescent="0.25">
      <c r="A337" s="19" t="s">
        <v>356</v>
      </c>
      <c r="B337" s="26">
        <v>6002778</v>
      </c>
      <c r="C337" s="26">
        <v>145427</v>
      </c>
      <c r="D337" s="26">
        <v>0</v>
      </c>
      <c r="E337" s="34">
        <v>3.13964</v>
      </c>
      <c r="F337" s="34">
        <v>3.2130399999999999</v>
      </c>
      <c r="G337" s="35">
        <f t="shared" si="47"/>
        <v>0.97715559096681026</v>
      </c>
      <c r="H337" s="36">
        <f t="shared" si="48"/>
        <v>0.97</v>
      </c>
      <c r="I337" s="37">
        <v>27.52</v>
      </c>
      <c r="J337" s="38">
        <f t="shared" si="49"/>
        <v>27.52</v>
      </c>
      <c r="L337" s="37">
        <v>36.1</v>
      </c>
      <c r="M337" s="37">
        <v>37.090000000000003</v>
      </c>
      <c r="N337" s="35">
        <f t="shared" si="50"/>
        <v>2.7423822714681495E-2</v>
      </c>
      <c r="O337" s="34" t="str">
        <f t="shared" si="51"/>
        <v>N</v>
      </c>
      <c r="P337" s="35">
        <f t="shared" si="45"/>
        <v>-0.25802102992720416</v>
      </c>
      <c r="Q337" s="34" t="str">
        <f t="shared" si="52"/>
        <v>Y</v>
      </c>
      <c r="R337" s="34" t="str">
        <f t="shared" si="46"/>
        <v>N</v>
      </c>
      <c r="S337" s="38">
        <f t="shared" si="53"/>
        <v>35.239999999999995</v>
      </c>
      <c r="T337" s="25"/>
      <c r="V337" s="25"/>
    </row>
    <row r="338" spans="1:22" x14ac:dyDescent="0.25">
      <c r="A338" s="19" t="s">
        <v>357</v>
      </c>
      <c r="B338" s="26">
        <v>6001788</v>
      </c>
      <c r="C338" s="26">
        <v>146006</v>
      </c>
      <c r="D338" s="26">
        <v>0</v>
      </c>
      <c r="E338" s="34">
        <v>2.6633800000000001</v>
      </c>
      <c r="F338" s="34">
        <v>3.4126300000000001</v>
      </c>
      <c r="G338" s="35">
        <f t="shared" si="47"/>
        <v>0.78044792432815746</v>
      </c>
      <c r="H338" s="36">
        <f t="shared" si="48"/>
        <v>0.78</v>
      </c>
      <c r="I338" s="37">
        <v>13.7</v>
      </c>
      <c r="J338" s="38">
        <f t="shared" si="49"/>
        <v>13.7</v>
      </c>
      <c r="L338" s="37">
        <v>17.850000000000001</v>
      </c>
      <c r="M338" s="37">
        <v>12.53</v>
      </c>
      <c r="N338" s="35">
        <f t="shared" si="50"/>
        <v>-0.29803921568627462</v>
      </c>
      <c r="O338" s="34" t="str">
        <f t="shared" si="51"/>
        <v>Y</v>
      </c>
      <c r="P338" s="35">
        <f t="shared" si="45"/>
        <v>9.3375897845171585E-2</v>
      </c>
      <c r="Q338" s="34" t="str">
        <f t="shared" si="52"/>
        <v>N</v>
      </c>
      <c r="R338" s="34" t="str">
        <f t="shared" si="46"/>
        <v>N</v>
      </c>
      <c r="S338" s="38">
        <f t="shared" si="53"/>
        <v>11.91</v>
      </c>
      <c r="T338" s="25"/>
      <c r="V338" s="25"/>
    </row>
    <row r="339" spans="1:22" x14ac:dyDescent="0.25">
      <c r="A339" s="39" t="s">
        <v>358</v>
      </c>
      <c r="B339" s="40">
        <v>6001341</v>
      </c>
      <c r="C339" s="40">
        <v>145290</v>
      </c>
      <c r="D339" s="40">
        <v>0</v>
      </c>
      <c r="E339" s="41">
        <v>3.3913099999999998</v>
      </c>
      <c r="F339" s="41">
        <v>2.5033500000000002</v>
      </c>
      <c r="G339" s="42">
        <f t="shared" si="47"/>
        <v>1.3547086903549241</v>
      </c>
      <c r="H339" s="43">
        <f t="shared" si="48"/>
        <v>1.35</v>
      </c>
      <c r="I339" s="44">
        <v>38.68</v>
      </c>
      <c r="J339" s="45">
        <f t="shared" si="49"/>
        <v>38.68</v>
      </c>
      <c r="L339" s="44">
        <v>38.68</v>
      </c>
      <c r="M339" s="44">
        <v>38.68</v>
      </c>
      <c r="N339" s="42">
        <f t="shared" si="50"/>
        <v>0</v>
      </c>
      <c r="O339" s="41" t="str">
        <f t="shared" si="51"/>
        <v>N</v>
      </c>
      <c r="P339" s="42">
        <f t="shared" si="45"/>
        <v>0</v>
      </c>
      <c r="Q339" s="41" t="str">
        <f t="shared" si="52"/>
        <v>N</v>
      </c>
      <c r="R339" s="41" t="str">
        <f t="shared" si="46"/>
        <v>N</v>
      </c>
      <c r="S339" s="45">
        <f t="shared" si="53"/>
        <v>36.75</v>
      </c>
      <c r="T339" s="25"/>
      <c r="V339" s="25"/>
    </row>
    <row r="340" spans="1:22" x14ac:dyDescent="0.25">
      <c r="A340" s="27" t="s">
        <v>359</v>
      </c>
      <c r="B340" s="28">
        <v>6009203</v>
      </c>
      <c r="C340" s="28">
        <v>145757</v>
      </c>
      <c r="D340" s="28">
        <v>0</v>
      </c>
      <c r="E340" s="29">
        <v>3.7983199999999999</v>
      </c>
      <c r="F340" s="29">
        <v>2.8376299999999999</v>
      </c>
      <c r="G340" s="30">
        <f t="shared" si="47"/>
        <v>1.3385536521674779</v>
      </c>
      <c r="H340" s="31">
        <f t="shared" si="48"/>
        <v>1.33</v>
      </c>
      <c r="I340" s="32">
        <v>38.68</v>
      </c>
      <c r="J340" s="33">
        <f t="shared" si="49"/>
        <v>38.68</v>
      </c>
      <c r="L340" s="32">
        <v>36.1</v>
      </c>
      <c r="M340" s="32">
        <v>32.729999999999997</v>
      </c>
      <c r="N340" s="30">
        <f t="shared" si="50"/>
        <v>-9.3351800554016748E-2</v>
      </c>
      <c r="O340" s="29" t="str">
        <f t="shared" si="51"/>
        <v>Y</v>
      </c>
      <c r="P340" s="30">
        <f t="shared" si="45"/>
        <v>0.18179040635502608</v>
      </c>
      <c r="Q340" s="29" t="str">
        <f t="shared" si="52"/>
        <v>N</v>
      </c>
      <c r="R340" s="29" t="str">
        <f t="shared" si="46"/>
        <v>N</v>
      </c>
      <c r="S340" s="33">
        <f t="shared" si="53"/>
        <v>31.1</v>
      </c>
      <c r="T340" s="25"/>
      <c r="V340" s="25"/>
    </row>
    <row r="341" spans="1:22" x14ac:dyDescent="0.25">
      <c r="A341" s="19" t="s">
        <v>360</v>
      </c>
      <c r="B341" s="26">
        <v>6004469</v>
      </c>
      <c r="C341" s="26">
        <v>145922</v>
      </c>
      <c r="D341" s="26">
        <v>0</v>
      </c>
      <c r="E341" s="34">
        <v>2.2969499999999998</v>
      </c>
      <c r="F341" s="34">
        <v>2.70703</v>
      </c>
      <c r="G341" s="35">
        <f t="shared" si="47"/>
        <v>0.84851294592228377</v>
      </c>
      <c r="H341" s="36">
        <f t="shared" si="48"/>
        <v>0.84</v>
      </c>
      <c r="I341" s="37">
        <v>17.850000000000001</v>
      </c>
      <c r="J341" s="38">
        <f t="shared" si="49"/>
        <v>17.850000000000001</v>
      </c>
      <c r="L341" s="37">
        <v>13.12</v>
      </c>
      <c r="M341" s="37">
        <v>15.62</v>
      </c>
      <c r="N341" s="35">
        <f t="shared" si="50"/>
        <v>0.19054878048780488</v>
      </c>
      <c r="O341" s="34" t="str">
        <f t="shared" si="51"/>
        <v>N</v>
      </c>
      <c r="P341" s="35">
        <f t="shared" si="45"/>
        <v>0.14276568501920631</v>
      </c>
      <c r="Q341" s="34" t="str">
        <f t="shared" si="52"/>
        <v>N</v>
      </c>
      <c r="R341" s="34" t="str">
        <f t="shared" si="46"/>
        <v>N</v>
      </c>
      <c r="S341" s="38">
        <f t="shared" si="53"/>
        <v>14.84</v>
      </c>
      <c r="T341" s="25"/>
      <c r="V341" s="25"/>
    </row>
    <row r="342" spans="1:22" x14ac:dyDescent="0.25">
      <c r="A342" s="19" t="s">
        <v>361</v>
      </c>
      <c r="B342" s="26">
        <v>6013106</v>
      </c>
      <c r="C342" s="26">
        <v>145717</v>
      </c>
      <c r="D342" s="26">
        <v>0</v>
      </c>
      <c r="E342" s="34">
        <v>3.1546799999999999</v>
      </c>
      <c r="F342" s="34">
        <v>3.19828</v>
      </c>
      <c r="G342" s="35">
        <f t="shared" si="47"/>
        <v>0.98636767262403535</v>
      </c>
      <c r="H342" s="36">
        <f t="shared" si="48"/>
        <v>0.98</v>
      </c>
      <c r="I342" s="37">
        <v>28.26</v>
      </c>
      <c r="J342" s="38">
        <f t="shared" si="49"/>
        <v>28.26</v>
      </c>
      <c r="L342" s="37">
        <v>17.850000000000001</v>
      </c>
      <c r="M342" s="37">
        <v>32.729999999999997</v>
      </c>
      <c r="N342" s="35">
        <f t="shared" si="50"/>
        <v>0.83361344537815096</v>
      </c>
      <c r="O342" s="34" t="str">
        <f t="shared" si="51"/>
        <v>N</v>
      </c>
      <c r="P342" s="35">
        <f t="shared" si="45"/>
        <v>-0.1365719523373051</v>
      </c>
      <c r="Q342" s="34" t="str">
        <f t="shared" si="52"/>
        <v>Y</v>
      </c>
      <c r="R342" s="34" t="str">
        <f t="shared" si="46"/>
        <v>N</v>
      </c>
      <c r="S342" s="38">
        <f t="shared" si="53"/>
        <v>31.1</v>
      </c>
      <c r="T342" s="25"/>
      <c r="V342" s="25"/>
    </row>
    <row r="343" spans="1:22" x14ac:dyDescent="0.25">
      <c r="A343" s="19" t="s">
        <v>362</v>
      </c>
      <c r="B343" s="26">
        <v>6001028</v>
      </c>
      <c r="C343" s="26">
        <v>145656</v>
      </c>
      <c r="D343" s="26">
        <v>0</v>
      </c>
      <c r="E343" s="34">
        <v>3.4322699999999999</v>
      </c>
      <c r="F343" s="34">
        <v>3.16689</v>
      </c>
      <c r="G343" s="35">
        <f t="shared" si="47"/>
        <v>1.0837983005409093</v>
      </c>
      <c r="H343" s="36">
        <f t="shared" si="48"/>
        <v>1.08</v>
      </c>
      <c r="I343" s="37">
        <v>34.51</v>
      </c>
      <c r="J343" s="38">
        <f t="shared" si="49"/>
        <v>34.51</v>
      </c>
      <c r="L343" s="37">
        <v>28.26</v>
      </c>
      <c r="M343" s="37">
        <v>23.8</v>
      </c>
      <c r="N343" s="35">
        <f t="shared" si="50"/>
        <v>-0.1578202406227884</v>
      </c>
      <c r="O343" s="34" t="str">
        <f t="shared" si="51"/>
        <v>Y</v>
      </c>
      <c r="P343" s="35">
        <f t="shared" si="45"/>
        <v>0.4499999999999999</v>
      </c>
      <c r="Q343" s="34" t="str">
        <f t="shared" si="52"/>
        <v>N</v>
      </c>
      <c r="R343" s="34" t="str">
        <f t="shared" si="46"/>
        <v>N</v>
      </c>
      <c r="S343" s="38">
        <f t="shared" si="53"/>
        <v>22.61</v>
      </c>
      <c r="T343" s="25"/>
      <c r="V343" s="25"/>
    </row>
    <row r="344" spans="1:22" x14ac:dyDescent="0.25">
      <c r="A344" s="39" t="s">
        <v>363</v>
      </c>
      <c r="B344" s="40">
        <v>6003362</v>
      </c>
      <c r="C344" s="40">
        <v>146092</v>
      </c>
      <c r="D344" s="40">
        <v>0</v>
      </c>
      <c r="E344" s="41">
        <v>3.12121</v>
      </c>
      <c r="F344" s="41">
        <v>3.35128</v>
      </c>
      <c r="G344" s="42">
        <f t="shared" si="47"/>
        <v>0.9313486190351149</v>
      </c>
      <c r="H344" s="43">
        <f t="shared" si="48"/>
        <v>0.93</v>
      </c>
      <c r="I344" s="44">
        <v>24.54</v>
      </c>
      <c r="J344" s="45">
        <f t="shared" si="49"/>
        <v>24.54</v>
      </c>
      <c r="L344" s="44">
        <v>19.790000000000003</v>
      </c>
      <c r="M344" s="44">
        <v>27.52</v>
      </c>
      <c r="N344" s="42">
        <f t="shared" si="50"/>
        <v>0.39060131379484569</v>
      </c>
      <c r="O344" s="41" t="str">
        <f t="shared" si="51"/>
        <v>N</v>
      </c>
      <c r="P344" s="42">
        <f t="shared" si="45"/>
        <v>-0.10828488372093024</v>
      </c>
      <c r="Q344" s="41" t="str">
        <f t="shared" si="52"/>
        <v>Y</v>
      </c>
      <c r="R344" s="41" t="str">
        <f t="shared" si="46"/>
        <v>N</v>
      </c>
      <c r="S344" s="45">
        <f t="shared" si="53"/>
        <v>26.150000000000002</v>
      </c>
      <c r="T344" s="25"/>
      <c r="V344" s="25"/>
    </row>
    <row r="345" spans="1:22" x14ac:dyDescent="0.25">
      <c r="A345" s="27" t="s">
        <v>364</v>
      </c>
      <c r="B345" s="28">
        <v>6003230</v>
      </c>
      <c r="C345" s="28">
        <v>145863</v>
      </c>
      <c r="D345" s="28">
        <v>0</v>
      </c>
      <c r="E345" s="29">
        <v>3.3991199999999999</v>
      </c>
      <c r="F345" s="29">
        <v>3.1671999999999998</v>
      </c>
      <c r="G345" s="30">
        <f t="shared" si="47"/>
        <v>1.0732255620106088</v>
      </c>
      <c r="H345" s="31">
        <f t="shared" si="48"/>
        <v>1.07</v>
      </c>
      <c r="I345" s="32">
        <v>33.92</v>
      </c>
      <c r="J345" s="33">
        <f t="shared" si="49"/>
        <v>33.92</v>
      </c>
      <c r="L345" s="32">
        <v>34.51</v>
      </c>
      <c r="M345" s="32">
        <v>27.52</v>
      </c>
      <c r="N345" s="30">
        <f t="shared" si="50"/>
        <v>-0.20254998551144593</v>
      </c>
      <c r="O345" s="29" t="str">
        <f t="shared" si="51"/>
        <v>Y</v>
      </c>
      <c r="P345" s="30">
        <f t="shared" si="45"/>
        <v>0.2325581395348838</v>
      </c>
      <c r="Q345" s="29" t="str">
        <f t="shared" si="52"/>
        <v>N</v>
      </c>
      <c r="R345" s="29" t="str">
        <f t="shared" si="46"/>
        <v>N</v>
      </c>
      <c r="S345" s="33">
        <f t="shared" si="53"/>
        <v>26.150000000000002</v>
      </c>
      <c r="T345" s="25"/>
      <c r="V345" s="25"/>
    </row>
    <row r="346" spans="1:22" x14ac:dyDescent="0.25">
      <c r="A346" s="19" t="s">
        <v>365</v>
      </c>
      <c r="B346" s="26">
        <v>6009534</v>
      </c>
      <c r="C346" s="26">
        <v>145655</v>
      </c>
      <c r="D346" s="26">
        <v>0</v>
      </c>
      <c r="E346" s="34">
        <v>3.4869699999999999</v>
      </c>
      <c r="F346" s="34">
        <v>3.16594</v>
      </c>
      <c r="G346" s="35">
        <f t="shared" si="47"/>
        <v>1.1014011636354448</v>
      </c>
      <c r="H346" s="36">
        <f t="shared" si="48"/>
        <v>1.1000000000000001</v>
      </c>
      <c r="I346" s="37">
        <v>35.700000000000003</v>
      </c>
      <c r="J346" s="38">
        <f t="shared" si="49"/>
        <v>35.700000000000003</v>
      </c>
      <c r="L346" s="37">
        <v>33.92</v>
      </c>
      <c r="M346" s="37">
        <v>29.01</v>
      </c>
      <c r="N346" s="35">
        <f t="shared" si="50"/>
        <v>-0.14475235849056603</v>
      </c>
      <c r="O346" s="34" t="str">
        <f t="shared" si="51"/>
        <v>Y</v>
      </c>
      <c r="P346" s="35">
        <f t="shared" si="45"/>
        <v>0.23061013443640127</v>
      </c>
      <c r="Q346" s="34" t="str">
        <f t="shared" si="52"/>
        <v>N</v>
      </c>
      <c r="R346" s="34" t="str">
        <f t="shared" si="46"/>
        <v>N</v>
      </c>
      <c r="S346" s="38">
        <f t="shared" si="53"/>
        <v>27.560000000000002</v>
      </c>
      <c r="T346" s="25"/>
      <c r="V346" s="25"/>
    </row>
    <row r="347" spans="1:22" x14ac:dyDescent="0.25">
      <c r="A347" s="19" t="s">
        <v>366</v>
      </c>
      <c r="B347" s="26">
        <v>6014633</v>
      </c>
      <c r="C347" s="26">
        <v>145994</v>
      </c>
      <c r="D347" s="26">
        <v>0</v>
      </c>
      <c r="E347" s="34">
        <v>3.1324700000000001</v>
      </c>
      <c r="F347" s="34">
        <v>3.3659400000000002</v>
      </c>
      <c r="G347" s="35">
        <f t="shared" si="47"/>
        <v>0.93063750393649325</v>
      </c>
      <c r="H347" s="36">
        <f t="shared" si="48"/>
        <v>0.93</v>
      </c>
      <c r="I347" s="37">
        <v>24.54</v>
      </c>
      <c r="J347" s="38">
        <f t="shared" si="49"/>
        <v>24.54</v>
      </c>
      <c r="L347" s="37">
        <v>25.450000000000003</v>
      </c>
      <c r="M347" s="37">
        <v>23.8</v>
      </c>
      <c r="N347" s="35">
        <f t="shared" si="50"/>
        <v>-6.4833005893909709E-2</v>
      </c>
      <c r="O347" s="34" t="str">
        <f t="shared" si="51"/>
        <v>Y</v>
      </c>
      <c r="P347" s="35">
        <f t="shared" si="45"/>
        <v>3.1092436974789851E-2</v>
      </c>
      <c r="Q347" s="34" t="str">
        <f t="shared" si="52"/>
        <v>N</v>
      </c>
      <c r="R347" s="34" t="str">
        <f t="shared" si="46"/>
        <v>N</v>
      </c>
      <c r="S347" s="38">
        <f t="shared" si="53"/>
        <v>22.61</v>
      </c>
      <c r="T347" s="25"/>
      <c r="V347" s="25"/>
    </row>
    <row r="348" spans="1:22" x14ac:dyDescent="0.25">
      <c r="A348" s="19" t="s">
        <v>367</v>
      </c>
      <c r="B348" s="26">
        <v>6004790</v>
      </c>
      <c r="C348" s="26">
        <v>146049</v>
      </c>
      <c r="D348" s="26">
        <v>0</v>
      </c>
      <c r="E348" s="34">
        <v>4.5339499999999999</v>
      </c>
      <c r="F348" s="34">
        <v>3.1968100000000002</v>
      </c>
      <c r="G348" s="35">
        <f t="shared" si="47"/>
        <v>1.4182732161123119</v>
      </c>
      <c r="H348" s="36">
        <f t="shared" si="48"/>
        <v>1.41</v>
      </c>
      <c r="I348" s="37">
        <v>38.68</v>
      </c>
      <c r="J348" s="38">
        <f t="shared" si="49"/>
        <v>38.68</v>
      </c>
      <c r="L348" s="37">
        <v>38.68</v>
      </c>
      <c r="M348" s="37">
        <v>38.68</v>
      </c>
      <c r="N348" s="35">
        <f t="shared" si="50"/>
        <v>0</v>
      </c>
      <c r="O348" s="34" t="str">
        <f t="shared" si="51"/>
        <v>N</v>
      </c>
      <c r="P348" s="35">
        <f t="shared" si="45"/>
        <v>0</v>
      </c>
      <c r="Q348" s="34" t="str">
        <f t="shared" si="52"/>
        <v>N</v>
      </c>
      <c r="R348" s="34" t="str">
        <f t="shared" si="46"/>
        <v>N</v>
      </c>
      <c r="S348" s="38">
        <f t="shared" si="53"/>
        <v>36.75</v>
      </c>
      <c r="T348" s="25"/>
      <c r="V348" s="25"/>
    </row>
    <row r="349" spans="1:22" x14ac:dyDescent="0.25">
      <c r="A349" s="39" t="s">
        <v>368</v>
      </c>
      <c r="B349" s="40">
        <v>6004840</v>
      </c>
      <c r="C349" s="40">
        <v>145273</v>
      </c>
      <c r="D349" s="40">
        <v>0</v>
      </c>
      <c r="E349" s="41">
        <v>3.0282300000000002</v>
      </c>
      <c r="F349" s="41">
        <v>3.7351100000000002</v>
      </c>
      <c r="G349" s="42">
        <f t="shared" si="47"/>
        <v>0.81074720690956892</v>
      </c>
      <c r="H349" s="43">
        <f t="shared" si="48"/>
        <v>0.81</v>
      </c>
      <c r="I349" s="44">
        <v>15.62</v>
      </c>
      <c r="J349" s="45">
        <f t="shared" si="49"/>
        <v>15.62</v>
      </c>
      <c r="L349" s="44">
        <v>14.29</v>
      </c>
      <c r="M349" s="44">
        <v>19.34</v>
      </c>
      <c r="N349" s="42">
        <f t="shared" si="50"/>
        <v>0.35339398180545845</v>
      </c>
      <c r="O349" s="41" t="str">
        <f t="shared" si="51"/>
        <v>N</v>
      </c>
      <c r="P349" s="42">
        <f t="shared" si="45"/>
        <v>-0.19234746639089972</v>
      </c>
      <c r="Q349" s="41" t="str">
        <f t="shared" si="52"/>
        <v>Y</v>
      </c>
      <c r="R349" s="41" t="str">
        <f t="shared" si="46"/>
        <v>N</v>
      </c>
      <c r="S349" s="45">
        <f t="shared" si="53"/>
        <v>18.380000000000003</v>
      </c>
      <c r="T349" s="25"/>
      <c r="V349" s="25"/>
    </row>
    <row r="350" spans="1:22" x14ac:dyDescent="0.25">
      <c r="A350" s="27" t="s">
        <v>369</v>
      </c>
      <c r="B350" s="28">
        <v>6004899</v>
      </c>
      <c r="C350" s="28">
        <v>146197</v>
      </c>
      <c r="D350" s="28">
        <v>0</v>
      </c>
      <c r="E350" s="29">
        <v>3.07924</v>
      </c>
      <c r="F350" s="29">
        <v>3.1022599999999998</v>
      </c>
      <c r="G350" s="30">
        <f t="shared" si="47"/>
        <v>0.99257960325698047</v>
      </c>
      <c r="H350" s="31">
        <f t="shared" si="48"/>
        <v>0.99</v>
      </c>
      <c r="I350" s="32">
        <v>29.01</v>
      </c>
      <c r="J350" s="33">
        <f t="shared" si="49"/>
        <v>29.01</v>
      </c>
      <c r="L350" s="32">
        <v>37.89</v>
      </c>
      <c r="M350" s="32">
        <v>36.299999999999997</v>
      </c>
      <c r="N350" s="30">
        <f t="shared" si="50"/>
        <v>-4.1963578780681007E-2</v>
      </c>
      <c r="O350" s="29" t="str">
        <f t="shared" si="51"/>
        <v>N</v>
      </c>
      <c r="P350" s="30">
        <f t="shared" si="45"/>
        <v>-0.20082644628099164</v>
      </c>
      <c r="Q350" s="29" t="str">
        <f t="shared" si="52"/>
        <v>Y</v>
      </c>
      <c r="R350" s="29" t="str">
        <f t="shared" si="46"/>
        <v>N</v>
      </c>
      <c r="S350" s="33">
        <f t="shared" si="53"/>
        <v>34.489999999999995</v>
      </c>
      <c r="T350" s="25"/>
      <c r="V350" s="25"/>
    </row>
    <row r="351" spans="1:22" x14ac:dyDescent="0.25">
      <c r="A351" s="19" t="s">
        <v>370</v>
      </c>
      <c r="B351" s="26">
        <v>6013312</v>
      </c>
      <c r="C351" s="26">
        <v>145733</v>
      </c>
      <c r="D351" s="26">
        <v>0</v>
      </c>
      <c r="E351" s="34">
        <v>3.2999399999999999</v>
      </c>
      <c r="F351" s="34">
        <v>3.3663099999999999</v>
      </c>
      <c r="G351" s="35">
        <f t="shared" si="47"/>
        <v>0.98028404989439477</v>
      </c>
      <c r="H351" s="36">
        <f t="shared" si="48"/>
        <v>0.98</v>
      </c>
      <c r="I351" s="37">
        <v>28.26</v>
      </c>
      <c r="J351" s="38">
        <f t="shared" si="49"/>
        <v>31.1</v>
      </c>
      <c r="L351" s="37">
        <v>37.090000000000003</v>
      </c>
      <c r="M351" s="37">
        <v>32.729999999999997</v>
      </c>
      <c r="N351" s="35">
        <f t="shared" si="50"/>
        <v>-0.11755190078188207</v>
      </c>
      <c r="O351" s="34" t="str">
        <f t="shared" si="51"/>
        <v>Y</v>
      </c>
      <c r="P351" s="35">
        <f t="shared" si="45"/>
        <v>-0.1365719523373051</v>
      </c>
      <c r="Q351" s="34" t="str">
        <f t="shared" si="52"/>
        <v>Y</v>
      </c>
      <c r="R351" s="34" t="str">
        <f t="shared" si="46"/>
        <v>Y</v>
      </c>
      <c r="S351" s="38">
        <f t="shared" si="53"/>
        <v>31.1</v>
      </c>
      <c r="T351" s="25"/>
      <c r="V351" s="25"/>
    </row>
    <row r="352" spans="1:22" x14ac:dyDescent="0.25">
      <c r="A352" s="19" t="s">
        <v>371</v>
      </c>
      <c r="B352" s="26">
        <v>6004907</v>
      </c>
      <c r="C352" s="26">
        <v>145465</v>
      </c>
      <c r="D352" s="26">
        <v>0</v>
      </c>
      <c r="E352" s="34">
        <v>2.9036599999999999</v>
      </c>
      <c r="F352" s="34">
        <v>3.20478</v>
      </c>
      <c r="G352" s="35">
        <f t="shared" si="47"/>
        <v>0.90604035222386559</v>
      </c>
      <c r="H352" s="36">
        <f t="shared" si="48"/>
        <v>0.9</v>
      </c>
      <c r="I352" s="37">
        <v>22.31</v>
      </c>
      <c r="J352" s="38">
        <f t="shared" si="49"/>
        <v>22.31</v>
      </c>
      <c r="L352" s="37">
        <v>26.78</v>
      </c>
      <c r="M352" s="37">
        <v>22.31</v>
      </c>
      <c r="N352" s="35">
        <f t="shared" si="50"/>
        <v>-0.16691560866318156</v>
      </c>
      <c r="O352" s="34" t="str">
        <f t="shared" si="51"/>
        <v>Y</v>
      </c>
      <c r="P352" s="35">
        <f t="shared" si="45"/>
        <v>0</v>
      </c>
      <c r="Q352" s="34" t="str">
        <f t="shared" si="52"/>
        <v>N</v>
      </c>
      <c r="R352" s="34" t="str">
        <f t="shared" si="46"/>
        <v>N</v>
      </c>
      <c r="S352" s="38">
        <f t="shared" si="53"/>
        <v>21.200000000000003</v>
      </c>
      <c r="T352" s="25"/>
      <c r="V352" s="25"/>
    </row>
    <row r="353" spans="1:22" x14ac:dyDescent="0.25">
      <c r="A353" s="19" t="s">
        <v>372</v>
      </c>
      <c r="B353" s="26">
        <v>6004964</v>
      </c>
      <c r="C353" s="26" t="s">
        <v>373</v>
      </c>
      <c r="D353" s="26">
        <v>0</v>
      </c>
      <c r="E353" s="34">
        <v>1.9110400000000001</v>
      </c>
      <c r="F353" s="34">
        <v>2.25468</v>
      </c>
      <c r="G353" s="35">
        <f t="shared" si="47"/>
        <v>0.84758812780527615</v>
      </c>
      <c r="H353" s="36">
        <f t="shared" si="48"/>
        <v>0.84</v>
      </c>
      <c r="I353" s="37">
        <v>17.850000000000001</v>
      </c>
      <c r="J353" s="38">
        <f t="shared" si="49"/>
        <v>31.66</v>
      </c>
      <c r="L353" s="37">
        <v>38.68</v>
      </c>
      <c r="M353" s="37">
        <v>33.32</v>
      </c>
      <c r="N353" s="35">
        <f t="shared" si="50"/>
        <v>-0.13857290589451912</v>
      </c>
      <c r="O353" s="34" t="str">
        <f t="shared" si="51"/>
        <v>Y</v>
      </c>
      <c r="P353" s="35">
        <f t="shared" si="45"/>
        <v>-0.46428571428571425</v>
      </c>
      <c r="Q353" s="34" t="str">
        <f t="shared" si="52"/>
        <v>Y</v>
      </c>
      <c r="R353" s="34" t="str">
        <f t="shared" si="46"/>
        <v>Y</v>
      </c>
      <c r="S353" s="38">
        <f t="shared" si="53"/>
        <v>31.66</v>
      </c>
      <c r="T353" s="25"/>
      <c r="V353" s="25"/>
    </row>
    <row r="354" spans="1:22" x14ac:dyDescent="0.25">
      <c r="A354" s="39" t="s">
        <v>374</v>
      </c>
      <c r="B354" s="40">
        <v>6005433</v>
      </c>
      <c r="C354" s="40">
        <v>145905</v>
      </c>
      <c r="D354" s="40">
        <v>0</v>
      </c>
      <c r="E354" s="41">
        <v>2.7399399999999998</v>
      </c>
      <c r="F354" s="41">
        <v>2.8311500000000001</v>
      </c>
      <c r="G354" s="42">
        <f t="shared" si="47"/>
        <v>0.9677834095685498</v>
      </c>
      <c r="H354" s="43">
        <f t="shared" si="48"/>
        <v>0.96</v>
      </c>
      <c r="I354" s="44">
        <v>26.78</v>
      </c>
      <c r="J354" s="45">
        <f t="shared" si="49"/>
        <v>26.78</v>
      </c>
      <c r="L354" s="44">
        <v>38.68</v>
      </c>
      <c r="M354" s="44">
        <v>38.68</v>
      </c>
      <c r="N354" s="42">
        <f t="shared" si="50"/>
        <v>0</v>
      </c>
      <c r="O354" s="41" t="str">
        <f t="shared" si="51"/>
        <v>N</v>
      </c>
      <c r="P354" s="42">
        <f t="shared" si="45"/>
        <v>-0.30765253360910028</v>
      </c>
      <c r="Q354" s="41" t="str">
        <f t="shared" si="52"/>
        <v>Y</v>
      </c>
      <c r="R354" s="41" t="str">
        <f t="shared" si="46"/>
        <v>N</v>
      </c>
      <c r="S354" s="45">
        <f t="shared" si="53"/>
        <v>36.75</v>
      </c>
      <c r="T354" s="25"/>
      <c r="V354" s="25"/>
    </row>
    <row r="355" spans="1:22" x14ac:dyDescent="0.25">
      <c r="A355" s="27" t="s">
        <v>375</v>
      </c>
      <c r="B355" s="28">
        <v>6006126</v>
      </c>
      <c r="C355" s="28">
        <v>145829</v>
      </c>
      <c r="D355" s="28">
        <v>0</v>
      </c>
      <c r="E355" s="29">
        <v>2.0203600000000002</v>
      </c>
      <c r="F355" s="29">
        <v>3.4535300000000002</v>
      </c>
      <c r="G355" s="30">
        <f t="shared" si="47"/>
        <v>0.58501301566802666</v>
      </c>
      <c r="H355" s="31">
        <f t="shared" si="48"/>
        <v>0.57999999999999996</v>
      </c>
      <c r="I355" s="32">
        <v>0</v>
      </c>
      <c r="J355" s="33">
        <f t="shared" si="49"/>
        <v>0</v>
      </c>
      <c r="L355" s="32">
        <v>0</v>
      </c>
      <c r="M355" s="32">
        <v>0</v>
      </c>
      <c r="N355" s="30">
        <f t="shared" si="50"/>
        <v>0</v>
      </c>
      <c r="O355" s="29" t="str">
        <f t="shared" si="51"/>
        <v>N</v>
      </c>
      <c r="P355" s="30">
        <f t="shared" si="45"/>
        <v>0</v>
      </c>
      <c r="Q355" s="29" t="str">
        <f t="shared" si="52"/>
        <v>N</v>
      </c>
      <c r="R355" s="29" t="str">
        <f t="shared" si="46"/>
        <v>N</v>
      </c>
      <c r="S355" s="33">
        <f t="shared" si="53"/>
        <v>0</v>
      </c>
      <c r="T355" s="25"/>
      <c r="V355" s="25"/>
    </row>
    <row r="356" spans="1:22" x14ac:dyDescent="0.25">
      <c r="A356" s="19" t="s">
        <v>376</v>
      </c>
      <c r="B356" s="26">
        <v>6005011</v>
      </c>
      <c r="C356" s="26">
        <v>145968</v>
      </c>
      <c r="D356" s="26">
        <v>0</v>
      </c>
      <c r="E356" s="34">
        <v>2.45899</v>
      </c>
      <c r="F356" s="34">
        <v>3.19516</v>
      </c>
      <c r="G356" s="35">
        <f t="shared" si="47"/>
        <v>0.76959839256876028</v>
      </c>
      <c r="H356" s="36">
        <f t="shared" si="48"/>
        <v>0.76</v>
      </c>
      <c r="I356" s="37">
        <v>12.53</v>
      </c>
      <c r="J356" s="38">
        <f t="shared" si="49"/>
        <v>12.53</v>
      </c>
      <c r="L356" s="37">
        <v>10.76</v>
      </c>
      <c r="M356" s="37">
        <v>12.53</v>
      </c>
      <c r="N356" s="35">
        <f t="shared" si="50"/>
        <v>0.16449814126394049</v>
      </c>
      <c r="O356" s="34" t="str">
        <f t="shared" si="51"/>
        <v>N</v>
      </c>
      <c r="P356" s="35">
        <f t="shared" si="45"/>
        <v>0</v>
      </c>
      <c r="Q356" s="34" t="str">
        <f t="shared" si="52"/>
        <v>N</v>
      </c>
      <c r="R356" s="34" t="str">
        <f t="shared" si="46"/>
        <v>N</v>
      </c>
      <c r="S356" s="38">
        <f t="shared" si="53"/>
        <v>11.91</v>
      </c>
      <c r="T356" s="25"/>
      <c r="V356" s="25"/>
    </row>
    <row r="357" spans="1:22" x14ac:dyDescent="0.25">
      <c r="A357" s="19" t="s">
        <v>377</v>
      </c>
      <c r="B357" s="26">
        <v>6008999</v>
      </c>
      <c r="C357" s="26">
        <v>146123</v>
      </c>
      <c r="D357" s="26">
        <v>0</v>
      </c>
      <c r="E357" s="34">
        <v>3.4188800000000001</v>
      </c>
      <c r="F357" s="34">
        <v>3.0318999999999998</v>
      </c>
      <c r="G357" s="35">
        <f t="shared" si="47"/>
        <v>1.1276361357564564</v>
      </c>
      <c r="H357" s="36">
        <f t="shared" si="48"/>
        <v>1.1200000000000001</v>
      </c>
      <c r="I357" s="37">
        <v>36.1</v>
      </c>
      <c r="J357" s="38">
        <f t="shared" si="49"/>
        <v>36.1</v>
      </c>
      <c r="L357" s="37">
        <v>30.94</v>
      </c>
      <c r="M357" s="37">
        <v>26.78</v>
      </c>
      <c r="N357" s="35">
        <f t="shared" si="50"/>
        <v>-0.13445378151260504</v>
      </c>
      <c r="O357" s="34" t="str">
        <f t="shared" si="51"/>
        <v>Y</v>
      </c>
      <c r="P357" s="35">
        <f t="shared" si="45"/>
        <v>0.34802091112770722</v>
      </c>
      <c r="Q357" s="34" t="str">
        <f t="shared" si="52"/>
        <v>N</v>
      </c>
      <c r="R357" s="34" t="str">
        <f t="shared" si="46"/>
        <v>N</v>
      </c>
      <c r="S357" s="38">
        <f t="shared" si="53"/>
        <v>25.450000000000003</v>
      </c>
      <c r="T357" s="25"/>
      <c r="V357" s="25"/>
    </row>
    <row r="358" spans="1:22" x14ac:dyDescent="0.25">
      <c r="A358" s="19" t="s">
        <v>378</v>
      </c>
      <c r="B358" s="26">
        <v>6019723</v>
      </c>
      <c r="C358" s="26">
        <v>145971</v>
      </c>
      <c r="D358" s="26">
        <v>0</v>
      </c>
      <c r="E358" s="34">
        <v>3.7418800000000001</v>
      </c>
      <c r="F358" s="34">
        <v>3.8409200000000001</v>
      </c>
      <c r="G358" s="35">
        <f t="shared" si="47"/>
        <v>0.97421451110671398</v>
      </c>
      <c r="H358" s="36">
        <f t="shared" si="48"/>
        <v>0.97</v>
      </c>
      <c r="I358" s="37">
        <v>27.52</v>
      </c>
      <c r="J358" s="38">
        <f t="shared" si="49"/>
        <v>27.52</v>
      </c>
      <c r="L358" s="37">
        <v>13.12</v>
      </c>
      <c r="M358" s="37">
        <v>20.83</v>
      </c>
      <c r="N358" s="35">
        <f t="shared" si="50"/>
        <v>0.58765243902439024</v>
      </c>
      <c r="O358" s="34" t="str">
        <f t="shared" si="51"/>
        <v>N</v>
      </c>
      <c r="P358" s="35">
        <f t="shared" si="45"/>
        <v>0.32117138742198759</v>
      </c>
      <c r="Q358" s="34" t="str">
        <f t="shared" si="52"/>
        <v>N</v>
      </c>
      <c r="R358" s="34" t="str">
        <f t="shared" si="46"/>
        <v>N</v>
      </c>
      <c r="S358" s="38">
        <f t="shared" si="53"/>
        <v>19.790000000000003</v>
      </c>
      <c r="T358" s="25"/>
      <c r="V358" s="25"/>
    </row>
    <row r="359" spans="1:22" x14ac:dyDescent="0.25">
      <c r="A359" s="39" t="s">
        <v>379</v>
      </c>
      <c r="B359" s="40">
        <v>6005169</v>
      </c>
      <c r="C359" s="40">
        <v>145235</v>
      </c>
      <c r="D359" s="40">
        <v>0</v>
      </c>
      <c r="E359" s="41">
        <v>2.2670699999999999</v>
      </c>
      <c r="F359" s="41">
        <v>3.1894300000000002</v>
      </c>
      <c r="G359" s="42">
        <f t="shared" si="47"/>
        <v>0.71080726023145191</v>
      </c>
      <c r="H359" s="43">
        <f t="shared" si="48"/>
        <v>0.71</v>
      </c>
      <c r="I359" s="44">
        <v>9.59</v>
      </c>
      <c r="J359" s="45">
        <f t="shared" si="49"/>
        <v>9.59</v>
      </c>
      <c r="L359" s="44">
        <v>0</v>
      </c>
      <c r="M359" s="44">
        <v>0</v>
      </c>
      <c r="N359" s="42">
        <f t="shared" si="50"/>
        <v>0</v>
      </c>
      <c r="O359" s="41" t="str">
        <f t="shared" si="51"/>
        <v>N</v>
      </c>
      <c r="P359" s="42">
        <f t="shared" si="45"/>
        <v>0</v>
      </c>
      <c r="Q359" s="41" t="str">
        <f t="shared" si="52"/>
        <v>N</v>
      </c>
      <c r="R359" s="41" t="str">
        <f t="shared" si="46"/>
        <v>N</v>
      </c>
      <c r="S359" s="45">
        <f t="shared" si="53"/>
        <v>0</v>
      </c>
      <c r="T359" s="25"/>
      <c r="V359" s="25"/>
    </row>
    <row r="360" spans="1:22" x14ac:dyDescent="0.25">
      <c r="A360" s="27" t="s">
        <v>380</v>
      </c>
      <c r="B360" s="28">
        <v>6005185</v>
      </c>
      <c r="C360" s="28">
        <v>145256</v>
      </c>
      <c r="D360" s="28">
        <v>0</v>
      </c>
      <c r="E360" s="29">
        <v>3.1809799999999999</v>
      </c>
      <c r="F360" s="29">
        <v>2.9506199999999998</v>
      </c>
      <c r="G360" s="30">
        <f t="shared" si="47"/>
        <v>1.0780717272979916</v>
      </c>
      <c r="H360" s="31">
        <f t="shared" si="48"/>
        <v>1.07</v>
      </c>
      <c r="I360" s="32">
        <v>33.92</v>
      </c>
      <c r="J360" s="33">
        <f t="shared" si="49"/>
        <v>33.92</v>
      </c>
      <c r="L360" s="32">
        <v>28.270000000000003</v>
      </c>
      <c r="M360" s="32">
        <v>25.29</v>
      </c>
      <c r="N360" s="30">
        <f t="shared" si="50"/>
        <v>-0.10541209762999659</v>
      </c>
      <c r="O360" s="29" t="str">
        <f t="shared" si="51"/>
        <v>Y</v>
      </c>
      <c r="P360" s="30">
        <f t="shared" si="45"/>
        <v>0.34124159746935556</v>
      </c>
      <c r="Q360" s="29" t="str">
        <f t="shared" si="52"/>
        <v>N</v>
      </c>
      <c r="R360" s="29" t="str">
        <f t="shared" si="46"/>
        <v>N</v>
      </c>
      <c r="S360" s="33">
        <f t="shared" si="53"/>
        <v>24.03</v>
      </c>
      <c r="T360" s="25"/>
      <c r="V360" s="25"/>
    </row>
    <row r="361" spans="1:22" x14ac:dyDescent="0.25">
      <c r="A361" s="19" t="s">
        <v>381</v>
      </c>
      <c r="B361" s="26">
        <v>6012835</v>
      </c>
      <c r="C361" s="26">
        <v>145694</v>
      </c>
      <c r="D361" s="26">
        <v>0</v>
      </c>
      <c r="E361" s="34">
        <v>3.2036500000000001</v>
      </c>
      <c r="F361" s="34">
        <v>3.4267599999999998</v>
      </c>
      <c r="G361" s="35">
        <f t="shared" si="47"/>
        <v>0.93489185119471463</v>
      </c>
      <c r="H361" s="36">
        <f t="shared" si="48"/>
        <v>0.93</v>
      </c>
      <c r="I361" s="37">
        <v>24.54</v>
      </c>
      <c r="J361" s="38">
        <f t="shared" si="49"/>
        <v>24.54</v>
      </c>
      <c r="L361" s="37">
        <v>32.729999999999997</v>
      </c>
      <c r="M361" s="37">
        <v>31.1</v>
      </c>
      <c r="N361" s="35">
        <f t="shared" si="50"/>
        <v>-4.9801405438435552E-2</v>
      </c>
      <c r="O361" s="34" t="str">
        <f t="shared" si="51"/>
        <v>N</v>
      </c>
      <c r="P361" s="35">
        <f t="shared" si="45"/>
        <v>-0.21093247588424444</v>
      </c>
      <c r="Q361" s="34" t="str">
        <f t="shared" si="52"/>
        <v>Y</v>
      </c>
      <c r="R361" s="34" t="str">
        <f t="shared" si="46"/>
        <v>N</v>
      </c>
      <c r="S361" s="38">
        <f t="shared" si="53"/>
        <v>29.55</v>
      </c>
      <c r="T361" s="25"/>
      <c r="V361" s="25"/>
    </row>
    <row r="362" spans="1:22" x14ac:dyDescent="0.25">
      <c r="A362" s="19" t="s">
        <v>382</v>
      </c>
      <c r="B362" s="26">
        <v>6012017</v>
      </c>
      <c r="C362" s="26">
        <v>145646</v>
      </c>
      <c r="D362" s="26">
        <v>0</v>
      </c>
      <c r="E362" s="34">
        <v>3.2370700000000001</v>
      </c>
      <c r="F362" s="34">
        <v>3.54528</v>
      </c>
      <c r="G362" s="35">
        <f t="shared" si="47"/>
        <v>0.91306469446700966</v>
      </c>
      <c r="H362" s="36">
        <f t="shared" si="48"/>
        <v>0.91</v>
      </c>
      <c r="I362" s="37">
        <v>23.06</v>
      </c>
      <c r="J362" s="38">
        <f t="shared" si="49"/>
        <v>23.06</v>
      </c>
      <c r="L362" s="37">
        <v>27.52</v>
      </c>
      <c r="M362" s="37">
        <v>23.06</v>
      </c>
      <c r="N362" s="35">
        <f t="shared" si="50"/>
        <v>-0.16206395348837213</v>
      </c>
      <c r="O362" s="34" t="str">
        <f t="shared" si="51"/>
        <v>Y</v>
      </c>
      <c r="P362" s="35">
        <f t="shared" si="45"/>
        <v>0</v>
      </c>
      <c r="Q362" s="34" t="str">
        <f t="shared" si="52"/>
        <v>N</v>
      </c>
      <c r="R362" s="34" t="str">
        <f t="shared" si="46"/>
        <v>N</v>
      </c>
      <c r="S362" s="38">
        <f t="shared" si="53"/>
        <v>21.91</v>
      </c>
      <c r="T362" s="25"/>
      <c r="V362" s="25"/>
    </row>
    <row r="363" spans="1:22" x14ac:dyDescent="0.25">
      <c r="A363" s="19" t="s">
        <v>383</v>
      </c>
      <c r="B363" s="26">
        <v>6005227</v>
      </c>
      <c r="C363" s="26">
        <v>145654</v>
      </c>
      <c r="D363" s="26">
        <v>0</v>
      </c>
      <c r="E363" s="34">
        <v>3.1993999999999998</v>
      </c>
      <c r="F363" s="34">
        <v>3.74403</v>
      </c>
      <c r="G363" s="35">
        <f t="shared" si="47"/>
        <v>0.85453375106502882</v>
      </c>
      <c r="H363" s="36">
        <f t="shared" si="48"/>
        <v>0.85</v>
      </c>
      <c r="I363" s="37">
        <v>18.600000000000001</v>
      </c>
      <c r="J363" s="38">
        <f t="shared" si="49"/>
        <v>19.080000000000002</v>
      </c>
      <c r="L363" s="37">
        <v>23.06</v>
      </c>
      <c r="M363" s="37">
        <v>20.079999999999998</v>
      </c>
      <c r="N363" s="35">
        <f t="shared" si="50"/>
        <v>-0.1292281006071119</v>
      </c>
      <c r="O363" s="34" t="str">
        <f t="shared" si="51"/>
        <v>Y</v>
      </c>
      <c r="P363" s="35">
        <f t="shared" si="45"/>
        <v>-7.3705179282868377E-2</v>
      </c>
      <c r="Q363" s="34" t="str">
        <f t="shared" si="52"/>
        <v>Y</v>
      </c>
      <c r="R363" s="34" t="str">
        <f t="shared" si="46"/>
        <v>Y</v>
      </c>
      <c r="S363" s="38">
        <f t="shared" si="53"/>
        <v>19.080000000000002</v>
      </c>
      <c r="T363" s="25"/>
      <c r="V363" s="25"/>
    </row>
    <row r="364" spans="1:22" x14ac:dyDescent="0.25">
      <c r="A364" s="39" t="s">
        <v>384</v>
      </c>
      <c r="B364" s="40">
        <v>6005235</v>
      </c>
      <c r="C364" s="40">
        <v>145761</v>
      </c>
      <c r="D364" s="40">
        <v>0</v>
      </c>
      <c r="E364" s="41">
        <v>2.9831599999999998</v>
      </c>
      <c r="F364" s="41">
        <v>3.2110799999999999</v>
      </c>
      <c r="G364" s="42">
        <f t="shared" si="47"/>
        <v>0.92902076559911306</v>
      </c>
      <c r="H364" s="43">
        <f t="shared" si="48"/>
        <v>0.92</v>
      </c>
      <c r="I364" s="44">
        <v>23.8</v>
      </c>
      <c r="J364" s="45">
        <f t="shared" si="49"/>
        <v>23.8</v>
      </c>
      <c r="L364" s="44">
        <v>20.83</v>
      </c>
      <c r="M364" s="44">
        <v>25.29</v>
      </c>
      <c r="N364" s="42">
        <f t="shared" si="50"/>
        <v>0.21411425828132508</v>
      </c>
      <c r="O364" s="41" t="str">
        <f t="shared" si="51"/>
        <v>N</v>
      </c>
      <c r="P364" s="42">
        <f t="shared" si="45"/>
        <v>-5.8916567813364906E-2</v>
      </c>
      <c r="Q364" s="41" t="str">
        <f t="shared" si="52"/>
        <v>Y</v>
      </c>
      <c r="R364" s="41" t="str">
        <f t="shared" si="46"/>
        <v>N</v>
      </c>
      <c r="S364" s="45">
        <f t="shared" si="53"/>
        <v>24.03</v>
      </c>
      <c r="T364" s="25"/>
      <c r="V364" s="25"/>
    </row>
    <row r="365" spans="1:22" x14ac:dyDescent="0.25">
      <c r="A365" s="27" t="s">
        <v>385</v>
      </c>
      <c r="B365" s="28">
        <v>6000640</v>
      </c>
      <c r="C365" s="28">
        <v>145334</v>
      </c>
      <c r="D365" s="28">
        <v>0</v>
      </c>
      <c r="E365" s="29">
        <v>3.2945199999999999</v>
      </c>
      <c r="F365" s="29">
        <v>4.17455</v>
      </c>
      <c r="G365" s="30">
        <f t="shared" si="47"/>
        <v>0.78919164939933639</v>
      </c>
      <c r="H365" s="31">
        <f t="shared" si="48"/>
        <v>0.78</v>
      </c>
      <c r="I365" s="32">
        <v>13.7</v>
      </c>
      <c r="J365" s="33">
        <f t="shared" si="49"/>
        <v>18.380000000000003</v>
      </c>
      <c r="L365" s="32">
        <v>23.06</v>
      </c>
      <c r="M365" s="32">
        <v>19.34</v>
      </c>
      <c r="N365" s="30">
        <f t="shared" si="50"/>
        <v>-0.16131830008673023</v>
      </c>
      <c r="O365" s="29" t="str">
        <f t="shared" si="51"/>
        <v>Y</v>
      </c>
      <c r="P365" s="30">
        <f t="shared" si="45"/>
        <v>-0.29162357807652539</v>
      </c>
      <c r="Q365" s="29" t="str">
        <f t="shared" si="52"/>
        <v>Y</v>
      </c>
      <c r="R365" s="29" t="str">
        <f t="shared" si="46"/>
        <v>Y</v>
      </c>
      <c r="S365" s="33">
        <f t="shared" si="53"/>
        <v>18.380000000000003</v>
      </c>
      <c r="T365" s="25"/>
      <c r="V365" s="25"/>
    </row>
    <row r="366" spans="1:22" x14ac:dyDescent="0.25">
      <c r="A366" s="19" t="s">
        <v>386</v>
      </c>
      <c r="B366" s="26">
        <v>6007918</v>
      </c>
      <c r="C366" s="26">
        <v>145424</v>
      </c>
      <c r="D366" s="26">
        <v>0</v>
      </c>
      <c r="E366" s="34">
        <v>3.3254999999999999</v>
      </c>
      <c r="F366" s="34">
        <v>3.4552800000000001</v>
      </c>
      <c r="G366" s="35">
        <f t="shared" si="47"/>
        <v>0.96244009168576783</v>
      </c>
      <c r="H366" s="36">
        <f t="shared" si="48"/>
        <v>0.96</v>
      </c>
      <c r="I366" s="37">
        <v>26.78</v>
      </c>
      <c r="J366" s="38">
        <f t="shared" si="49"/>
        <v>26.78</v>
      </c>
      <c r="L366" s="37">
        <v>13.58</v>
      </c>
      <c r="M366" s="37">
        <v>23.06</v>
      </c>
      <c r="N366" s="35">
        <f t="shared" si="50"/>
        <v>0.69808541973490412</v>
      </c>
      <c r="O366" s="34" t="str">
        <f t="shared" si="51"/>
        <v>N</v>
      </c>
      <c r="P366" s="35">
        <f t="shared" si="45"/>
        <v>0.16131830008673037</v>
      </c>
      <c r="Q366" s="34" t="str">
        <f t="shared" si="52"/>
        <v>N</v>
      </c>
      <c r="R366" s="34" t="str">
        <f t="shared" si="46"/>
        <v>N</v>
      </c>
      <c r="S366" s="38">
        <f t="shared" si="53"/>
        <v>21.91</v>
      </c>
      <c r="T366" s="25"/>
      <c r="V366" s="25"/>
    </row>
    <row r="367" spans="1:22" x14ac:dyDescent="0.25">
      <c r="A367" s="19" t="s">
        <v>387</v>
      </c>
      <c r="B367" s="26">
        <v>6001044</v>
      </c>
      <c r="C367" s="26">
        <v>145897</v>
      </c>
      <c r="D367" s="26">
        <v>0</v>
      </c>
      <c r="E367" s="34">
        <v>3.64134</v>
      </c>
      <c r="F367" s="34">
        <v>2.9104299999999999</v>
      </c>
      <c r="G367" s="35">
        <f t="shared" si="47"/>
        <v>1.2511347120528582</v>
      </c>
      <c r="H367" s="36">
        <f t="shared" si="48"/>
        <v>1.25</v>
      </c>
      <c r="I367" s="37">
        <v>38.68</v>
      </c>
      <c r="J367" s="38">
        <f t="shared" si="49"/>
        <v>38.68</v>
      </c>
      <c r="L367" s="37">
        <v>38.68</v>
      </c>
      <c r="M367" s="37">
        <v>37.49</v>
      </c>
      <c r="N367" s="35">
        <f t="shared" si="50"/>
        <v>-3.0765253360909971E-2</v>
      </c>
      <c r="O367" s="34" t="str">
        <f t="shared" si="51"/>
        <v>N</v>
      </c>
      <c r="P367" s="35">
        <f t="shared" si="45"/>
        <v>3.1741797812750001E-2</v>
      </c>
      <c r="Q367" s="34" t="str">
        <f t="shared" si="52"/>
        <v>N</v>
      </c>
      <c r="R367" s="34" t="str">
        <f t="shared" si="46"/>
        <v>N</v>
      </c>
      <c r="S367" s="38">
        <f t="shared" si="53"/>
        <v>35.619999999999997</v>
      </c>
      <c r="T367" s="25"/>
      <c r="V367" s="25"/>
    </row>
    <row r="368" spans="1:22" x14ac:dyDescent="0.25">
      <c r="A368" s="19" t="s">
        <v>388</v>
      </c>
      <c r="B368" s="26">
        <v>6005284</v>
      </c>
      <c r="C368" s="26">
        <v>145382</v>
      </c>
      <c r="D368" s="26">
        <v>0</v>
      </c>
      <c r="E368" s="34">
        <v>3.1071499999999999</v>
      </c>
      <c r="F368" s="34">
        <v>3.4252099999999999</v>
      </c>
      <c r="G368" s="35">
        <f t="shared" si="47"/>
        <v>0.90714145993968254</v>
      </c>
      <c r="H368" s="36">
        <f t="shared" si="48"/>
        <v>0.9</v>
      </c>
      <c r="I368" s="37">
        <v>22.31</v>
      </c>
      <c r="J368" s="38">
        <f t="shared" si="49"/>
        <v>22.31</v>
      </c>
      <c r="L368" s="37">
        <v>20.079999999999998</v>
      </c>
      <c r="M368" s="37">
        <v>20.83</v>
      </c>
      <c r="N368" s="35">
        <f t="shared" si="50"/>
        <v>3.7350597609561755E-2</v>
      </c>
      <c r="O368" s="34" t="str">
        <f t="shared" si="51"/>
        <v>N</v>
      </c>
      <c r="P368" s="35">
        <f t="shared" si="45"/>
        <v>7.1051368218915056E-2</v>
      </c>
      <c r="Q368" s="34" t="str">
        <f t="shared" si="52"/>
        <v>N</v>
      </c>
      <c r="R368" s="34" t="str">
        <f t="shared" si="46"/>
        <v>N</v>
      </c>
      <c r="S368" s="38">
        <f t="shared" si="53"/>
        <v>19.790000000000003</v>
      </c>
      <c r="T368" s="25"/>
      <c r="V368" s="25"/>
    </row>
    <row r="369" spans="1:22" x14ac:dyDescent="0.25">
      <c r="A369" s="39" t="s">
        <v>389</v>
      </c>
      <c r="B369" s="40">
        <v>6014492</v>
      </c>
      <c r="C369" s="40">
        <v>145901</v>
      </c>
      <c r="D369" s="40">
        <v>0</v>
      </c>
      <c r="E369" s="41">
        <v>3.2743699999999998</v>
      </c>
      <c r="F369" s="41">
        <v>3.2594099999999999</v>
      </c>
      <c r="G369" s="42">
        <f t="shared" si="47"/>
        <v>1.0045897877223178</v>
      </c>
      <c r="H369" s="43">
        <f t="shared" si="48"/>
        <v>1</v>
      </c>
      <c r="I369" s="44">
        <v>29.75</v>
      </c>
      <c r="J369" s="45">
        <f t="shared" si="49"/>
        <v>29.75</v>
      </c>
      <c r="L369" s="44">
        <v>33.92</v>
      </c>
      <c r="M369" s="44">
        <v>36.89</v>
      </c>
      <c r="N369" s="42">
        <f t="shared" si="50"/>
        <v>8.75589622641509E-2</v>
      </c>
      <c r="O369" s="41" t="str">
        <f t="shared" si="51"/>
        <v>N</v>
      </c>
      <c r="P369" s="42">
        <f t="shared" si="45"/>
        <v>-0.19354838709677422</v>
      </c>
      <c r="Q369" s="41" t="str">
        <f t="shared" si="52"/>
        <v>Y</v>
      </c>
      <c r="R369" s="41" t="str">
        <f t="shared" si="46"/>
        <v>N</v>
      </c>
      <c r="S369" s="45">
        <f t="shared" si="53"/>
        <v>35.049999999999997</v>
      </c>
      <c r="T369" s="25"/>
      <c r="V369" s="25"/>
    </row>
    <row r="370" spans="1:22" x14ac:dyDescent="0.25">
      <c r="A370" s="27" t="s">
        <v>390</v>
      </c>
      <c r="B370" s="28">
        <v>6005292</v>
      </c>
      <c r="C370" s="28">
        <v>146114</v>
      </c>
      <c r="D370" s="28">
        <v>0</v>
      </c>
      <c r="E370" s="29">
        <v>3.60365</v>
      </c>
      <c r="F370" s="29">
        <v>3.0105499999999998</v>
      </c>
      <c r="G370" s="30">
        <f t="shared" si="47"/>
        <v>1.1970071913769911</v>
      </c>
      <c r="H370" s="31">
        <f t="shared" si="48"/>
        <v>1.19</v>
      </c>
      <c r="I370" s="32">
        <v>37.49</v>
      </c>
      <c r="J370" s="33">
        <f t="shared" si="49"/>
        <v>37.49</v>
      </c>
      <c r="L370" s="32">
        <v>36.299999999999997</v>
      </c>
      <c r="M370" s="32">
        <v>35.9</v>
      </c>
      <c r="N370" s="30">
        <f t="shared" si="50"/>
        <v>-1.1019283746556436E-2</v>
      </c>
      <c r="O370" s="29" t="str">
        <f t="shared" si="51"/>
        <v>N</v>
      </c>
      <c r="P370" s="30">
        <f t="shared" si="45"/>
        <v>4.4289693593314861E-2</v>
      </c>
      <c r="Q370" s="29" t="str">
        <f t="shared" si="52"/>
        <v>N</v>
      </c>
      <c r="R370" s="29" t="str">
        <f t="shared" si="46"/>
        <v>N</v>
      </c>
      <c r="S370" s="33">
        <f t="shared" si="53"/>
        <v>34.11</v>
      </c>
      <c r="T370" s="25"/>
      <c r="V370" s="25"/>
    </row>
    <row r="371" spans="1:22" x14ac:dyDescent="0.25">
      <c r="A371" s="19" t="s">
        <v>391</v>
      </c>
      <c r="B371" s="26">
        <v>6005300</v>
      </c>
      <c r="C371" s="26">
        <v>146026</v>
      </c>
      <c r="D371" s="26">
        <v>0</v>
      </c>
      <c r="E371" s="34">
        <v>3.0108799999999998</v>
      </c>
      <c r="F371" s="34">
        <v>3.00522</v>
      </c>
      <c r="G371" s="35">
        <f t="shared" si="47"/>
        <v>1.0018833895688168</v>
      </c>
      <c r="H371" s="36">
        <f t="shared" si="48"/>
        <v>1</v>
      </c>
      <c r="I371" s="37">
        <v>29.75</v>
      </c>
      <c r="J371" s="38">
        <f t="shared" si="49"/>
        <v>33.36</v>
      </c>
      <c r="L371" s="37">
        <v>38.08</v>
      </c>
      <c r="M371" s="37">
        <v>35.11</v>
      </c>
      <c r="N371" s="35">
        <f t="shared" si="50"/>
        <v>-7.7993697478991569E-2</v>
      </c>
      <c r="O371" s="34" t="str">
        <f t="shared" si="51"/>
        <v>Y</v>
      </c>
      <c r="P371" s="35">
        <f t="shared" si="45"/>
        <v>-0.15266305895756194</v>
      </c>
      <c r="Q371" s="34" t="str">
        <f t="shared" si="52"/>
        <v>Y</v>
      </c>
      <c r="R371" s="34" t="str">
        <f t="shared" si="46"/>
        <v>Y</v>
      </c>
      <c r="S371" s="38">
        <f t="shared" si="53"/>
        <v>33.36</v>
      </c>
      <c r="T371" s="25"/>
      <c r="V371" s="25"/>
    </row>
    <row r="372" spans="1:22" x14ac:dyDescent="0.25">
      <c r="A372" s="19" t="s">
        <v>392</v>
      </c>
      <c r="B372" s="26">
        <v>6011993</v>
      </c>
      <c r="C372" s="26">
        <v>145638</v>
      </c>
      <c r="D372" s="26">
        <v>0</v>
      </c>
      <c r="E372" s="34">
        <v>3.6909100000000001</v>
      </c>
      <c r="F372" s="34">
        <v>3.42503</v>
      </c>
      <c r="G372" s="35">
        <f t="shared" si="47"/>
        <v>1.0776285171224778</v>
      </c>
      <c r="H372" s="36">
        <f t="shared" si="48"/>
        <v>1.07</v>
      </c>
      <c r="I372" s="37">
        <v>33.92</v>
      </c>
      <c r="J372" s="38">
        <f t="shared" si="49"/>
        <v>33.92</v>
      </c>
      <c r="L372" s="37">
        <v>23.06</v>
      </c>
      <c r="M372" s="37">
        <v>26.78</v>
      </c>
      <c r="N372" s="35">
        <f t="shared" si="50"/>
        <v>0.16131830008673037</v>
      </c>
      <c r="O372" s="34" t="str">
        <f t="shared" si="51"/>
        <v>N</v>
      </c>
      <c r="P372" s="35">
        <f t="shared" si="45"/>
        <v>0.26661687826736369</v>
      </c>
      <c r="Q372" s="34" t="str">
        <f t="shared" si="52"/>
        <v>N</v>
      </c>
      <c r="R372" s="34" t="str">
        <f t="shared" si="46"/>
        <v>N</v>
      </c>
      <c r="S372" s="38">
        <f t="shared" si="53"/>
        <v>25.450000000000003</v>
      </c>
      <c r="T372" s="25"/>
      <c r="V372" s="25"/>
    </row>
    <row r="373" spans="1:22" x14ac:dyDescent="0.25">
      <c r="A373" s="19" t="s">
        <v>393</v>
      </c>
      <c r="B373" s="26">
        <v>6005318</v>
      </c>
      <c r="C373" s="26">
        <v>145511</v>
      </c>
      <c r="D373" s="26">
        <v>0</v>
      </c>
      <c r="E373" s="34">
        <v>3.5571899999999999</v>
      </c>
      <c r="F373" s="34">
        <v>3.4561500000000001</v>
      </c>
      <c r="G373" s="35">
        <f t="shared" si="47"/>
        <v>1.02923484223775</v>
      </c>
      <c r="H373" s="36">
        <f t="shared" si="48"/>
        <v>1.02</v>
      </c>
      <c r="I373" s="37">
        <v>30.94</v>
      </c>
      <c r="J373" s="38">
        <f t="shared" si="49"/>
        <v>30.94</v>
      </c>
      <c r="L373" s="37">
        <v>26.03</v>
      </c>
      <c r="M373" s="37">
        <v>30.94</v>
      </c>
      <c r="N373" s="35">
        <f t="shared" si="50"/>
        <v>0.18862850557049557</v>
      </c>
      <c r="O373" s="34" t="str">
        <f t="shared" si="51"/>
        <v>N</v>
      </c>
      <c r="P373" s="35">
        <f t="shared" si="45"/>
        <v>0</v>
      </c>
      <c r="Q373" s="34" t="str">
        <f t="shared" si="52"/>
        <v>N</v>
      </c>
      <c r="R373" s="34" t="str">
        <f t="shared" si="46"/>
        <v>N</v>
      </c>
      <c r="S373" s="38">
        <f t="shared" si="53"/>
        <v>29.400000000000002</v>
      </c>
      <c r="T373" s="25"/>
      <c r="V373" s="25"/>
    </row>
    <row r="374" spans="1:22" x14ac:dyDescent="0.25">
      <c r="A374" s="39" t="s">
        <v>394</v>
      </c>
      <c r="B374" s="40">
        <v>6012967</v>
      </c>
      <c r="C374" s="40">
        <v>145700</v>
      </c>
      <c r="D374" s="40">
        <v>0</v>
      </c>
      <c r="E374" s="41">
        <v>3.4005899999999998</v>
      </c>
      <c r="F374" s="41">
        <v>3.3400300000000001</v>
      </c>
      <c r="G374" s="42">
        <f t="shared" si="47"/>
        <v>1.0181315736684999</v>
      </c>
      <c r="H374" s="43">
        <f t="shared" si="48"/>
        <v>1.01</v>
      </c>
      <c r="I374" s="44">
        <v>30.35</v>
      </c>
      <c r="J374" s="45">
        <f t="shared" si="49"/>
        <v>30.35</v>
      </c>
      <c r="L374" s="44">
        <v>28.84</v>
      </c>
      <c r="M374" s="44">
        <v>35.9</v>
      </c>
      <c r="N374" s="42">
        <f t="shared" si="50"/>
        <v>0.24479889042995834</v>
      </c>
      <c r="O374" s="41" t="str">
        <f t="shared" si="51"/>
        <v>N</v>
      </c>
      <c r="P374" s="42">
        <f t="shared" si="45"/>
        <v>-0.15459610027855145</v>
      </c>
      <c r="Q374" s="41" t="str">
        <f t="shared" si="52"/>
        <v>Y</v>
      </c>
      <c r="R374" s="41" t="str">
        <f t="shared" si="46"/>
        <v>N</v>
      </c>
      <c r="S374" s="45">
        <f t="shared" si="53"/>
        <v>34.11</v>
      </c>
      <c r="T374" s="25"/>
      <c r="V374" s="25"/>
    </row>
    <row r="375" spans="1:22" x14ac:dyDescent="0.25">
      <c r="A375" s="27" t="s">
        <v>395</v>
      </c>
      <c r="B375" s="28">
        <v>6013098</v>
      </c>
      <c r="C375" s="28">
        <v>145711</v>
      </c>
      <c r="D375" s="28">
        <v>0</v>
      </c>
      <c r="E375" s="29">
        <v>4.4027900000000004</v>
      </c>
      <c r="F375" s="29">
        <v>3.6658200000000001</v>
      </c>
      <c r="G375" s="30">
        <f t="shared" si="47"/>
        <v>1.2010382397389943</v>
      </c>
      <c r="H375" s="31">
        <f t="shared" si="48"/>
        <v>1.2</v>
      </c>
      <c r="I375" s="32">
        <v>37.69</v>
      </c>
      <c r="J375" s="33">
        <f t="shared" si="49"/>
        <v>37.69</v>
      </c>
      <c r="L375" s="32">
        <v>0</v>
      </c>
      <c r="M375" s="32">
        <v>38.08</v>
      </c>
      <c r="N375" s="30">
        <f t="shared" si="50"/>
        <v>0</v>
      </c>
      <c r="O375" s="29" t="str">
        <f t="shared" si="51"/>
        <v>N</v>
      </c>
      <c r="P375" s="30">
        <f t="shared" si="45"/>
        <v>-1.0241596638655478E-2</v>
      </c>
      <c r="Q375" s="29" t="str">
        <f t="shared" si="52"/>
        <v>N</v>
      </c>
      <c r="R375" s="29" t="str">
        <f t="shared" si="46"/>
        <v>N</v>
      </c>
      <c r="S375" s="33">
        <f t="shared" si="53"/>
        <v>36.18</v>
      </c>
      <c r="T375" s="25"/>
      <c r="V375" s="25"/>
    </row>
    <row r="376" spans="1:22" x14ac:dyDescent="0.25">
      <c r="A376" s="19" t="s">
        <v>396</v>
      </c>
      <c r="B376" s="26">
        <v>6013361</v>
      </c>
      <c r="C376" s="26">
        <v>145737</v>
      </c>
      <c r="D376" s="26">
        <v>0</v>
      </c>
      <c r="E376" s="34">
        <v>3.86592</v>
      </c>
      <c r="F376" s="34">
        <v>3.6121300000000001</v>
      </c>
      <c r="G376" s="35">
        <f t="shared" si="47"/>
        <v>1.0702604834266762</v>
      </c>
      <c r="H376" s="36">
        <f t="shared" si="48"/>
        <v>1.07</v>
      </c>
      <c r="I376" s="37">
        <v>33.92</v>
      </c>
      <c r="J376" s="38">
        <f t="shared" si="49"/>
        <v>33.92</v>
      </c>
      <c r="L376" s="37">
        <v>32.729999999999997</v>
      </c>
      <c r="M376" s="37">
        <v>30.94</v>
      </c>
      <c r="N376" s="35">
        <f t="shared" si="50"/>
        <v>-5.4689886953864827E-2</v>
      </c>
      <c r="O376" s="34" t="str">
        <f t="shared" si="51"/>
        <v>Y</v>
      </c>
      <c r="P376" s="35">
        <f t="shared" si="45"/>
        <v>9.6315449256625732E-2</v>
      </c>
      <c r="Q376" s="34" t="str">
        <f t="shared" si="52"/>
        <v>N</v>
      </c>
      <c r="R376" s="34" t="str">
        <f t="shared" si="46"/>
        <v>N</v>
      </c>
      <c r="S376" s="38">
        <f t="shared" si="53"/>
        <v>29.400000000000002</v>
      </c>
      <c r="T376" s="25"/>
      <c r="V376" s="25"/>
    </row>
    <row r="377" spans="1:22" x14ac:dyDescent="0.25">
      <c r="A377" s="19" t="s">
        <v>397</v>
      </c>
      <c r="B377" s="26">
        <v>6014138</v>
      </c>
      <c r="C377" s="26">
        <v>145816</v>
      </c>
      <c r="D377" s="26">
        <v>0</v>
      </c>
      <c r="E377" s="34">
        <v>3.3224399999999998</v>
      </c>
      <c r="F377" s="34">
        <v>3.6730399999999999</v>
      </c>
      <c r="G377" s="35">
        <f t="shared" si="47"/>
        <v>0.90454773157929125</v>
      </c>
      <c r="H377" s="36">
        <f t="shared" si="48"/>
        <v>0.9</v>
      </c>
      <c r="I377" s="37">
        <v>22.31</v>
      </c>
      <c r="J377" s="38">
        <f t="shared" si="49"/>
        <v>22.31</v>
      </c>
      <c r="L377" s="37">
        <v>20.079999999999998</v>
      </c>
      <c r="M377" s="37">
        <v>21.57</v>
      </c>
      <c r="N377" s="35">
        <f t="shared" si="50"/>
        <v>7.4203187250996117E-2</v>
      </c>
      <c r="O377" s="34" t="str">
        <f t="shared" si="51"/>
        <v>N</v>
      </c>
      <c r="P377" s="35">
        <f t="shared" si="45"/>
        <v>3.4306907742234515E-2</v>
      </c>
      <c r="Q377" s="34" t="str">
        <f t="shared" si="52"/>
        <v>N</v>
      </c>
      <c r="R377" s="34" t="str">
        <f t="shared" si="46"/>
        <v>N</v>
      </c>
      <c r="S377" s="38">
        <f t="shared" si="53"/>
        <v>20.5</v>
      </c>
      <c r="T377" s="25"/>
      <c r="V377" s="25"/>
    </row>
    <row r="378" spans="1:22" x14ac:dyDescent="0.25">
      <c r="A378" s="19" t="s">
        <v>398</v>
      </c>
      <c r="B378" s="26">
        <v>6014682</v>
      </c>
      <c r="C378" s="26">
        <v>145899</v>
      </c>
      <c r="D378" s="26">
        <v>0</v>
      </c>
      <c r="E378" s="34">
        <v>4.0107299999999997</v>
      </c>
      <c r="F378" s="34">
        <v>3.6309300000000002</v>
      </c>
      <c r="G378" s="35">
        <f t="shared" si="47"/>
        <v>1.104601300493262</v>
      </c>
      <c r="H378" s="36">
        <f t="shared" si="48"/>
        <v>1.1000000000000001</v>
      </c>
      <c r="I378" s="37">
        <v>35.700000000000003</v>
      </c>
      <c r="J378" s="38">
        <f t="shared" si="49"/>
        <v>35.700000000000003</v>
      </c>
      <c r="L378" s="37">
        <v>23.8</v>
      </c>
      <c r="M378" s="37">
        <v>28.26</v>
      </c>
      <c r="N378" s="35">
        <f t="shared" si="50"/>
        <v>0.18739495798319331</v>
      </c>
      <c r="O378" s="34" t="str">
        <f t="shared" si="51"/>
        <v>N</v>
      </c>
      <c r="P378" s="35">
        <f t="shared" si="45"/>
        <v>0.26326963906581746</v>
      </c>
      <c r="Q378" s="34" t="str">
        <f t="shared" si="52"/>
        <v>N</v>
      </c>
      <c r="R378" s="34" t="str">
        <f t="shared" si="46"/>
        <v>N</v>
      </c>
      <c r="S378" s="38">
        <f t="shared" si="53"/>
        <v>26.85</v>
      </c>
      <c r="T378" s="25"/>
      <c r="V378" s="25"/>
    </row>
    <row r="379" spans="1:22" x14ac:dyDescent="0.25">
      <c r="A379" s="39" t="s">
        <v>399</v>
      </c>
      <c r="B379" s="40">
        <v>6012553</v>
      </c>
      <c r="C379" s="40">
        <v>145678</v>
      </c>
      <c r="D379" s="40">
        <v>0</v>
      </c>
      <c r="E379" s="41">
        <v>3.8854899999999999</v>
      </c>
      <c r="F379" s="41">
        <v>3.6882199999999998</v>
      </c>
      <c r="G379" s="42">
        <f t="shared" si="47"/>
        <v>1.0534865056856695</v>
      </c>
      <c r="H379" s="43">
        <f t="shared" si="48"/>
        <v>1.05</v>
      </c>
      <c r="I379" s="44">
        <v>32.729999999999997</v>
      </c>
      <c r="J379" s="45">
        <f t="shared" si="49"/>
        <v>32.729999999999997</v>
      </c>
      <c r="L379" s="44">
        <v>33.32</v>
      </c>
      <c r="M379" s="44">
        <v>34.51</v>
      </c>
      <c r="N379" s="42">
        <f t="shared" si="50"/>
        <v>3.5714285714285643E-2</v>
      </c>
      <c r="O379" s="41" t="str">
        <f t="shared" si="51"/>
        <v>N</v>
      </c>
      <c r="P379" s="42">
        <f t="shared" si="45"/>
        <v>-5.1579252390611452E-2</v>
      </c>
      <c r="Q379" s="41" t="str">
        <f t="shared" si="52"/>
        <v>Y</v>
      </c>
      <c r="R379" s="41" t="str">
        <f t="shared" si="46"/>
        <v>N</v>
      </c>
      <c r="S379" s="45">
        <f t="shared" si="53"/>
        <v>32.79</v>
      </c>
      <c r="T379" s="25"/>
      <c r="V379" s="25"/>
    </row>
    <row r="380" spans="1:22" x14ac:dyDescent="0.25">
      <c r="A380" s="27" t="s">
        <v>400</v>
      </c>
      <c r="B380" s="28">
        <v>6005359</v>
      </c>
      <c r="C380" s="28">
        <v>145344</v>
      </c>
      <c r="D380" s="28">
        <v>6</v>
      </c>
      <c r="E380" s="29">
        <v>0</v>
      </c>
      <c r="F380" s="29">
        <v>0</v>
      </c>
      <c r="G380" s="30">
        <f t="shared" si="47"/>
        <v>0</v>
      </c>
      <c r="H380" s="31">
        <f t="shared" si="48"/>
        <v>0</v>
      </c>
      <c r="I380" s="32">
        <v>0</v>
      </c>
      <c r="J380" s="33">
        <f t="shared" si="49"/>
        <v>0</v>
      </c>
      <c r="L380" s="32">
        <v>0</v>
      </c>
      <c r="M380" s="32">
        <v>0</v>
      </c>
      <c r="N380" s="30">
        <f t="shared" si="50"/>
        <v>0</v>
      </c>
      <c r="O380" s="29" t="str">
        <f t="shared" si="51"/>
        <v>N</v>
      </c>
      <c r="P380" s="30">
        <f t="shared" si="45"/>
        <v>0</v>
      </c>
      <c r="Q380" s="29" t="str">
        <f t="shared" si="52"/>
        <v>N</v>
      </c>
      <c r="R380" s="29" t="str">
        <f t="shared" si="46"/>
        <v>N</v>
      </c>
      <c r="S380" s="33">
        <f t="shared" si="53"/>
        <v>0</v>
      </c>
      <c r="T380" s="25"/>
      <c r="V380" s="25"/>
    </row>
    <row r="381" spans="1:22" x14ac:dyDescent="0.25">
      <c r="A381" s="19" t="s">
        <v>401</v>
      </c>
      <c r="B381" s="26">
        <v>6005375</v>
      </c>
      <c r="C381" s="26">
        <v>145931</v>
      </c>
      <c r="D381" s="26">
        <v>0</v>
      </c>
      <c r="E381" s="34">
        <v>3.2747899999999999</v>
      </c>
      <c r="F381" s="34">
        <v>3.4253999999999998</v>
      </c>
      <c r="G381" s="35">
        <f t="shared" si="47"/>
        <v>0.95603141238979394</v>
      </c>
      <c r="H381" s="36">
        <f t="shared" si="48"/>
        <v>0.95</v>
      </c>
      <c r="I381" s="37">
        <v>26.03</v>
      </c>
      <c r="J381" s="38">
        <f t="shared" si="49"/>
        <v>26.03</v>
      </c>
      <c r="L381" s="37">
        <v>27.52</v>
      </c>
      <c r="M381" s="37">
        <v>26.150000000000002</v>
      </c>
      <c r="N381" s="35">
        <f t="shared" si="50"/>
        <v>-4.9781976744185955E-2</v>
      </c>
      <c r="O381" s="34" t="str">
        <f t="shared" si="51"/>
        <v>N</v>
      </c>
      <c r="P381" s="35">
        <f t="shared" si="45"/>
        <v>-4.5889101338432497E-3</v>
      </c>
      <c r="Q381" s="34" t="str">
        <f t="shared" si="52"/>
        <v>N</v>
      </c>
      <c r="R381" s="34" t="str">
        <f t="shared" si="46"/>
        <v>N</v>
      </c>
      <c r="S381" s="38">
        <f t="shared" si="53"/>
        <v>24.85</v>
      </c>
      <c r="T381" s="25"/>
      <c r="V381" s="25"/>
    </row>
    <row r="382" spans="1:22" x14ac:dyDescent="0.25">
      <c r="A382" s="19" t="s">
        <v>402</v>
      </c>
      <c r="B382" s="26">
        <v>6009005</v>
      </c>
      <c r="C382" s="26">
        <v>146189</v>
      </c>
      <c r="D382" s="26">
        <v>0</v>
      </c>
      <c r="E382" s="34">
        <v>6.4962299999999997</v>
      </c>
      <c r="F382" s="34">
        <v>2.8465500000000001</v>
      </c>
      <c r="G382" s="35">
        <f t="shared" si="47"/>
        <v>2.2821415397586549</v>
      </c>
      <c r="H382" s="36">
        <f t="shared" si="48"/>
        <v>2.2799999999999998</v>
      </c>
      <c r="I382" s="37">
        <v>38.68</v>
      </c>
      <c r="J382" s="38">
        <f t="shared" si="49"/>
        <v>38.68</v>
      </c>
      <c r="L382" s="37">
        <v>38.68</v>
      </c>
      <c r="M382" s="37">
        <v>38.68</v>
      </c>
      <c r="N382" s="35">
        <f t="shared" si="50"/>
        <v>0</v>
      </c>
      <c r="O382" s="34" t="str">
        <f t="shared" si="51"/>
        <v>N</v>
      </c>
      <c r="P382" s="35">
        <f t="shared" si="45"/>
        <v>0</v>
      </c>
      <c r="Q382" s="34" t="str">
        <f t="shared" si="52"/>
        <v>N</v>
      </c>
      <c r="R382" s="34" t="str">
        <f t="shared" si="46"/>
        <v>N</v>
      </c>
      <c r="S382" s="38">
        <f t="shared" si="53"/>
        <v>36.75</v>
      </c>
      <c r="T382" s="25"/>
      <c r="V382" s="25"/>
    </row>
    <row r="383" spans="1:22" x14ac:dyDescent="0.25">
      <c r="A383" s="19" t="s">
        <v>403</v>
      </c>
      <c r="B383" s="26">
        <v>6005563</v>
      </c>
      <c r="C383" s="26">
        <v>146185</v>
      </c>
      <c r="D383" s="26">
        <v>0</v>
      </c>
      <c r="E383" s="34">
        <v>4.9735800000000001</v>
      </c>
      <c r="F383" s="34">
        <v>2.9384399999999999</v>
      </c>
      <c r="G383" s="35">
        <f t="shared" si="47"/>
        <v>1.6925919875852493</v>
      </c>
      <c r="H383" s="36">
        <f t="shared" si="48"/>
        <v>1.69</v>
      </c>
      <c r="I383" s="37">
        <v>38.68</v>
      </c>
      <c r="J383" s="38">
        <f t="shared" si="49"/>
        <v>38.68</v>
      </c>
      <c r="L383" s="37">
        <v>38.68</v>
      </c>
      <c r="M383" s="37">
        <v>38.68</v>
      </c>
      <c r="N383" s="35">
        <f t="shared" si="50"/>
        <v>0</v>
      </c>
      <c r="O383" s="34" t="str">
        <f t="shared" si="51"/>
        <v>N</v>
      </c>
      <c r="P383" s="35">
        <f t="shared" si="45"/>
        <v>0</v>
      </c>
      <c r="Q383" s="34" t="str">
        <f t="shared" si="52"/>
        <v>N</v>
      </c>
      <c r="R383" s="34" t="str">
        <f t="shared" si="46"/>
        <v>N</v>
      </c>
      <c r="S383" s="38">
        <f t="shared" si="53"/>
        <v>36.75</v>
      </c>
      <c r="T383" s="25"/>
      <c r="V383" s="25"/>
    </row>
    <row r="384" spans="1:22" x14ac:dyDescent="0.25">
      <c r="A384" s="39" t="s">
        <v>404</v>
      </c>
      <c r="B384" s="40">
        <v>6007140</v>
      </c>
      <c r="C384" s="40">
        <v>146018</v>
      </c>
      <c r="D384" s="40">
        <v>0</v>
      </c>
      <c r="E384" s="41">
        <v>2.4498600000000001</v>
      </c>
      <c r="F384" s="41">
        <v>2.95038</v>
      </c>
      <c r="G384" s="42">
        <f t="shared" si="47"/>
        <v>0.83035405608769042</v>
      </c>
      <c r="H384" s="43">
        <f t="shared" si="48"/>
        <v>0.83</v>
      </c>
      <c r="I384" s="44">
        <v>17.11</v>
      </c>
      <c r="J384" s="45">
        <f t="shared" si="49"/>
        <v>17.11</v>
      </c>
      <c r="L384" s="44">
        <v>9.59</v>
      </c>
      <c r="M384" s="44">
        <v>0</v>
      </c>
      <c r="N384" s="42">
        <f t="shared" si="50"/>
        <v>-1</v>
      </c>
      <c r="O384" s="41" t="str">
        <f t="shared" si="51"/>
        <v>Y</v>
      </c>
      <c r="P384" s="42">
        <f t="shared" si="45"/>
        <v>0</v>
      </c>
      <c r="Q384" s="41" t="str">
        <f t="shared" si="52"/>
        <v>N</v>
      </c>
      <c r="R384" s="41" t="str">
        <f t="shared" si="46"/>
        <v>N</v>
      </c>
      <c r="S384" s="45">
        <f t="shared" si="53"/>
        <v>0</v>
      </c>
      <c r="T384" s="25"/>
      <c r="V384" s="25"/>
    </row>
    <row r="385" spans="1:22" x14ac:dyDescent="0.25">
      <c r="A385" s="27" t="s">
        <v>405</v>
      </c>
      <c r="B385" s="28">
        <v>6011597</v>
      </c>
      <c r="C385" s="28">
        <v>145600</v>
      </c>
      <c r="D385" s="28">
        <v>0</v>
      </c>
      <c r="E385" s="29">
        <v>3.0972400000000002</v>
      </c>
      <c r="F385" s="29">
        <v>3.0747800000000001</v>
      </c>
      <c r="G385" s="30">
        <f t="shared" si="47"/>
        <v>1.0073045876452951</v>
      </c>
      <c r="H385" s="31">
        <f t="shared" si="48"/>
        <v>1</v>
      </c>
      <c r="I385" s="32">
        <v>29.75</v>
      </c>
      <c r="J385" s="33">
        <f t="shared" si="49"/>
        <v>29.75</v>
      </c>
      <c r="L385" s="32">
        <v>30.53</v>
      </c>
      <c r="M385" s="32">
        <v>26.03</v>
      </c>
      <c r="N385" s="30">
        <f t="shared" si="50"/>
        <v>-0.1473960039305601</v>
      </c>
      <c r="O385" s="29" t="str">
        <f t="shared" si="51"/>
        <v>Y</v>
      </c>
      <c r="P385" s="30">
        <f t="shared" si="45"/>
        <v>0.14291202458701494</v>
      </c>
      <c r="Q385" s="29" t="str">
        <f t="shared" si="52"/>
        <v>N</v>
      </c>
      <c r="R385" s="29" t="str">
        <f t="shared" si="46"/>
        <v>N</v>
      </c>
      <c r="S385" s="33">
        <f t="shared" si="53"/>
        <v>24.73</v>
      </c>
      <c r="T385" s="25"/>
      <c r="V385" s="25"/>
    </row>
    <row r="386" spans="1:22" x14ac:dyDescent="0.25">
      <c r="A386" s="19" t="s">
        <v>406</v>
      </c>
      <c r="B386" s="26">
        <v>6000244</v>
      </c>
      <c r="C386" s="26">
        <v>145031</v>
      </c>
      <c r="D386" s="26">
        <v>0</v>
      </c>
      <c r="E386" s="34">
        <v>3.3600400000000001</v>
      </c>
      <c r="F386" s="34">
        <v>3.2758500000000002</v>
      </c>
      <c r="G386" s="35">
        <f t="shared" si="47"/>
        <v>1.025700199948105</v>
      </c>
      <c r="H386" s="36">
        <f t="shared" si="48"/>
        <v>1.02</v>
      </c>
      <c r="I386" s="37">
        <v>30.94</v>
      </c>
      <c r="J386" s="38">
        <f t="shared" si="49"/>
        <v>30.94</v>
      </c>
      <c r="L386" s="37">
        <v>18.380000000000003</v>
      </c>
      <c r="M386" s="37">
        <v>17.850000000000001</v>
      </c>
      <c r="N386" s="35">
        <f t="shared" si="50"/>
        <v>-2.883569096844402E-2</v>
      </c>
      <c r="O386" s="34" t="str">
        <f t="shared" si="51"/>
        <v>N</v>
      </c>
      <c r="P386" s="35">
        <f t="shared" si="45"/>
        <v>0.73333333333333328</v>
      </c>
      <c r="Q386" s="34" t="str">
        <f t="shared" si="52"/>
        <v>N</v>
      </c>
      <c r="R386" s="34" t="str">
        <f t="shared" si="46"/>
        <v>N</v>
      </c>
      <c r="S386" s="38">
        <f t="shared" si="53"/>
        <v>16.96</v>
      </c>
      <c r="T386" s="25"/>
      <c r="V386" s="25"/>
    </row>
    <row r="387" spans="1:22" x14ac:dyDescent="0.25">
      <c r="A387" s="19" t="s">
        <v>407</v>
      </c>
      <c r="B387" s="26">
        <v>6005722</v>
      </c>
      <c r="C387" s="26">
        <v>145431</v>
      </c>
      <c r="D387" s="26">
        <v>0</v>
      </c>
      <c r="E387" s="34">
        <v>3.70438</v>
      </c>
      <c r="F387" s="34">
        <v>3.1022699999999999</v>
      </c>
      <c r="G387" s="35">
        <f t="shared" si="47"/>
        <v>1.1940869105525953</v>
      </c>
      <c r="H387" s="36">
        <f t="shared" si="48"/>
        <v>1.19</v>
      </c>
      <c r="I387" s="37">
        <v>37.49</v>
      </c>
      <c r="J387" s="38">
        <f t="shared" si="49"/>
        <v>37.49</v>
      </c>
      <c r="L387" s="37">
        <v>35.700000000000003</v>
      </c>
      <c r="M387" s="37">
        <v>36.49</v>
      </c>
      <c r="N387" s="35">
        <f t="shared" si="50"/>
        <v>2.212885154061622E-2</v>
      </c>
      <c r="O387" s="34" t="str">
        <f t="shared" si="51"/>
        <v>N</v>
      </c>
      <c r="P387" s="35">
        <f t="shared" si="45"/>
        <v>2.7404768429706766E-2</v>
      </c>
      <c r="Q387" s="34" t="str">
        <f t="shared" si="52"/>
        <v>N</v>
      </c>
      <c r="R387" s="34" t="str">
        <f t="shared" si="46"/>
        <v>N</v>
      </c>
      <c r="S387" s="38">
        <f t="shared" si="53"/>
        <v>34.669999999999995</v>
      </c>
      <c r="T387" s="25"/>
      <c r="V387" s="25"/>
    </row>
    <row r="388" spans="1:22" x14ac:dyDescent="0.25">
      <c r="A388" s="19" t="s">
        <v>408</v>
      </c>
      <c r="B388" s="26">
        <v>6016943</v>
      </c>
      <c r="C388" s="26">
        <v>146184</v>
      </c>
      <c r="D388" s="26">
        <v>0</v>
      </c>
      <c r="E388" s="34">
        <v>4.5985699999999996</v>
      </c>
      <c r="F388" s="34">
        <v>3.3230499999999998</v>
      </c>
      <c r="G388" s="35">
        <f t="shared" si="47"/>
        <v>1.3838401468530417</v>
      </c>
      <c r="H388" s="36">
        <f t="shared" si="48"/>
        <v>1.38</v>
      </c>
      <c r="I388" s="37">
        <v>38.68</v>
      </c>
      <c r="J388" s="38">
        <f t="shared" si="49"/>
        <v>38.68</v>
      </c>
      <c r="L388" s="37">
        <v>38.68</v>
      </c>
      <c r="M388" s="37">
        <v>38.68</v>
      </c>
      <c r="N388" s="35">
        <f t="shared" si="50"/>
        <v>0</v>
      </c>
      <c r="O388" s="34" t="str">
        <f t="shared" si="51"/>
        <v>N</v>
      </c>
      <c r="P388" s="35">
        <f t="shared" si="45"/>
        <v>0</v>
      </c>
      <c r="Q388" s="34" t="str">
        <f t="shared" si="52"/>
        <v>N</v>
      </c>
      <c r="R388" s="34" t="str">
        <f t="shared" si="46"/>
        <v>N</v>
      </c>
      <c r="S388" s="38">
        <f t="shared" si="53"/>
        <v>36.75</v>
      </c>
      <c r="T388" s="25"/>
      <c r="V388" s="25"/>
    </row>
    <row r="389" spans="1:22" x14ac:dyDescent="0.25">
      <c r="A389" s="39" t="s">
        <v>409</v>
      </c>
      <c r="B389" s="40">
        <v>6005599</v>
      </c>
      <c r="C389" s="40">
        <v>145380</v>
      </c>
      <c r="D389" s="40">
        <v>0</v>
      </c>
      <c r="E389" s="41">
        <v>3.7048899999999998</v>
      </c>
      <c r="F389" s="41">
        <v>2.9186399999999999</v>
      </c>
      <c r="G389" s="42">
        <f t="shared" si="47"/>
        <v>1.2693891675574924</v>
      </c>
      <c r="H389" s="43">
        <f t="shared" si="48"/>
        <v>1.26</v>
      </c>
      <c r="I389" s="44">
        <v>38.68</v>
      </c>
      <c r="J389" s="45">
        <f t="shared" si="49"/>
        <v>38.68</v>
      </c>
      <c r="L389" s="44">
        <v>38.68</v>
      </c>
      <c r="M389" s="44">
        <v>37.69</v>
      </c>
      <c r="N389" s="42">
        <f t="shared" si="50"/>
        <v>-2.5594622543950413E-2</v>
      </c>
      <c r="O389" s="41" t="str">
        <f t="shared" si="51"/>
        <v>N</v>
      </c>
      <c r="P389" s="42">
        <f t="shared" si="45"/>
        <v>2.6266914300875618E-2</v>
      </c>
      <c r="Q389" s="41" t="str">
        <f t="shared" si="52"/>
        <v>N</v>
      </c>
      <c r="R389" s="41" t="str">
        <f t="shared" si="46"/>
        <v>N</v>
      </c>
      <c r="S389" s="45">
        <f t="shared" si="53"/>
        <v>35.809999999999995</v>
      </c>
      <c r="T389" s="25"/>
      <c r="V389" s="25"/>
    </row>
    <row r="390" spans="1:22" x14ac:dyDescent="0.25">
      <c r="A390" s="27" t="s">
        <v>410</v>
      </c>
      <c r="B390" s="28">
        <v>6005607</v>
      </c>
      <c r="C390" s="28">
        <v>145739</v>
      </c>
      <c r="D390" s="28">
        <v>0</v>
      </c>
      <c r="E390" s="29">
        <v>4.2600600000000002</v>
      </c>
      <c r="F390" s="29">
        <v>3.17496</v>
      </c>
      <c r="G390" s="30">
        <f t="shared" si="47"/>
        <v>1.341768085267216</v>
      </c>
      <c r="H390" s="31">
        <f t="shared" si="48"/>
        <v>1.34</v>
      </c>
      <c r="I390" s="32">
        <v>38.68</v>
      </c>
      <c r="J390" s="33">
        <f t="shared" si="49"/>
        <v>38.68</v>
      </c>
      <c r="L390" s="32">
        <v>38.68</v>
      </c>
      <c r="M390" s="32">
        <v>38.68</v>
      </c>
      <c r="N390" s="30">
        <f t="shared" si="50"/>
        <v>0</v>
      </c>
      <c r="O390" s="29" t="str">
        <f t="shared" si="51"/>
        <v>N</v>
      </c>
      <c r="P390" s="30">
        <f t="shared" si="45"/>
        <v>0</v>
      </c>
      <c r="Q390" s="29" t="str">
        <f t="shared" si="52"/>
        <v>N</v>
      </c>
      <c r="R390" s="29" t="str">
        <f t="shared" si="46"/>
        <v>N</v>
      </c>
      <c r="S390" s="33">
        <f t="shared" si="53"/>
        <v>36.75</v>
      </c>
      <c r="T390" s="25"/>
      <c r="V390" s="25"/>
    </row>
    <row r="391" spans="1:22" x14ac:dyDescent="0.25">
      <c r="A391" s="19" t="s">
        <v>411</v>
      </c>
      <c r="B391" s="26">
        <v>6005615</v>
      </c>
      <c r="C391" s="26">
        <v>145768</v>
      </c>
      <c r="D391" s="26">
        <v>0</v>
      </c>
      <c r="E391" s="34">
        <v>4.59687</v>
      </c>
      <c r="F391" s="34">
        <v>3.24085</v>
      </c>
      <c r="G391" s="35">
        <f t="shared" si="47"/>
        <v>1.4184149220112008</v>
      </c>
      <c r="H391" s="36">
        <f t="shared" si="48"/>
        <v>1.41</v>
      </c>
      <c r="I391" s="37">
        <v>38.68</v>
      </c>
      <c r="J391" s="38">
        <f t="shared" si="49"/>
        <v>38.68</v>
      </c>
      <c r="L391" s="37">
        <v>38.68</v>
      </c>
      <c r="M391" s="37">
        <v>38.68</v>
      </c>
      <c r="N391" s="35">
        <f t="shared" si="50"/>
        <v>0</v>
      </c>
      <c r="O391" s="34" t="str">
        <f t="shared" si="51"/>
        <v>N</v>
      </c>
      <c r="P391" s="35">
        <f t="shared" si="45"/>
        <v>0</v>
      </c>
      <c r="Q391" s="34" t="str">
        <f t="shared" si="52"/>
        <v>N</v>
      </c>
      <c r="R391" s="34" t="str">
        <f t="shared" si="46"/>
        <v>N</v>
      </c>
      <c r="S391" s="38">
        <f t="shared" si="53"/>
        <v>36.75</v>
      </c>
      <c r="T391" s="25"/>
      <c r="V391" s="25"/>
    </row>
    <row r="392" spans="1:22" x14ac:dyDescent="0.25">
      <c r="A392" s="19" t="s">
        <v>412</v>
      </c>
      <c r="B392" s="26">
        <v>6009013</v>
      </c>
      <c r="C392" s="26">
        <v>146191</v>
      </c>
      <c r="D392" s="26">
        <v>0</v>
      </c>
      <c r="E392" s="34">
        <v>2.3198599999999998</v>
      </c>
      <c r="F392" s="34">
        <v>3.56264</v>
      </c>
      <c r="G392" s="35">
        <f t="shared" si="47"/>
        <v>0.65116318235914938</v>
      </c>
      <c r="H392" s="36">
        <f t="shared" si="48"/>
        <v>0.65</v>
      </c>
      <c r="I392" s="37">
        <v>0</v>
      </c>
      <c r="J392" s="38">
        <f t="shared" si="49"/>
        <v>0</v>
      </c>
      <c r="L392" s="37">
        <v>0</v>
      </c>
      <c r="M392" s="37">
        <v>0</v>
      </c>
      <c r="N392" s="35">
        <f t="shared" si="50"/>
        <v>0</v>
      </c>
      <c r="O392" s="34" t="str">
        <f t="shared" si="51"/>
        <v>N</v>
      </c>
      <c r="P392" s="35">
        <f t="shared" si="45"/>
        <v>0</v>
      </c>
      <c r="Q392" s="34" t="str">
        <f t="shared" si="52"/>
        <v>N</v>
      </c>
      <c r="R392" s="34" t="str">
        <f t="shared" si="46"/>
        <v>N</v>
      </c>
      <c r="S392" s="38">
        <f t="shared" si="53"/>
        <v>0</v>
      </c>
      <c r="T392" s="25"/>
      <c r="V392" s="25"/>
    </row>
    <row r="393" spans="1:22" x14ac:dyDescent="0.25">
      <c r="A393" s="19" t="s">
        <v>413</v>
      </c>
      <c r="B393" s="26">
        <v>6016885</v>
      </c>
      <c r="C393" s="26">
        <v>146171</v>
      </c>
      <c r="D393" s="26">
        <v>0</v>
      </c>
      <c r="E393" s="34">
        <v>4.1056499999999998</v>
      </c>
      <c r="F393" s="34">
        <v>3.1249899999999999</v>
      </c>
      <c r="G393" s="35">
        <f t="shared" si="47"/>
        <v>1.3138122041990534</v>
      </c>
      <c r="H393" s="36">
        <f t="shared" si="48"/>
        <v>1.31</v>
      </c>
      <c r="I393" s="37">
        <v>38.68</v>
      </c>
      <c r="J393" s="38">
        <f t="shared" si="49"/>
        <v>38.68</v>
      </c>
      <c r="L393" s="37">
        <v>38.68</v>
      </c>
      <c r="M393" s="37">
        <v>38.68</v>
      </c>
      <c r="N393" s="35">
        <f t="shared" si="50"/>
        <v>0</v>
      </c>
      <c r="O393" s="34" t="str">
        <f t="shared" si="51"/>
        <v>N</v>
      </c>
      <c r="P393" s="35">
        <f t="shared" ref="P393:P456" si="54">IF(M393=0,0,(I393-M393)/M393)</f>
        <v>0</v>
      </c>
      <c r="Q393" s="34" t="str">
        <f t="shared" si="52"/>
        <v>N</v>
      </c>
      <c r="R393" s="34" t="str">
        <f t="shared" ref="R393:R456" si="55">IF(AND(O393="Y",Q393="Y"),"Y","N")</f>
        <v>N</v>
      </c>
      <c r="S393" s="38">
        <f t="shared" si="53"/>
        <v>36.75</v>
      </c>
      <c r="T393" s="25"/>
      <c r="V393" s="25"/>
    </row>
    <row r="394" spans="1:22" x14ac:dyDescent="0.25">
      <c r="A394" s="39" t="s">
        <v>414</v>
      </c>
      <c r="B394" s="40">
        <v>6015879</v>
      </c>
      <c r="C394" s="40">
        <v>146076</v>
      </c>
      <c r="D394" s="40">
        <v>0</v>
      </c>
      <c r="E394" s="41">
        <v>4.8140099999999997</v>
      </c>
      <c r="F394" s="41">
        <v>2.9460099999999998</v>
      </c>
      <c r="G394" s="42">
        <f t="shared" ref="G394:G457" si="56">IFERROR(E394/F394,0)</f>
        <v>1.6340779562866385</v>
      </c>
      <c r="H394" s="43">
        <f t="shared" ref="H394:H457" si="57">ROUNDDOWN(G394,2)</f>
        <v>1.63</v>
      </c>
      <c r="I394" s="44">
        <v>38.68</v>
      </c>
      <c r="J394" s="45">
        <f t="shared" ref="J394:J457" si="58">IF(R394="Y",S394,I394)</f>
        <v>38.68</v>
      </c>
      <c r="L394" s="44">
        <v>38.68</v>
      </c>
      <c r="M394" s="44">
        <v>38.68</v>
      </c>
      <c r="N394" s="42">
        <f t="shared" ref="N394:N457" si="59">IFERROR((M394-L394)/L394,0)</f>
        <v>0</v>
      </c>
      <c r="O394" s="41" t="str">
        <f t="shared" ref="O394:O457" si="60">IF(N394&lt;-0.05,"Y","N")</f>
        <v>N</v>
      </c>
      <c r="P394" s="42">
        <f t="shared" si="54"/>
        <v>0</v>
      </c>
      <c r="Q394" s="41" t="str">
        <f t="shared" ref="Q394:Q457" si="61">IF(P394&lt;-0.05,"Y","N")</f>
        <v>N</v>
      </c>
      <c r="R394" s="41" t="str">
        <f t="shared" si="55"/>
        <v>N</v>
      </c>
      <c r="S394" s="45">
        <f t="shared" ref="S394:S457" si="62">ROUNDUP(M394*0.95,2)</f>
        <v>36.75</v>
      </c>
      <c r="T394" s="25"/>
      <c r="V394" s="25"/>
    </row>
    <row r="395" spans="1:22" x14ac:dyDescent="0.25">
      <c r="A395" s="27" t="s">
        <v>415</v>
      </c>
      <c r="B395" s="28">
        <v>6016133</v>
      </c>
      <c r="C395" s="28">
        <v>146102</v>
      </c>
      <c r="D395" s="28">
        <v>0</v>
      </c>
      <c r="E395" s="29">
        <v>4.1473399999999998</v>
      </c>
      <c r="F395" s="29">
        <v>3.0413199999999998</v>
      </c>
      <c r="G395" s="30">
        <f t="shared" si="56"/>
        <v>1.3636644614838294</v>
      </c>
      <c r="H395" s="31">
        <f t="shared" si="57"/>
        <v>1.36</v>
      </c>
      <c r="I395" s="32">
        <v>38.68</v>
      </c>
      <c r="J395" s="33">
        <f t="shared" si="58"/>
        <v>38.68</v>
      </c>
      <c r="L395" s="32">
        <v>38.08</v>
      </c>
      <c r="M395" s="32">
        <v>36.299999999999997</v>
      </c>
      <c r="N395" s="30">
        <f t="shared" si="59"/>
        <v>-4.6743697478991632E-2</v>
      </c>
      <c r="O395" s="29" t="str">
        <f t="shared" si="60"/>
        <v>N</v>
      </c>
      <c r="P395" s="30">
        <f t="shared" si="54"/>
        <v>6.5564738292011093E-2</v>
      </c>
      <c r="Q395" s="29" t="str">
        <f t="shared" si="61"/>
        <v>N</v>
      </c>
      <c r="R395" s="29" t="str">
        <f t="shared" si="55"/>
        <v>N</v>
      </c>
      <c r="S395" s="33">
        <f t="shared" si="62"/>
        <v>34.489999999999995</v>
      </c>
      <c r="T395" s="25"/>
      <c r="V395" s="25"/>
    </row>
    <row r="396" spans="1:22" x14ac:dyDescent="0.25">
      <c r="A396" s="19" t="s">
        <v>416</v>
      </c>
      <c r="B396" s="26">
        <v>6013189</v>
      </c>
      <c r="C396" s="26">
        <v>145728</v>
      </c>
      <c r="D396" s="26">
        <v>0</v>
      </c>
      <c r="E396" s="34">
        <v>4.1264799999999999</v>
      </c>
      <c r="F396" s="34">
        <v>3.1251500000000001</v>
      </c>
      <c r="G396" s="35">
        <f t="shared" si="56"/>
        <v>1.320410220309425</v>
      </c>
      <c r="H396" s="36">
        <f t="shared" si="57"/>
        <v>1.32</v>
      </c>
      <c r="I396" s="37">
        <v>38.68</v>
      </c>
      <c r="J396" s="38">
        <f t="shared" si="58"/>
        <v>38.68</v>
      </c>
      <c r="L396" s="37">
        <v>38.68</v>
      </c>
      <c r="M396" s="37">
        <v>38.68</v>
      </c>
      <c r="N396" s="35">
        <f t="shared" si="59"/>
        <v>0</v>
      </c>
      <c r="O396" s="34" t="str">
        <f t="shared" si="60"/>
        <v>N</v>
      </c>
      <c r="P396" s="35">
        <f t="shared" si="54"/>
        <v>0</v>
      </c>
      <c r="Q396" s="34" t="str">
        <f t="shared" si="61"/>
        <v>N</v>
      </c>
      <c r="R396" s="34" t="str">
        <f t="shared" si="55"/>
        <v>N</v>
      </c>
      <c r="S396" s="38">
        <f t="shared" si="62"/>
        <v>36.75</v>
      </c>
      <c r="T396" s="25"/>
      <c r="V396" s="25"/>
    </row>
    <row r="397" spans="1:22" x14ac:dyDescent="0.25">
      <c r="A397" s="19" t="s">
        <v>417</v>
      </c>
      <c r="B397" s="26">
        <v>6016190</v>
      </c>
      <c r="C397" s="26">
        <v>146108</v>
      </c>
      <c r="D397" s="26">
        <v>0</v>
      </c>
      <c r="E397" s="34">
        <v>4.2090399999999999</v>
      </c>
      <c r="F397" s="34">
        <v>3.31399</v>
      </c>
      <c r="G397" s="35">
        <f t="shared" si="56"/>
        <v>1.2700822875144464</v>
      </c>
      <c r="H397" s="36">
        <f t="shared" si="57"/>
        <v>1.27</v>
      </c>
      <c r="I397" s="37">
        <v>38.68</v>
      </c>
      <c r="J397" s="38">
        <f t="shared" si="58"/>
        <v>38.68</v>
      </c>
      <c r="L397" s="37">
        <v>37.29</v>
      </c>
      <c r="M397" s="37">
        <v>36.69</v>
      </c>
      <c r="N397" s="35">
        <f t="shared" si="59"/>
        <v>-1.6090104585679846E-2</v>
      </c>
      <c r="O397" s="34" t="str">
        <f t="shared" si="60"/>
        <v>N</v>
      </c>
      <c r="P397" s="35">
        <f t="shared" si="54"/>
        <v>5.4238212046879314E-2</v>
      </c>
      <c r="Q397" s="34" t="str">
        <f t="shared" si="61"/>
        <v>N</v>
      </c>
      <c r="R397" s="34" t="str">
        <f t="shared" si="55"/>
        <v>N</v>
      </c>
      <c r="S397" s="38">
        <f t="shared" si="62"/>
        <v>34.86</v>
      </c>
      <c r="T397" s="25"/>
      <c r="V397" s="25"/>
    </row>
    <row r="398" spans="1:22" x14ac:dyDescent="0.25">
      <c r="A398" s="19" t="s">
        <v>418</v>
      </c>
      <c r="B398" s="26">
        <v>6015887</v>
      </c>
      <c r="C398" s="26">
        <v>146091</v>
      </c>
      <c r="D398" s="26">
        <v>0</v>
      </c>
      <c r="E398" s="34">
        <v>4.0578000000000003</v>
      </c>
      <c r="F398" s="34">
        <v>3.2893699999999999</v>
      </c>
      <c r="G398" s="35">
        <f t="shared" si="56"/>
        <v>1.2336100833898285</v>
      </c>
      <c r="H398" s="36">
        <f t="shared" si="57"/>
        <v>1.23</v>
      </c>
      <c r="I398" s="37">
        <v>38.28</v>
      </c>
      <c r="J398" s="38">
        <f t="shared" si="58"/>
        <v>38.28</v>
      </c>
      <c r="L398" s="37">
        <v>38.28</v>
      </c>
      <c r="M398" s="37">
        <v>38.68</v>
      </c>
      <c r="N398" s="35">
        <f t="shared" si="59"/>
        <v>1.0449320794148342E-2</v>
      </c>
      <c r="O398" s="34" t="str">
        <f t="shared" si="60"/>
        <v>N</v>
      </c>
      <c r="P398" s="35">
        <f t="shared" si="54"/>
        <v>-1.0341261633919302E-2</v>
      </c>
      <c r="Q398" s="34" t="str">
        <f t="shared" si="61"/>
        <v>N</v>
      </c>
      <c r="R398" s="34" t="str">
        <f t="shared" si="55"/>
        <v>N</v>
      </c>
      <c r="S398" s="38">
        <f t="shared" si="62"/>
        <v>36.75</v>
      </c>
      <c r="T398" s="25"/>
      <c r="V398" s="25"/>
    </row>
    <row r="399" spans="1:22" x14ac:dyDescent="0.25">
      <c r="A399" s="39" t="s">
        <v>419</v>
      </c>
      <c r="B399" s="40">
        <v>6015861</v>
      </c>
      <c r="C399" s="40">
        <v>146083</v>
      </c>
      <c r="D399" s="40">
        <v>0</v>
      </c>
      <c r="E399" s="41">
        <v>3.9791300000000001</v>
      </c>
      <c r="F399" s="41">
        <v>3.31948</v>
      </c>
      <c r="G399" s="42">
        <f t="shared" si="56"/>
        <v>1.1987208839938785</v>
      </c>
      <c r="H399" s="43">
        <f t="shared" si="57"/>
        <v>1.19</v>
      </c>
      <c r="I399" s="44">
        <v>37.49</v>
      </c>
      <c r="J399" s="45">
        <f t="shared" si="58"/>
        <v>37.49</v>
      </c>
      <c r="L399" s="44">
        <v>37.090000000000003</v>
      </c>
      <c r="M399" s="44">
        <v>38.68</v>
      </c>
      <c r="N399" s="42">
        <f t="shared" si="59"/>
        <v>4.2868697762199953E-2</v>
      </c>
      <c r="O399" s="41" t="str">
        <f t="shared" si="60"/>
        <v>N</v>
      </c>
      <c r="P399" s="42">
        <f t="shared" si="54"/>
        <v>-3.0765253360909971E-2</v>
      </c>
      <c r="Q399" s="41" t="str">
        <f t="shared" si="61"/>
        <v>N</v>
      </c>
      <c r="R399" s="41" t="str">
        <f t="shared" si="55"/>
        <v>N</v>
      </c>
      <c r="S399" s="45">
        <f t="shared" si="62"/>
        <v>36.75</v>
      </c>
      <c r="T399" s="25"/>
      <c r="V399" s="25"/>
    </row>
    <row r="400" spans="1:22" x14ac:dyDescent="0.25">
      <c r="A400" s="27" t="s">
        <v>420</v>
      </c>
      <c r="B400" s="28">
        <v>6016976</v>
      </c>
      <c r="C400" s="28">
        <v>146193</v>
      </c>
      <c r="D400" s="28">
        <v>0</v>
      </c>
      <c r="E400" s="29">
        <v>3.6385000000000001</v>
      </c>
      <c r="F400" s="29">
        <v>2.9874200000000002</v>
      </c>
      <c r="G400" s="30">
        <f t="shared" si="56"/>
        <v>1.2179405640987875</v>
      </c>
      <c r="H400" s="31">
        <f t="shared" si="57"/>
        <v>1.21</v>
      </c>
      <c r="I400" s="32">
        <v>37.89</v>
      </c>
      <c r="J400" s="33">
        <f t="shared" si="58"/>
        <v>37.89</v>
      </c>
      <c r="L400" s="32">
        <v>38.68</v>
      </c>
      <c r="M400" s="32">
        <v>38.68</v>
      </c>
      <c r="N400" s="30">
        <f t="shared" si="59"/>
        <v>0</v>
      </c>
      <c r="O400" s="29" t="str">
        <f t="shared" si="60"/>
        <v>N</v>
      </c>
      <c r="P400" s="30">
        <f t="shared" si="54"/>
        <v>-2.0423991726990672E-2</v>
      </c>
      <c r="Q400" s="29" t="str">
        <f t="shared" si="61"/>
        <v>N</v>
      </c>
      <c r="R400" s="29" t="str">
        <f t="shared" si="55"/>
        <v>N</v>
      </c>
      <c r="S400" s="33">
        <f t="shared" si="62"/>
        <v>36.75</v>
      </c>
      <c r="T400" s="25"/>
      <c r="V400" s="25"/>
    </row>
    <row r="401" spans="1:22" x14ac:dyDescent="0.25">
      <c r="A401" s="19" t="s">
        <v>421</v>
      </c>
      <c r="B401" s="26">
        <v>6012686</v>
      </c>
      <c r="C401" s="26">
        <v>145689</v>
      </c>
      <c r="D401" s="26">
        <v>0</v>
      </c>
      <c r="E401" s="34">
        <v>3.1761300000000001</v>
      </c>
      <c r="F401" s="34">
        <v>3.2110099999999999</v>
      </c>
      <c r="G401" s="35">
        <f t="shared" si="56"/>
        <v>0.98913737422181813</v>
      </c>
      <c r="H401" s="36">
        <f t="shared" si="57"/>
        <v>0.98</v>
      </c>
      <c r="I401" s="37">
        <v>28.26</v>
      </c>
      <c r="J401" s="38">
        <f t="shared" si="58"/>
        <v>28.26</v>
      </c>
      <c r="L401" s="37">
        <v>29.01</v>
      </c>
      <c r="M401" s="37">
        <v>28.26</v>
      </c>
      <c r="N401" s="35">
        <f t="shared" si="59"/>
        <v>-2.5853154084798345E-2</v>
      </c>
      <c r="O401" s="34" t="str">
        <f t="shared" si="60"/>
        <v>N</v>
      </c>
      <c r="P401" s="35">
        <f t="shared" si="54"/>
        <v>0</v>
      </c>
      <c r="Q401" s="34" t="str">
        <f t="shared" si="61"/>
        <v>N</v>
      </c>
      <c r="R401" s="34" t="str">
        <f t="shared" si="55"/>
        <v>N</v>
      </c>
      <c r="S401" s="38">
        <f t="shared" si="62"/>
        <v>26.85</v>
      </c>
      <c r="T401" s="25"/>
      <c r="V401" s="25"/>
    </row>
    <row r="402" spans="1:22" x14ac:dyDescent="0.25">
      <c r="A402" s="19" t="s">
        <v>422</v>
      </c>
      <c r="B402" s="26">
        <v>6006332</v>
      </c>
      <c r="C402" s="26">
        <v>145246</v>
      </c>
      <c r="D402" s="26">
        <v>0</v>
      </c>
      <c r="E402" s="34">
        <v>3.4214600000000002</v>
      </c>
      <c r="F402" s="34">
        <v>3.28173</v>
      </c>
      <c r="G402" s="35">
        <f t="shared" si="56"/>
        <v>1.0425781523769475</v>
      </c>
      <c r="H402" s="36">
        <f t="shared" si="57"/>
        <v>1.04</v>
      </c>
      <c r="I402" s="37">
        <v>32.130000000000003</v>
      </c>
      <c r="J402" s="38">
        <f t="shared" si="58"/>
        <v>32.130000000000003</v>
      </c>
      <c r="L402" s="37">
        <v>33.32</v>
      </c>
      <c r="M402" s="37">
        <v>36.69</v>
      </c>
      <c r="N402" s="35">
        <f t="shared" si="59"/>
        <v>0.10114045618247292</v>
      </c>
      <c r="O402" s="34" t="str">
        <f t="shared" si="60"/>
        <v>N</v>
      </c>
      <c r="P402" s="35">
        <f t="shared" si="54"/>
        <v>-0.12428454619787396</v>
      </c>
      <c r="Q402" s="34" t="str">
        <f t="shared" si="61"/>
        <v>Y</v>
      </c>
      <c r="R402" s="34" t="str">
        <f t="shared" si="55"/>
        <v>N</v>
      </c>
      <c r="S402" s="38">
        <f t="shared" si="62"/>
        <v>34.86</v>
      </c>
      <c r="T402" s="25"/>
      <c r="V402" s="25"/>
    </row>
    <row r="403" spans="1:22" x14ac:dyDescent="0.25">
      <c r="A403" s="39" t="s">
        <v>423</v>
      </c>
      <c r="B403" s="40">
        <v>6012611</v>
      </c>
      <c r="C403" s="40">
        <v>145684</v>
      </c>
      <c r="D403" s="40">
        <v>0</v>
      </c>
      <c r="E403" s="41">
        <v>3.7724600000000001</v>
      </c>
      <c r="F403" s="41">
        <v>3.5627300000000002</v>
      </c>
      <c r="G403" s="42">
        <f t="shared" si="56"/>
        <v>1.0588677783609759</v>
      </c>
      <c r="H403" s="43">
        <f t="shared" si="57"/>
        <v>1.05</v>
      </c>
      <c r="I403" s="44">
        <v>32.729999999999997</v>
      </c>
      <c r="J403" s="45">
        <f t="shared" si="58"/>
        <v>32.729999999999997</v>
      </c>
      <c r="L403" s="44">
        <v>31.1</v>
      </c>
      <c r="M403" s="44">
        <v>32.729999999999997</v>
      </c>
      <c r="N403" s="42">
        <f t="shared" si="59"/>
        <v>5.2411575562700818E-2</v>
      </c>
      <c r="O403" s="41" t="str">
        <f t="shared" si="60"/>
        <v>N</v>
      </c>
      <c r="P403" s="42">
        <f t="shared" si="54"/>
        <v>0</v>
      </c>
      <c r="Q403" s="41" t="str">
        <f t="shared" si="61"/>
        <v>N</v>
      </c>
      <c r="R403" s="41" t="str">
        <f t="shared" si="55"/>
        <v>N</v>
      </c>
      <c r="S403" s="45">
        <f t="shared" si="62"/>
        <v>31.1</v>
      </c>
      <c r="T403" s="25"/>
      <c r="V403" s="25"/>
    </row>
    <row r="404" spans="1:22" x14ac:dyDescent="0.25">
      <c r="A404" s="27" t="s">
        <v>424</v>
      </c>
      <c r="B404" s="28">
        <v>6010482</v>
      </c>
      <c r="C404" s="28">
        <v>145593</v>
      </c>
      <c r="D404" s="28">
        <v>0</v>
      </c>
      <c r="E404" s="29">
        <v>4.09206</v>
      </c>
      <c r="F404" s="29">
        <v>3.4343900000000001</v>
      </c>
      <c r="G404" s="30">
        <f t="shared" si="56"/>
        <v>1.1914954329589824</v>
      </c>
      <c r="H404" s="31">
        <f t="shared" si="57"/>
        <v>1.19</v>
      </c>
      <c r="I404" s="32">
        <v>37.49</v>
      </c>
      <c r="J404" s="33">
        <f t="shared" si="58"/>
        <v>37.49</v>
      </c>
      <c r="L404" s="32">
        <v>35.9</v>
      </c>
      <c r="M404" s="32">
        <v>36.89</v>
      </c>
      <c r="N404" s="30">
        <f t="shared" si="59"/>
        <v>2.757660167130925E-2</v>
      </c>
      <c r="O404" s="29" t="str">
        <f t="shared" si="60"/>
        <v>N</v>
      </c>
      <c r="P404" s="30">
        <f t="shared" si="54"/>
        <v>1.6264570344266777E-2</v>
      </c>
      <c r="Q404" s="29" t="str">
        <f t="shared" si="61"/>
        <v>N</v>
      </c>
      <c r="R404" s="29" t="str">
        <f t="shared" si="55"/>
        <v>N</v>
      </c>
      <c r="S404" s="33">
        <f t="shared" si="62"/>
        <v>35.049999999999997</v>
      </c>
      <c r="T404" s="25"/>
      <c r="V404" s="25"/>
    </row>
    <row r="405" spans="1:22" x14ac:dyDescent="0.25">
      <c r="A405" s="19" t="s">
        <v>425</v>
      </c>
      <c r="B405" s="26">
        <v>6000236</v>
      </c>
      <c r="C405" s="26">
        <v>145363</v>
      </c>
      <c r="D405" s="26">
        <v>0</v>
      </c>
      <c r="E405" s="34">
        <v>3.6794199999999999</v>
      </c>
      <c r="F405" s="34">
        <v>3.3893300000000002</v>
      </c>
      <c r="G405" s="35">
        <f t="shared" si="56"/>
        <v>1.0855891872434964</v>
      </c>
      <c r="H405" s="36">
        <f t="shared" si="57"/>
        <v>1.08</v>
      </c>
      <c r="I405" s="37">
        <v>34.51</v>
      </c>
      <c r="J405" s="38">
        <f t="shared" si="58"/>
        <v>34.51</v>
      </c>
      <c r="L405" s="37">
        <v>35.11</v>
      </c>
      <c r="M405" s="37">
        <v>36.69</v>
      </c>
      <c r="N405" s="35">
        <f t="shared" si="59"/>
        <v>4.5001424095699183E-2</v>
      </c>
      <c r="O405" s="34" t="str">
        <f t="shared" si="60"/>
        <v>N</v>
      </c>
      <c r="P405" s="35">
        <f t="shared" si="54"/>
        <v>-5.9416734805124008E-2</v>
      </c>
      <c r="Q405" s="34" t="str">
        <f t="shared" si="61"/>
        <v>Y</v>
      </c>
      <c r="R405" s="34" t="str">
        <f t="shared" si="55"/>
        <v>N</v>
      </c>
      <c r="S405" s="38">
        <f t="shared" si="62"/>
        <v>34.86</v>
      </c>
      <c r="T405" s="25"/>
      <c r="V405" s="25"/>
    </row>
    <row r="406" spans="1:22" x14ac:dyDescent="0.25">
      <c r="A406" s="19" t="s">
        <v>426</v>
      </c>
      <c r="B406" s="26">
        <v>6000343</v>
      </c>
      <c r="C406" s="26">
        <v>145087</v>
      </c>
      <c r="D406" s="26">
        <v>0</v>
      </c>
      <c r="E406" s="34">
        <v>3.9120200000000001</v>
      </c>
      <c r="F406" s="34">
        <v>3.6714699999999998</v>
      </c>
      <c r="G406" s="35">
        <f t="shared" si="56"/>
        <v>1.0655187159366686</v>
      </c>
      <c r="H406" s="36">
        <f t="shared" si="57"/>
        <v>1.06</v>
      </c>
      <c r="I406" s="37">
        <v>33.32</v>
      </c>
      <c r="J406" s="38">
        <f t="shared" si="58"/>
        <v>33.32</v>
      </c>
      <c r="L406" s="37">
        <v>28.270000000000003</v>
      </c>
      <c r="M406" s="37">
        <v>33.92</v>
      </c>
      <c r="N406" s="35">
        <f t="shared" si="59"/>
        <v>0.19985850725150328</v>
      </c>
      <c r="O406" s="34" t="str">
        <f t="shared" si="60"/>
        <v>N</v>
      </c>
      <c r="P406" s="35">
        <f t="shared" si="54"/>
        <v>-1.768867924528306E-2</v>
      </c>
      <c r="Q406" s="34" t="str">
        <f t="shared" si="61"/>
        <v>N</v>
      </c>
      <c r="R406" s="34" t="str">
        <f t="shared" si="55"/>
        <v>N</v>
      </c>
      <c r="S406" s="38">
        <f t="shared" si="62"/>
        <v>32.229999999999997</v>
      </c>
      <c r="T406" s="25"/>
      <c r="V406" s="25"/>
    </row>
    <row r="407" spans="1:22" x14ac:dyDescent="0.25">
      <c r="A407" s="19" t="s">
        <v>427</v>
      </c>
      <c r="B407" s="26">
        <v>6010912</v>
      </c>
      <c r="C407" s="26">
        <v>145607</v>
      </c>
      <c r="D407" s="26">
        <v>0</v>
      </c>
      <c r="E407" s="34">
        <v>4.0034400000000003</v>
      </c>
      <c r="F407" s="34">
        <v>3.2631899999999998</v>
      </c>
      <c r="G407" s="35">
        <f t="shared" si="56"/>
        <v>1.2268485745543474</v>
      </c>
      <c r="H407" s="36">
        <f t="shared" si="57"/>
        <v>1.22</v>
      </c>
      <c r="I407" s="37">
        <v>38.08</v>
      </c>
      <c r="J407" s="38">
        <f t="shared" si="58"/>
        <v>38.08</v>
      </c>
      <c r="L407" s="37">
        <v>35.9</v>
      </c>
      <c r="M407" s="37">
        <v>25.29</v>
      </c>
      <c r="N407" s="35">
        <f t="shared" si="59"/>
        <v>-0.29554317548746517</v>
      </c>
      <c r="O407" s="34" t="str">
        <f t="shared" si="60"/>
        <v>Y</v>
      </c>
      <c r="P407" s="35">
        <f t="shared" si="54"/>
        <v>0.50573349149861602</v>
      </c>
      <c r="Q407" s="34" t="str">
        <f t="shared" si="61"/>
        <v>N</v>
      </c>
      <c r="R407" s="34" t="str">
        <f t="shared" si="55"/>
        <v>N</v>
      </c>
      <c r="S407" s="38">
        <f t="shared" si="62"/>
        <v>24.03</v>
      </c>
      <c r="T407" s="25"/>
      <c r="V407" s="25"/>
    </row>
    <row r="408" spans="1:22" x14ac:dyDescent="0.25">
      <c r="A408" s="39" t="s">
        <v>428</v>
      </c>
      <c r="B408" s="40">
        <v>6014534</v>
      </c>
      <c r="C408" s="40">
        <v>145893</v>
      </c>
      <c r="D408" s="40">
        <v>0</v>
      </c>
      <c r="E408" s="41">
        <v>3.2464</v>
      </c>
      <c r="F408" s="41">
        <v>3.28444</v>
      </c>
      <c r="G408" s="42">
        <f t="shared" si="56"/>
        <v>0.98841811693926507</v>
      </c>
      <c r="H408" s="43">
        <f t="shared" si="57"/>
        <v>0.98</v>
      </c>
      <c r="I408" s="44">
        <v>28.26</v>
      </c>
      <c r="J408" s="45">
        <f t="shared" si="58"/>
        <v>28.26</v>
      </c>
      <c r="L408" s="44">
        <v>28.26</v>
      </c>
      <c r="M408" s="44">
        <v>26.85</v>
      </c>
      <c r="N408" s="42">
        <f t="shared" si="59"/>
        <v>-4.9893842887473464E-2</v>
      </c>
      <c r="O408" s="41" t="str">
        <f t="shared" si="60"/>
        <v>N</v>
      </c>
      <c r="P408" s="42">
        <f t="shared" si="54"/>
        <v>5.2513966480446927E-2</v>
      </c>
      <c r="Q408" s="41" t="str">
        <f t="shared" si="61"/>
        <v>N</v>
      </c>
      <c r="R408" s="41" t="str">
        <f t="shared" si="55"/>
        <v>N</v>
      </c>
      <c r="S408" s="45">
        <f t="shared" si="62"/>
        <v>25.51</v>
      </c>
      <c r="T408" s="25"/>
      <c r="V408" s="25"/>
    </row>
    <row r="409" spans="1:22" x14ac:dyDescent="0.25">
      <c r="A409" s="27" t="s">
        <v>429</v>
      </c>
      <c r="B409" s="28">
        <v>6005706</v>
      </c>
      <c r="C409" s="28">
        <v>145990</v>
      </c>
      <c r="D409" s="28">
        <v>0</v>
      </c>
      <c r="E409" s="29">
        <v>3.2078500000000001</v>
      </c>
      <c r="F409" s="29">
        <v>3.3412700000000002</v>
      </c>
      <c r="G409" s="30">
        <f t="shared" si="56"/>
        <v>0.96006907553116028</v>
      </c>
      <c r="H409" s="31">
        <f t="shared" si="57"/>
        <v>0.96</v>
      </c>
      <c r="I409" s="32">
        <v>26.78</v>
      </c>
      <c r="J409" s="33">
        <f t="shared" si="58"/>
        <v>26.78</v>
      </c>
      <c r="L409" s="32">
        <v>23.8</v>
      </c>
      <c r="M409" s="32">
        <v>28.26</v>
      </c>
      <c r="N409" s="30">
        <f t="shared" si="59"/>
        <v>0.18739495798319331</v>
      </c>
      <c r="O409" s="29" t="str">
        <f t="shared" si="60"/>
        <v>N</v>
      </c>
      <c r="P409" s="30">
        <f t="shared" si="54"/>
        <v>-5.2370842179759389E-2</v>
      </c>
      <c r="Q409" s="29" t="str">
        <f t="shared" si="61"/>
        <v>Y</v>
      </c>
      <c r="R409" s="29" t="str">
        <f t="shared" si="55"/>
        <v>N</v>
      </c>
      <c r="S409" s="33">
        <f t="shared" si="62"/>
        <v>26.85</v>
      </c>
      <c r="T409" s="25"/>
      <c r="V409" s="25"/>
    </row>
    <row r="410" spans="1:22" x14ac:dyDescent="0.25">
      <c r="A410" s="19" t="s">
        <v>430</v>
      </c>
      <c r="B410" s="26">
        <v>6005748</v>
      </c>
      <c r="C410" s="26">
        <v>145518</v>
      </c>
      <c r="D410" s="26">
        <v>0</v>
      </c>
      <c r="E410" s="34">
        <v>2.9766599999999999</v>
      </c>
      <c r="F410" s="34">
        <v>3.0446800000000001</v>
      </c>
      <c r="G410" s="35">
        <f t="shared" si="56"/>
        <v>0.97765939277690916</v>
      </c>
      <c r="H410" s="36">
        <f t="shared" si="57"/>
        <v>0.97</v>
      </c>
      <c r="I410" s="37">
        <v>27.52</v>
      </c>
      <c r="J410" s="38">
        <f t="shared" si="58"/>
        <v>27.52</v>
      </c>
      <c r="L410" s="37">
        <v>36.299999999999997</v>
      </c>
      <c r="M410" s="37">
        <v>36.1</v>
      </c>
      <c r="N410" s="35">
        <f t="shared" si="59"/>
        <v>-5.50964187327812E-3</v>
      </c>
      <c r="O410" s="34" t="str">
        <f t="shared" si="60"/>
        <v>N</v>
      </c>
      <c r="P410" s="35">
        <f t="shared" si="54"/>
        <v>-0.23767313019390585</v>
      </c>
      <c r="Q410" s="34" t="str">
        <f t="shared" si="61"/>
        <v>Y</v>
      </c>
      <c r="R410" s="34" t="str">
        <f t="shared" si="55"/>
        <v>N</v>
      </c>
      <c r="S410" s="38">
        <f t="shared" si="62"/>
        <v>34.299999999999997</v>
      </c>
      <c r="T410" s="25"/>
      <c r="V410" s="25"/>
    </row>
    <row r="411" spans="1:22" x14ac:dyDescent="0.25">
      <c r="A411" s="19" t="s">
        <v>431</v>
      </c>
      <c r="B411" s="26">
        <v>6005797</v>
      </c>
      <c r="C411" s="26">
        <v>145446</v>
      </c>
      <c r="D411" s="26">
        <v>0</v>
      </c>
      <c r="E411" s="34">
        <v>2.8742899999999998</v>
      </c>
      <c r="F411" s="34">
        <v>3.1322299999999998</v>
      </c>
      <c r="G411" s="35">
        <f t="shared" si="56"/>
        <v>0.91764972559486369</v>
      </c>
      <c r="H411" s="36">
        <f t="shared" si="57"/>
        <v>0.91</v>
      </c>
      <c r="I411" s="37">
        <v>23.06</v>
      </c>
      <c r="J411" s="38">
        <f t="shared" si="58"/>
        <v>23.06</v>
      </c>
      <c r="L411" s="37">
        <v>26.78</v>
      </c>
      <c r="M411" s="37">
        <v>26.78</v>
      </c>
      <c r="N411" s="35">
        <f t="shared" si="59"/>
        <v>0</v>
      </c>
      <c r="O411" s="34" t="str">
        <f t="shared" si="60"/>
        <v>N</v>
      </c>
      <c r="P411" s="35">
        <f t="shared" si="54"/>
        <v>-0.13890963405526521</v>
      </c>
      <c r="Q411" s="34" t="str">
        <f t="shared" si="61"/>
        <v>Y</v>
      </c>
      <c r="R411" s="34" t="str">
        <f t="shared" si="55"/>
        <v>N</v>
      </c>
      <c r="S411" s="38">
        <f t="shared" si="62"/>
        <v>25.450000000000003</v>
      </c>
      <c r="T411" s="25"/>
      <c r="V411" s="25"/>
    </row>
    <row r="412" spans="1:22" x14ac:dyDescent="0.25">
      <c r="A412" s="19" t="s">
        <v>432</v>
      </c>
      <c r="B412" s="26">
        <v>6001291</v>
      </c>
      <c r="C412" s="26">
        <v>146046</v>
      </c>
      <c r="D412" s="26">
        <v>0</v>
      </c>
      <c r="E412" s="34">
        <v>3.5603899999999999</v>
      </c>
      <c r="F412" s="34">
        <v>3.4710700000000001</v>
      </c>
      <c r="G412" s="35">
        <f t="shared" si="56"/>
        <v>1.0257326991388822</v>
      </c>
      <c r="H412" s="36">
        <f t="shared" si="57"/>
        <v>1.02</v>
      </c>
      <c r="I412" s="37">
        <v>30.94</v>
      </c>
      <c r="J412" s="38">
        <f t="shared" si="58"/>
        <v>30.94</v>
      </c>
      <c r="L412" s="37">
        <v>30.35</v>
      </c>
      <c r="M412" s="37">
        <v>36.1</v>
      </c>
      <c r="N412" s="35">
        <f t="shared" si="59"/>
        <v>0.18945634266886324</v>
      </c>
      <c r="O412" s="34" t="str">
        <f t="shared" si="60"/>
        <v>N</v>
      </c>
      <c r="P412" s="35">
        <f t="shared" si="54"/>
        <v>-0.14293628808864267</v>
      </c>
      <c r="Q412" s="34" t="str">
        <f t="shared" si="61"/>
        <v>Y</v>
      </c>
      <c r="R412" s="34" t="str">
        <f t="shared" si="55"/>
        <v>N</v>
      </c>
      <c r="S412" s="38">
        <f t="shared" si="62"/>
        <v>34.299999999999997</v>
      </c>
      <c r="T412" s="25"/>
      <c r="V412" s="25"/>
    </row>
    <row r="413" spans="1:22" x14ac:dyDescent="0.25">
      <c r="A413" s="39" t="s">
        <v>433</v>
      </c>
      <c r="B413" s="40">
        <v>6011688</v>
      </c>
      <c r="C413" s="40">
        <v>145616</v>
      </c>
      <c r="D413" s="40">
        <v>0</v>
      </c>
      <c r="E413" s="41">
        <v>3.15116</v>
      </c>
      <c r="F413" s="41">
        <v>3.13592</v>
      </c>
      <c r="G413" s="42">
        <f t="shared" si="56"/>
        <v>1.0048598178524961</v>
      </c>
      <c r="H413" s="43">
        <f t="shared" si="57"/>
        <v>1</v>
      </c>
      <c r="I413" s="44">
        <v>29.75</v>
      </c>
      <c r="J413" s="45">
        <f t="shared" si="58"/>
        <v>29.75</v>
      </c>
      <c r="L413" s="44">
        <v>34.51</v>
      </c>
      <c r="M413" s="44">
        <v>30.35</v>
      </c>
      <c r="N413" s="42">
        <f t="shared" si="59"/>
        <v>-0.12054476963199064</v>
      </c>
      <c r="O413" s="41" t="str">
        <f t="shared" si="60"/>
        <v>Y</v>
      </c>
      <c r="P413" s="42">
        <f t="shared" si="54"/>
        <v>-1.9769357495881431E-2</v>
      </c>
      <c r="Q413" s="41" t="str">
        <f t="shared" si="61"/>
        <v>N</v>
      </c>
      <c r="R413" s="41" t="str">
        <f t="shared" si="55"/>
        <v>N</v>
      </c>
      <c r="S413" s="45">
        <f t="shared" si="62"/>
        <v>28.84</v>
      </c>
      <c r="T413" s="25"/>
      <c r="V413" s="25"/>
    </row>
    <row r="414" spans="1:22" x14ac:dyDescent="0.25">
      <c r="A414" s="27" t="s">
        <v>434</v>
      </c>
      <c r="B414" s="28">
        <v>6005888</v>
      </c>
      <c r="C414" s="28">
        <v>145480</v>
      </c>
      <c r="D414" s="28">
        <v>0</v>
      </c>
      <c r="E414" s="29">
        <v>2.7282799999999998</v>
      </c>
      <c r="F414" s="29">
        <v>3.04053</v>
      </c>
      <c r="G414" s="30">
        <f t="shared" si="56"/>
        <v>0.89730408843195097</v>
      </c>
      <c r="H414" s="31">
        <f t="shared" si="57"/>
        <v>0.89</v>
      </c>
      <c r="I414" s="32">
        <v>21.57</v>
      </c>
      <c r="J414" s="33">
        <f t="shared" si="58"/>
        <v>21.57</v>
      </c>
      <c r="L414" s="32">
        <v>14.88</v>
      </c>
      <c r="M414" s="32">
        <v>18.600000000000001</v>
      </c>
      <c r="N414" s="30">
        <f t="shared" si="59"/>
        <v>0.25000000000000006</v>
      </c>
      <c r="O414" s="29" t="str">
        <f t="shared" si="60"/>
        <v>N</v>
      </c>
      <c r="P414" s="30">
        <f t="shared" si="54"/>
        <v>0.15967741935483865</v>
      </c>
      <c r="Q414" s="29" t="str">
        <f t="shared" si="61"/>
        <v>N</v>
      </c>
      <c r="R414" s="29" t="str">
        <f t="shared" si="55"/>
        <v>N</v>
      </c>
      <c r="S414" s="33">
        <f t="shared" si="62"/>
        <v>17.670000000000002</v>
      </c>
      <c r="T414" s="25"/>
      <c r="V414" s="25"/>
    </row>
    <row r="415" spans="1:22" x14ac:dyDescent="0.25">
      <c r="A415" s="19" t="s">
        <v>435</v>
      </c>
      <c r="B415" s="26">
        <v>6005896</v>
      </c>
      <c r="C415" s="26">
        <v>145885</v>
      </c>
      <c r="D415" s="26">
        <v>0</v>
      </c>
      <c r="E415" s="34">
        <v>3.0110100000000002</v>
      </c>
      <c r="F415" s="34">
        <v>3.5648499999999999</v>
      </c>
      <c r="G415" s="35">
        <f t="shared" si="56"/>
        <v>0.84463862434604553</v>
      </c>
      <c r="H415" s="36">
        <f t="shared" si="57"/>
        <v>0.84</v>
      </c>
      <c r="I415" s="37">
        <v>17.850000000000001</v>
      </c>
      <c r="J415" s="38">
        <f t="shared" si="58"/>
        <v>17.850000000000001</v>
      </c>
      <c r="L415" s="37">
        <v>13.12</v>
      </c>
      <c r="M415" s="37">
        <v>24.54</v>
      </c>
      <c r="N415" s="35">
        <f t="shared" si="59"/>
        <v>0.87042682926829273</v>
      </c>
      <c r="O415" s="34" t="str">
        <f t="shared" si="60"/>
        <v>N</v>
      </c>
      <c r="P415" s="35">
        <f t="shared" si="54"/>
        <v>-0.2726161369193153</v>
      </c>
      <c r="Q415" s="34" t="str">
        <f t="shared" si="61"/>
        <v>Y</v>
      </c>
      <c r="R415" s="34" t="str">
        <f t="shared" si="55"/>
        <v>N</v>
      </c>
      <c r="S415" s="38">
        <f t="shared" si="62"/>
        <v>23.32</v>
      </c>
      <c r="T415" s="25"/>
      <c r="V415" s="25"/>
    </row>
    <row r="416" spans="1:22" x14ac:dyDescent="0.25">
      <c r="A416" s="19" t="s">
        <v>436</v>
      </c>
      <c r="B416" s="26">
        <v>6005417</v>
      </c>
      <c r="C416" s="26">
        <v>145964</v>
      </c>
      <c r="D416" s="26">
        <v>0</v>
      </c>
      <c r="E416" s="34">
        <v>4.3652300000000004</v>
      </c>
      <c r="F416" s="34">
        <v>2.9487800000000002</v>
      </c>
      <c r="G416" s="35">
        <f t="shared" si="56"/>
        <v>1.4803511960878737</v>
      </c>
      <c r="H416" s="36">
        <f t="shared" si="57"/>
        <v>1.48</v>
      </c>
      <c r="I416" s="37">
        <v>38.68</v>
      </c>
      <c r="J416" s="38">
        <f t="shared" si="58"/>
        <v>38.68</v>
      </c>
      <c r="L416" s="37">
        <v>38.68</v>
      </c>
      <c r="M416" s="37">
        <v>37.49</v>
      </c>
      <c r="N416" s="35">
        <f t="shared" si="59"/>
        <v>-3.0765253360909971E-2</v>
      </c>
      <c r="O416" s="34" t="str">
        <f t="shared" si="60"/>
        <v>N</v>
      </c>
      <c r="P416" s="35">
        <f t="shared" si="54"/>
        <v>3.1741797812750001E-2</v>
      </c>
      <c r="Q416" s="34" t="str">
        <f t="shared" si="61"/>
        <v>N</v>
      </c>
      <c r="R416" s="34" t="str">
        <f t="shared" si="55"/>
        <v>N</v>
      </c>
      <c r="S416" s="38">
        <f t="shared" si="62"/>
        <v>35.619999999999997</v>
      </c>
      <c r="T416" s="25"/>
      <c r="V416" s="25"/>
    </row>
    <row r="417" spans="1:22" x14ac:dyDescent="0.25">
      <c r="A417" s="19" t="s">
        <v>437</v>
      </c>
      <c r="B417" s="26">
        <v>6013120</v>
      </c>
      <c r="C417" s="26">
        <v>145710</v>
      </c>
      <c r="D417" s="26">
        <v>0</v>
      </c>
      <c r="E417" s="34">
        <v>3.0097999999999998</v>
      </c>
      <c r="F417" s="34">
        <v>3.41954</v>
      </c>
      <c r="G417" s="35">
        <f t="shared" si="56"/>
        <v>0.88017686589424304</v>
      </c>
      <c r="H417" s="36">
        <f t="shared" si="57"/>
        <v>0.88</v>
      </c>
      <c r="I417" s="37">
        <v>20.83</v>
      </c>
      <c r="J417" s="38">
        <f t="shared" si="58"/>
        <v>20.83</v>
      </c>
      <c r="L417" s="37">
        <v>22.31</v>
      </c>
      <c r="M417" s="37">
        <v>22.31</v>
      </c>
      <c r="N417" s="35">
        <f t="shared" si="59"/>
        <v>0</v>
      </c>
      <c r="O417" s="34" t="str">
        <f t="shared" si="60"/>
        <v>N</v>
      </c>
      <c r="P417" s="35">
        <f t="shared" si="54"/>
        <v>-6.6337965038099536E-2</v>
      </c>
      <c r="Q417" s="34" t="str">
        <f t="shared" si="61"/>
        <v>Y</v>
      </c>
      <c r="R417" s="34" t="str">
        <f t="shared" si="55"/>
        <v>N</v>
      </c>
      <c r="S417" s="38">
        <f t="shared" si="62"/>
        <v>21.200000000000003</v>
      </c>
      <c r="T417" s="25"/>
      <c r="V417" s="25"/>
    </row>
    <row r="418" spans="1:22" x14ac:dyDescent="0.25">
      <c r="A418" s="39" t="s">
        <v>438</v>
      </c>
      <c r="B418" s="40">
        <v>6014518</v>
      </c>
      <c r="C418" s="40">
        <v>145874</v>
      </c>
      <c r="D418" s="40">
        <v>0</v>
      </c>
      <c r="E418" s="41">
        <v>3.2090100000000001</v>
      </c>
      <c r="F418" s="41">
        <v>3.4165199999999998</v>
      </c>
      <c r="G418" s="42">
        <f t="shared" si="56"/>
        <v>0.93926275859646668</v>
      </c>
      <c r="H418" s="43">
        <f t="shared" si="57"/>
        <v>0.93</v>
      </c>
      <c r="I418" s="44">
        <v>24.54</v>
      </c>
      <c r="J418" s="45">
        <f t="shared" si="58"/>
        <v>24.54</v>
      </c>
      <c r="L418" s="44">
        <v>10.76</v>
      </c>
      <c r="M418" s="44">
        <v>13.7</v>
      </c>
      <c r="N418" s="42">
        <f t="shared" si="59"/>
        <v>0.27323420074349436</v>
      </c>
      <c r="O418" s="41" t="str">
        <f t="shared" si="60"/>
        <v>N</v>
      </c>
      <c r="P418" s="42">
        <f t="shared" si="54"/>
        <v>0.79124087591240877</v>
      </c>
      <c r="Q418" s="41" t="str">
        <f t="shared" si="61"/>
        <v>N</v>
      </c>
      <c r="R418" s="41" t="str">
        <f t="shared" si="55"/>
        <v>N</v>
      </c>
      <c r="S418" s="45">
        <f t="shared" si="62"/>
        <v>13.02</v>
      </c>
      <c r="T418" s="25"/>
      <c r="V418" s="25"/>
    </row>
    <row r="419" spans="1:22" x14ac:dyDescent="0.25">
      <c r="A419" s="27" t="s">
        <v>439</v>
      </c>
      <c r="B419" s="28">
        <v>6016281</v>
      </c>
      <c r="C419" s="28">
        <v>146093</v>
      </c>
      <c r="D419" s="28">
        <v>0</v>
      </c>
      <c r="E419" s="29">
        <v>3.82796</v>
      </c>
      <c r="F419" s="29">
        <v>3.7445599999999999</v>
      </c>
      <c r="G419" s="30">
        <f t="shared" si="56"/>
        <v>1.0222723096972675</v>
      </c>
      <c r="H419" s="31">
        <f t="shared" si="57"/>
        <v>1.02</v>
      </c>
      <c r="I419" s="32">
        <v>30.94</v>
      </c>
      <c r="J419" s="33">
        <f t="shared" si="58"/>
        <v>30.94</v>
      </c>
      <c r="L419" s="32">
        <v>26.03</v>
      </c>
      <c r="M419" s="32">
        <v>30.35</v>
      </c>
      <c r="N419" s="30">
        <f t="shared" si="59"/>
        <v>0.16596235113330773</v>
      </c>
      <c r="O419" s="29" t="str">
        <f t="shared" si="60"/>
        <v>N</v>
      </c>
      <c r="P419" s="30">
        <f t="shared" si="54"/>
        <v>1.9439868204283357E-2</v>
      </c>
      <c r="Q419" s="29" t="str">
        <f t="shared" si="61"/>
        <v>N</v>
      </c>
      <c r="R419" s="29" t="str">
        <f t="shared" si="55"/>
        <v>N</v>
      </c>
      <c r="S419" s="33">
        <f t="shared" si="62"/>
        <v>28.84</v>
      </c>
      <c r="T419" s="25"/>
      <c r="V419" s="25"/>
    </row>
    <row r="420" spans="1:22" x14ac:dyDescent="0.25">
      <c r="A420" s="19" t="s">
        <v>440</v>
      </c>
      <c r="B420" s="26">
        <v>6005987</v>
      </c>
      <c r="C420" s="26">
        <v>146119</v>
      </c>
      <c r="D420" s="26">
        <v>0</v>
      </c>
      <c r="E420" s="34">
        <v>3.3749899999999999</v>
      </c>
      <c r="F420" s="34">
        <v>3.3816199999999998</v>
      </c>
      <c r="G420" s="35">
        <f t="shared" si="56"/>
        <v>0.99803940123372825</v>
      </c>
      <c r="H420" s="36">
        <f t="shared" si="57"/>
        <v>0.99</v>
      </c>
      <c r="I420" s="37">
        <v>29.01</v>
      </c>
      <c r="J420" s="38">
        <f t="shared" si="58"/>
        <v>29.01</v>
      </c>
      <c r="L420" s="37">
        <v>31.54</v>
      </c>
      <c r="M420" s="37">
        <v>28.26</v>
      </c>
      <c r="N420" s="35">
        <f t="shared" si="59"/>
        <v>-0.10399492707672789</v>
      </c>
      <c r="O420" s="34" t="str">
        <f t="shared" si="60"/>
        <v>Y</v>
      </c>
      <c r="P420" s="35">
        <f t="shared" si="54"/>
        <v>2.6539278131634817E-2</v>
      </c>
      <c r="Q420" s="34" t="str">
        <f t="shared" si="61"/>
        <v>N</v>
      </c>
      <c r="R420" s="34" t="str">
        <f t="shared" si="55"/>
        <v>N</v>
      </c>
      <c r="S420" s="38">
        <f t="shared" si="62"/>
        <v>26.85</v>
      </c>
      <c r="T420" s="25"/>
      <c r="V420" s="25"/>
    </row>
    <row r="421" spans="1:22" x14ac:dyDescent="0.25">
      <c r="A421" s="19" t="s">
        <v>441</v>
      </c>
      <c r="B421" s="26">
        <v>6006019</v>
      </c>
      <c r="C421" s="26">
        <v>145495</v>
      </c>
      <c r="D421" s="26">
        <v>0</v>
      </c>
      <c r="E421" s="34">
        <v>3.6381399999999999</v>
      </c>
      <c r="F421" s="34">
        <v>3.1013299999999999</v>
      </c>
      <c r="G421" s="35">
        <f t="shared" si="56"/>
        <v>1.1730902548261553</v>
      </c>
      <c r="H421" s="36">
        <f t="shared" si="57"/>
        <v>1.17</v>
      </c>
      <c r="I421" s="37">
        <v>37.090000000000003</v>
      </c>
      <c r="J421" s="38">
        <f t="shared" si="58"/>
        <v>37.090000000000003</v>
      </c>
      <c r="L421" s="37">
        <v>35.700000000000003</v>
      </c>
      <c r="M421" s="37">
        <v>38.479999999999997</v>
      </c>
      <c r="N421" s="35">
        <f t="shared" si="59"/>
        <v>7.7871148459383574E-2</v>
      </c>
      <c r="O421" s="34" t="str">
        <f t="shared" si="60"/>
        <v>N</v>
      </c>
      <c r="P421" s="35">
        <f t="shared" si="54"/>
        <v>-3.6122661122660958E-2</v>
      </c>
      <c r="Q421" s="34" t="str">
        <f t="shared" si="61"/>
        <v>N</v>
      </c>
      <c r="R421" s="34" t="str">
        <f t="shared" si="55"/>
        <v>N</v>
      </c>
      <c r="S421" s="38">
        <f t="shared" si="62"/>
        <v>36.559999999999995</v>
      </c>
      <c r="T421" s="25"/>
      <c r="V421" s="25"/>
    </row>
    <row r="422" spans="1:22" x14ac:dyDescent="0.25">
      <c r="A422" s="19" t="s">
        <v>442</v>
      </c>
      <c r="B422" s="26">
        <v>6006035</v>
      </c>
      <c r="C422" s="26">
        <v>145102</v>
      </c>
      <c r="D422" s="26">
        <v>0</v>
      </c>
      <c r="E422" s="34">
        <v>5.3307500000000001</v>
      </c>
      <c r="F422" s="34">
        <v>3.4948199999999998</v>
      </c>
      <c r="G422" s="35">
        <f t="shared" si="56"/>
        <v>1.5253289153661707</v>
      </c>
      <c r="H422" s="36">
        <f t="shared" si="57"/>
        <v>1.52</v>
      </c>
      <c r="I422" s="37">
        <v>38.68</v>
      </c>
      <c r="J422" s="38">
        <f t="shared" si="58"/>
        <v>38.68</v>
      </c>
      <c r="L422" s="37">
        <v>38.68</v>
      </c>
      <c r="M422" s="37">
        <v>38.68</v>
      </c>
      <c r="N422" s="35">
        <f t="shared" si="59"/>
        <v>0</v>
      </c>
      <c r="O422" s="34" t="str">
        <f t="shared" si="60"/>
        <v>N</v>
      </c>
      <c r="P422" s="35">
        <f t="shared" si="54"/>
        <v>0</v>
      </c>
      <c r="Q422" s="34" t="str">
        <f t="shared" si="61"/>
        <v>N</v>
      </c>
      <c r="R422" s="34" t="str">
        <f t="shared" si="55"/>
        <v>N</v>
      </c>
      <c r="S422" s="38">
        <f t="shared" si="62"/>
        <v>36.75</v>
      </c>
      <c r="T422" s="25"/>
      <c r="V422" s="25"/>
    </row>
    <row r="423" spans="1:22" x14ac:dyDescent="0.25">
      <c r="A423" s="39" t="s">
        <v>443</v>
      </c>
      <c r="B423" s="40">
        <v>6006076</v>
      </c>
      <c r="C423" s="40">
        <v>146138</v>
      </c>
      <c r="D423" s="40">
        <v>0</v>
      </c>
      <c r="E423" s="41">
        <v>3.3973</v>
      </c>
      <c r="F423" s="41">
        <v>3.1281099999999999</v>
      </c>
      <c r="G423" s="42">
        <f t="shared" si="56"/>
        <v>1.0860551579068511</v>
      </c>
      <c r="H423" s="43">
        <f t="shared" si="57"/>
        <v>1.08</v>
      </c>
      <c r="I423" s="44">
        <v>34.51</v>
      </c>
      <c r="J423" s="45">
        <f t="shared" si="58"/>
        <v>34.51</v>
      </c>
      <c r="L423" s="44">
        <v>26.03</v>
      </c>
      <c r="M423" s="44">
        <v>21.57</v>
      </c>
      <c r="N423" s="42">
        <f t="shared" si="59"/>
        <v>-0.17134076066077605</v>
      </c>
      <c r="O423" s="41" t="str">
        <f t="shared" si="60"/>
        <v>Y</v>
      </c>
      <c r="P423" s="42">
        <f t="shared" si="54"/>
        <v>0.59990727862772353</v>
      </c>
      <c r="Q423" s="41" t="str">
        <f t="shared" si="61"/>
        <v>N</v>
      </c>
      <c r="R423" s="41" t="str">
        <f t="shared" si="55"/>
        <v>N</v>
      </c>
      <c r="S423" s="45">
        <f t="shared" si="62"/>
        <v>20.5</v>
      </c>
      <c r="T423" s="25"/>
      <c r="V423" s="25"/>
    </row>
    <row r="424" spans="1:22" x14ac:dyDescent="0.25">
      <c r="A424" s="27" t="s">
        <v>444</v>
      </c>
      <c r="B424" s="28">
        <v>6016737</v>
      </c>
      <c r="C424" s="28">
        <v>146174</v>
      </c>
      <c r="D424" s="28">
        <v>0</v>
      </c>
      <c r="E424" s="29">
        <v>4.7454799999999997</v>
      </c>
      <c r="F424" s="29">
        <v>3.3883299999999998</v>
      </c>
      <c r="G424" s="30">
        <f t="shared" si="56"/>
        <v>1.400536547502752</v>
      </c>
      <c r="H424" s="31">
        <f t="shared" si="57"/>
        <v>1.4</v>
      </c>
      <c r="I424" s="32">
        <v>38.68</v>
      </c>
      <c r="J424" s="33">
        <f t="shared" si="58"/>
        <v>38.68</v>
      </c>
      <c r="L424" s="32">
        <v>38.68</v>
      </c>
      <c r="M424" s="32">
        <v>38.68</v>
      </c>
      <c r="N424" s="30">
        <f t="shared" si="59"/>
        <v>0</v>
      </c>
      <c r="O424" s="29" t="str">
        <f t="shared" si="60"/>
        <v>N</v>
      </c>
      <c r="P424" s="30">
        <f t="shared" si="54"/>
        <v>0</v>
      </c>
      <c r="Q424" s="29" t="str">
        <f t="shared" si="61"/>
        <v>N</v>
      </c>
      <c r="R424" s="29" t="str">
        <f t="shared" si="55"/>
        <v>N</v>
      </c>
      <c r="S424" s="33">
        <f t="shared" si="62"/>
        <v>36.75</v>
      </c>
      <c r="T424" s="25"/>
      <c r="V424" s="25"/>
    </row>
    <row r="425" spans="1:22" x14ac:dyDescent="0.25">
      <c r="A425" s="19" t="s">
        <v>445</v>
      </c>
      <c r="B425" s="26">
        <v>6015697</v>
      </c>
      <c r="C425" s="26">
        <v>146014</v>
      </c>
      <c r="D425" s="26">
        <v>0</v>
      </c>
      <c r="E425" s="34">
        <v>4.9042199999999996</v>
      </c>
      <c r="F425" s="34">
        <v>3.07836</v>
      </c>
      <c r="G425" s="35">
        <f t="shared" si="56"/>
        <v>1.5931275094530852</v>
      </c>
      <c r="H425" s="36">
        <f t="shared" si="57"/>
        <v>1.59</v>
      </c>
      <c r="I425" s="37">
        <v>38.68</v>
      </c>
      <c r="J425" s="38">
        <f t="shared" si="58"/>
        <v>38.68</v>
      </c>
      <c r="L425" s="37">
        <v>38.68</v>
      </c>
      <c r="M425" s="37">
        <v>38.68</v>
      </c>
      <c r="N425" s="35">
        <f t="shared" si="59"/>
        <v>0</v>
      </c>
      <c r="O425" s="34" t="str">
        <f t="shared" si="60"/>
        <v>N</v>
      </c>
      <c r="P425" s="35">
        <f t="shared" si="54"/>
        <v>0</v>
      </c>
      <c r="Q425" s="34" t="str">
        <f t="shared" si="61"/>
        <v>N</v>
      </c>
      <c r="R425" s="34" t="str">
        <f t="shared" si="55"/>
        <v>N</v>
      </c>
      <c r="S425" s="38">
        <f t="shared" si="62"/>
        <v>36.75</v>
      </c>
      <c r="T425" s="25"/>
      <c r="V425" s="25"/>
    </row>
    <row r="426" spans="1:22" x14ac:dyDescent="0.25">
      <c r="A426" s="19" t="s">
        <v>446</v>
      </c>
      <c r="B426" s="26">
        <v>6010391</v>
      </c>
      <c r="C426" s="26">
        <v>145620</v>
      </c>
      <c r="D426" s="26">
        <v>0</v>
      </c>
      <c r="E426" s="34">
        <v>3.5460799999999999</v>
      </c>
      <c r="F426" s="34">
        <v>2.96319</v>
      </c>
      <c r="G426" s="35">
        <f t="shared" si="56"/>
        <v>1.1967103020731036</v>
      </c>
      <c r="H426" s="36">
        <f t="shared" si="57"/>
        <v>1.19</v>
      </c>
      <c r="I426" s="37">
        <v>37.49</v>
      </c>
      <c r="J426" s="38">
        <f t="shared" si="58"/>
        <v>37.49</v>
      </c>
      <c r="L426" s="37">
        <v>37.090000000000003</v>
      </c>
      <c r="M426" s="37">
        <v>38.68</v>
      </c>
      <c r="N426" s="35">
        <f t="shared" si="59"/>
        <v>4.2868697762199953E-2</v>
      </c>
      <c r="O426" s="34" t="str">
        <f t="shared" si="60"/>
        <v>N</v>
      </c>
      <c r="P426" s="35">
        <f t="shared" si="54"/>
        <v>-3.0765253360909971E-2</v>
      </c>
      <c r="Q426" s="34" t="str">
        <f t="shared" si="61"/>
        <v>N</v>
      </c>
      <c r="R426" s="34" t="str">
        <f t="shared" si="55"/>
        <v>N</v>
      </c>
      <c r="S426" s="38">
        <f t="shared" si="62"/>
        <v>36.75</v>
      </c>
      <c r="T426" s="25"/>
      <c r="V426" s="25"/>
    </row>
    <row r="427" spans="1:22" x14ac:dyDescent="0.25">
      <c r="A427" s="19" t="s">
        <v>447</v>
      </c>
      <c r="B427" s="26">
        <v>6015812</v>
      </c>
      <c r="C427" s="26">
        <v>146142</v>
      </c>
      <c r="D427" s="26">
        <v>0</v>
      </c>
      <c r="E427" s="34">
        <v>4.5735700000000001</v>
      </c>
      <c r="F427" s="34">
        <v>3.2534000000000001</v>
      </c>
      <c r="G427" s="35">
        <f t="shared" si="56"/>
        <v>1.4057816438187742</v>
      </c>
      <c r="H427" s="36">
        <f t="shared" si="57"/>
        <v>1.4</v>
      </c>
      <c r="I427" s="37">
        <v>38.68</v>
      </c>
      <c r="J427" s="38">
        <f t="shared" si="58"/>
        <v>38.68</v>
      </c>
      <c r="L427" s="37">
        <v>38.68</v>
      </c>
      <c r="M427" s="37">
        <v>38.68</v>
      </c>
      <c r="N427" s="35">
        <f t="shared" si="59"/>
        <v>0</v>
      </c>
      <c r="O427" s="34" t="str">
        <f t="shared" si="60"/>
        <v>N</v>
      </c>
      <c r="P427" s="35">
        <f t="shared" si="54"/>
        <v>0</v>
      </c>
      <c r="Q427" s="34" t="str">
        <f t="shared" si="61"/>
        <v>N</v>
      </c>
      <c r="R427" s="34" t="str">
        <f t="shared" si="55"/>
        <v>N</v>
      </c>
      <c r="S427" s="38">
        <f t="shared" si="62"/>
        <v>36.75</v>
      </c>
      <c r="T427" s="25"/>
      <c r="V427" s="25"/>
    </row>
    <row r="428" spans="1:22" x14ac:dyDescent="0.25">
      <c r="A428" s="39" t="s">
        <v>448</v>
      </c>
      <c r="B428" s="40">
        <v>6006118</v>
      </c>
      <c r="C428" s="40">
        <v>145813</v>
      </c>
      <c r="D428" s="40">
        <v>0</v>
      </c>
      <c r="E428" s="41">
        <v>2.8069500000000001</v>
      </c>
      <c r="F428" s="41">
        <v>2.9797400000000001</v>
      </c>
      <c r="G428" s="42">
        <f t="shared" si="56"/>
        <v>0.94201171914328097</v>
      </c>
      <c r="H428" s="43">
        <f t="shared" si="57"/>
        <v>0.94</v>
      </c>
      <c r="I428" s="44">
        <v>25.29</v>
      </c>
      <c r="J428" s="45">
        <f t="shared" si="58"/>
        <v>25.29</v>
      </c>
      <c r="L428" s="44">
        <v>23.8</v>
      </c>
      <c r="M428" s="44">
        <v>22.61</v>
      </c>
      <c r="N428" s="42">
        <f t="shared" si="59"/>
        <v>-5.0000000000000051E-2</v>
      </c>
      <c r="O428" s="41" t="str">
        <f t="shared" si="60"/>
        <v>Y</v>
      </c>
      <c r="P428" s="42">
        <f t="shared" si="54"/>
        <v>0.11853162317558602</v>
      </c>
      <c r="Q428" s="41" t="str">
        <f t="shared" si="61"/>
        <v>N</v>
      </c>
      <c r="R428" s="41" t="str">
        <f t="shared" si="55"/>
        <v>N</v>
      </c>
      <c r="S428" s="45">
        <f t="shared" si="62"/>
        <v>21.48</v>
      </c>
      <c r="T428" s="25"/>
      <c r="V428" s="25"/>
    </row>
    <row r="429" spans="1:22" x14ac:dyDescent="0.25">
      <c r="A429" s="27" t="s">
        <v>449</v>
      </c>
      <c r="B429" s="28">
        <v>6002208</v>
      </c>
      <c r="C429" s="28">
        <v>145409</v>
      </c>
      <c r="D429" s="28">
        <v>0</v>
      </c>
      <c r="E429" s="29">
        <v>4.1696499999999999</v>
      </c>
      <c r="F429" s="29">
        <v>3.1255099999999998</v>
      </c>
      <c r="G429" s="30">
        <f t="shared" si="56"/>
        <v>1.3340702797303481</v>
      </c>
      <c r="H429" s="31">
        <f t="shared" si="57"/>
        <v>1.33</v>
      </c>
      <c r="I429" s="32">
        <v>38.68</v>
      </c>
      <c r="J429" s="33">
        <f t="shared" si="58"/>
        <v>38.68</v>
      </c>
      <c r="L429" s="32">
        <v>38.68</v>
      </c>
      <c r="M429" s="32">
        <v>38.28</v>
      </c>
      <c r="N429" s="30">
        <f t="shared" si="59"/>
        <v>-1.0341261633919302E-2</v>
      </c>
      <c r="O429" s="29" t="str">
        <f t="shared" si="60"/>
        <v>N</v>
      </c>
      <c r="P429" s="30">
        <f t="shared" si="54"/>
        <v>1.0449320794148342E-2</v>
      </c>
      <c r="Q429" s="29" t="str">
        <f t="shared" si="61"/>
        <v>N</v>
      </c>
      <c r="R429" s="29" t="str">
        <f t="shared" si="55"/>
        <v>N</v>
      </c>
      <c r="S429" s="33">
        <f t="shared" si="62"/>
        <v>36.369999999999997</v>
      </c>
      <c r="T429" s="25"/>
      <c r="V429" s="25"/>
    </row>
    <row r="430" spans="1:22" x14ac:dyDescent="0.25">
      <c r="A430" s="19" t="s">
        <v>450</v>
      </c>
      <c r="B430" s="26">
        <v>6003826</v>
      </c>
      <c r="C430" s="26">
        <v>145778</v>
      </c>
      <c r="D430" s="26">
        <v>0</v>
      </c>
      <c r="E430" s="34">
        <v>1.42313</v>
      </c>
      <c r="F430" s="34">
        <v>3.3805900000000002</v>
      </c>
      <c r="G430" s="35">
        <f t="shared" si="56"/>
        <v>0.42097089561289597</v>
      </c>
      <c r="H430" s="36">
        <f t="shared" si="57"/>
        <v>0.42</v>
      </c>
      <c r="I430" s="37">
        <v>0</v>
      </c>
      <c r="J430" s="38">
        <f t="shared" si="58"/>
        <v>0</v>
      </c>
      <c r="L430" s="37">
        <v>0</v>
      </c>
      <c r="M430" s="37">
        <v>0</v>
      </c>
      <c r="N430" s="35">
        <f t="shared" si="59"/>
        <v>0</v>
      </c>
      <c r="O430" s="34" t="str">
        <f t="shared" si="60"/>
        <v>N</v>
      </c>
      <c r="P430" s="35">
        <f t="shared" si="54"/>
        <v>0</v>
      </c>
      <c r="Q430" s="34" t="str">
        <f t="shared" si="61"/>
        <v>N</v>
      </c>
      <c r="R430" s="34" t="str">
        <f t="shared" si="55"/>
        <v>N</v>
      </c>
      <c r="S430" s="38">
        <f t="shared" si="62"/>
        <v>0</v>
      </c>
      <c r="T430" s="25"/>
      <c r="V430" s="25"/>
    </row>
    <row r="431" spans="1:22" x14ac:dyDescent="0.25">
      <c r="A431" s="19" t="s">
        <v>451</v>
      </c>
      <c r="B431" s="26">
        <v>6014294</v>
      </c>
      <c r="C431" s="26">
        <v>145843</v>
      </c>
      <c r="D431" s="26">
        <v>0</v>
      </c>
      <c r="E431" s="34">
        <v>4.1193799999999996</v>
      </c>
      <c r="F431" s="34">
        <v>3.2053400000000001</v>
      </c>
      <c r="G431" s="35">
        <f t="shared" si="56"/>
        <v>1.2851616365190586</v>
      </c>
      <c r="H431" s="36">
        <f t="shared" si="57"/>
        <v>1.28</v>
      </c>
      <c r="I431" s="37">
        <v>38.68</v>
      </c>
      <c r="J431" s="38">
        <f t="shared" si="58"/>
        <v>38.68</v>
      </c>
      <c r="L431" s="37">
        <v>38.68</v>
      </c>
      <c r="M431" s="37">
        <v>38.68</v>
      </c>
      <c r="N431" s="35">
        <f t="shared" si="59"/>
        <v>0</v>
      </c>
      <c r="O431" s="34" t="str">
        <f t="shared" si="60"/>
        <v>N</v>
      </c>
      <c r="P431" s="35">
        <f t="shared" si="54"/>
        <v>0</v>
      </c>
      <c r="Q431" s="34" t="str">
        <f t="shared" si="61"/>
        <v>N</v>
      </c>
      <c r="R431" s="34" t="str">
        <f t="shared" si="55"/>
        <v>N</v>
      </c>
      <c r="S431" s="38">
        <f t="shared" si="62"/>
        <v>36.75</v>
      </c>
      <c r="T431" s="25"/>
      <c r="V431" s="25"/>
    </row>
    <row r="432" spans="1:22" x14ac:dyDescent="0.25">
      <c r="A432" s="19" t="s">
        <v>452</v>
      </c>
      <c r="B432" s="26">
        <v>6006258</v>
      </c>
      <c r="C432" s="26">
        <v>145713</v>
      </c>
      <c r="D432" s="26">
        <v>0</v>
      </c>
      <c r="E432" s="34">
        <v>2.8658100000000002</v>
      </c>
      <c r="F432" s="34">
        <v>3.6778400000000002</v>
      </c>
      <c r="G432" s="35">
        <f t="shared" si="56"/>
        <v>0.77921007982946511</v>
      </c>
      <c r="H432" s="36">
        <f t="shared" si="57"/>
        <v>0.77</v>
      </c>
      <c r="I432" s="37">
        <v>13.12</v>
      </c>
      <c r="J432" s="38">
        <f t="shared" si="58"/>
        <v>13.12</v>
      </c>
      <c r="L432" s="37">
        <v>12.53</v>
      </c>
      <c r="M432" s="37">
        <v>0</v>
      </c>
      <c r="N432" s="35">
        <f t="shared" si="59"/>
        <v>-1</v>
      </c>
      <c r="O432" s="34" t="str">
        <f t="shared" si="60"/>
        <v>Y</v>
      </c>
      <c r="P432" s="35">
        <f t="shared" si="54"/>
        <v>0</v>
      </c>
      <c r="Q432" s="34" t="str">
        <f t="shared" si="61"/>
        <v>N</v>
      </c>
      <c r="R432" s="34" t="str">
        <f t="shared" si="55"/>
        <v>N</v>
      </c>
      <c r="S432" s="38">
        <f t="shared" si="62"/>
        <v>0</v>
      </c>
      <c r="T432" s="25"/>
      <c r="V432" s="25"/>
    </row>
    <row r="433" spans="1:22" x14ac:dyDescent="0.25">
      <c r="A433" s="39" t="s">
        <v>453</v>
      </c>
      <c r="B433" s="40">
        <v>6006266</v>
      </c>
      <c r="C433" s="40">
        <v>146057</v>
      </c>
      <c r="D433" s="40">
        <v>0</v>
      </c>
      <c r="E433" s="41">
        <v>2.8252299999999999</v>
      </c>
      <c r="F433" s="41">
        <v>2.9380000000000002</v>
      </c>
      <c r="G433" s="42">
        <f t="shared" si="56"/>
        <v>0.96161674608577252</v>
      </c>
      <c r="H433" s="43">
        <f t="shared" si="57"/>
        <v>0.96</v>
      </c>
      <c r="I433" s="44">
        <v>26.78</v>
      </c>
      <c r="J433" s="45">
        <f t="shared" si="58"/>
        <v>26.78</v>
      </c>
      <c r="L433" s="44">
        <v>27.52</v>
      </c>
      <c r="M433" s="44">
        <v>29.75</v>
      </c>
      <c r="N433" s="42">
        <f t="shared" si="59"/>
        <v>8.1031976744186066E-2</v>
      </c>
      <c r="O433" s="41" t="str">
        <f t="shared" si="60"/>
        <v>N</v>
      </c>
      <c r="P433" s="42">
        <f t="shared" si="54"/>
        <v>-9.98319327731092E-2</v>
      </c>
      <c r="Q433" s="41" t="str">
        <f t="shared" si="61"/>
        <v>Y</v>
      </c>
      <c r="R433" s="41" t="str">
        <f t="shared" si="55"/>
        <v>N</v>
      </c>
      <c r="S433" s="45">
        <f t="shared" si="62"/>
        <v>28.270000000000003</v>
      </c>
      <c r="T433" s="25"/>
      <c r="V433" s="25"/>
    </row>
    <row r="434" spans="1:22" x14ac:dyDescent="0.25">
      <c r="A434" s="27" t="s">
        <v>454</v>
      </c>
      <c r="B434" s="28">
        <v>6004444</v>
      </c>
      <c r="C434" s="28">
        <v>145483</v>
      </c>
      <c r="D434" s="28">
        <v>0</v>
      </c>
      <c r="E434" s="29">
        <v>2.86443</v>
      </c>
      <c r="F434" s="29">
        <v>3.5188799999999998</v>
      </c>
      <c r="G434" s="30">
        <f t="shared" si="56"/>
        <v>0.81401752830446061</v>
      </c>
      <c r="H434" s="31">
        <f t="shared" si="57"/>
        <v>0.81</v>
      </c>
      <c r="I434" s="32">
        <v>15.62</v>
      </c>
      <c r="J434" s="33">
        <f t="shared" si="58"/>
        <v>15.62</v>
      </c>
      <c r="L434" s="32">
        <v>16.37</v>
      </c>
      <c r="M434" s="32">
        <v>16.37</v>
      </c>
      <c r="N434" s="30">
        <f t="shared" si="59"/>
        <v>0</v>
      </c>
      <c r="O434" s="29" t="str">
        <f t="shared" si="60"/>
        <v>N</v>
      </c>
      <c r="P434" s="30">
        <f t="shared" si="54"/>
        <v>-4.5815516188149157E-2</v>
      </c>
      <c r="Q434" s="29" t="str">
        <f t="shared" si="61"/>
        <v>N</v>
      </c>
      <c r="R434" s="29" t="str">
        <f t="shared" si="55"/>
        <v>N</v>
      </c>
      <c r="S434" s="33">
        <f t="shared" si="62"/>
        <v>15.56</v>
      </c>
      <c r="T434" s="25"/>
      <c r="V434" s="25"/>
    </row>
    <row r="435" spans="1:22" x14ac:dyDescent="0.25">
      <c r="A435" s="19" t="s">
        <v>455</v>
      </c>
      <c r="B435" s="26">
        <v>6013171</v>
      </c>
      <c r="C435" s="26">
        <v>145748</v>
      </c>
      <c r="D435" s="26">
        <v>6</v>
      </c>
      <c r="E435" s="34">
        <v>0</v>
      </c>
      <c r="F435" s="34">
        <v>0</v>
      </c>
      <c r="G435" s="35">
        <f t="shared" si="56"/>
        <v>0</v>
      </c>
      <c r="H435" s="36">
        <f t="shared" si="57"/>
        <v>0</v>
      </c>
      <c r="I435" s="37">
        <v>0</v>
      </c>
      <c r="J435" s="38">
        <f t="shared" si="58"/>
        <v>0</v>
      </c>
      <c r="L435" s="37">
        <v>38.68</v>
      </c>
      <c r="M435" s="37">
        <v>38.68</v>
      </c>
      <c r="N435" s="35">
        <f t="shared" si="59"/>
        <v>0</v>
      </c>
      <c r="O435" s="34" t="str">
        <f t="shared" si="60"/>
        <v>N</v>
      </c>
      <c r="P435" s="35">
        <f t="shared" si="54"/>
        <v>-1</v>
      </c>
      <c r="Q435" s="34" t="str">
        <f t="shared" si="61"/>
        <v>Y</v>
      </c>
      <c r="R435" s="34" t="str">
        <f t="shared" si="55"/>
        <v>N</v>
      </c>
      <c r="S435" s="38">
        <f t="shared" si="62"/>
        <v>36.75</v>
      </c>
      <c r="T435" s="25"/>
      <c r="V435" s="25"/>
    </row>
    <row r="436" spans="1:22" x14ac:dyDescent="0.25">
      <c r="A436" s="19" t="s">
        <v>456</v>
      </c>
      <c r="B436" s="26">
        <v>6005698</v>
      </c>
      <c r="C436" s="26">
        <v>146007</v>
      </c>
      <c r="D436" s="26">
        <v>6</v>
      </c>
      <c r="E436" s="34">
        <v>0</v>
      </c>
      <c r="F436" s="34">
        <v>0</v>
      </c>
      <c r="G436" s="35">
        <f t="shared" si="56"/>
        <v>0</v>
      </c>
      <c r="H436" s="36">
        <f t="shared" si="57"/>
        <v>0</v>
      </c>
      <c r="I436" s="37">
        <v>0</v>
      </c>
      <c r="J436" s="38">
        <f t="shared" si="58"/>
        <v>0</v>
      </c>
      <c r="L436" s="37">
        <v>31.54</v>
      </c>
      <c r="M436" s="37">
        <v>29.970000000000002</v>
      </c>
      <c r="N436" s="35">
        <f t="shared" si="59"/>
        <v>-4.9778059606848342E-2</v>
      </c>
      <c r="O436" s="34" t="str">
        <f t="shared" si="60"/>
        <v>N</v>
      </c>
      <c r="P436" s="35">
        <f t="shared" si="54"/>
        <v>-1</v>
      </c>
      <c r="Q436" s="34" t="str">
        <f t="shared" si="61"/>
        <v>Y</v>
      </c>
      <c r="R436" s="34" t="str">
        <f t="shared" si="55"/>
        <v>N</v>
      </c>
      <c r="S436" s="38">
        <f t="shared" si="62"/>
        <v>28.48</v>
      </c>
      <c r="T436" s="25"/>
      <c r="V436" s="25"/>
    </row>
    <row r="437" spans="1:22" x14ac:dyDescent="0.25">
      <c r="A437" s="19" t="s">
        <v>457</v>
      </c>
      <c r="B437" s="26">
        <v>6005177</v>
      </c>
      <c r="C437" s="26">
        <v>145244</v>
      </c>
      <c r="D437" s="26">
        <v>0</v>
      </c>
      <c r="E437" s="34">
        <v>2.43967</v>
      </c>
      <c r="F437" s="34">
        <v>3.6229</v>
      </c>
      <c r="G437" s="35">
        <f t="shared" si="56"/>
        <v>0.67340252284081814</v>
      </c>
      <c r="H437" s="36">
        <f t="shared" si="57"/>
        <v>0.67</v>
      </c>
      <c r="I437" s="37">
        <v>0</v>
      </c>
      <c r="J437" s="38">
        <f t="shared" si="58"/>
        <v>0</v>
      </c>
      <c r="L437" s="37">
        <v>0</v>
      </c>
      <c r="M437" s="37">
        <v>9.59</v>
      </c>
      <c r="N437" s="35">
        <f t="shared" si="59"/>
        <v>0</v>
      </c>
      <c r="O437" s="34" t="str">
        <f t="shared" si="60"/>
        <v>N</v>
      </c>
      <c r="P437" s="35">
        <f t="shared" si="54"/>
        <v>-1</v>
      </c>
      <c r="Q437" s="34" t="str">
        <f t="shared" si="61"/>
        <v>Y</v>
      </c>
      <c r="R437" s="34" t="str">
        <f t="shared" si="55"/>
        <v>N</v>
      </c>
      <c r="S437" s="38">
        <f t="shared" si="62"/>
        <v>9.1199999999999992</v>
      </c>
      <c r="T437" s="25"/>
      <c r="V437" s="25"/>
    </row>
    <row r="438" spans="1:22" x14ac:dyDescent="0.25">
      <c r="A438" s="39" t="s">
        <v>458</v>
      </c>
      <c r="B438" s="40">
        <v>6012322</v>
      </c>
      <c r="C438" s="40">
        <v>146162</v>
      </c>
      <c r="D438" s="40">
        <v>0</v>
      </c>
      <c r="E438" s="41">
        <v>3.3234599999999999</v>
      </c>
      <c r="F438" s="41">
        <v>3.1557200000000001</v>
      </c>
      <c r="G438" s="42">
        <f t="shared" si="56"/>
        <v>1.0531542722421507</v>
      </c>
      <c r="H438" s="43">
        <f t="shared" si="57"/>
        <v>1.05</v>
      </c>
      <c r="I438" s="44">
        <v>32.729999999999997</v>
      </c>
      <c r="J438" s="45">
        <f t="shared" si="58"/>
        <v>32.729999999999997</v>
      </c>
      <c r="L438" s="44">
        <v>36.299999999999997</v>
      </c>
      <c r="M438" s="44">
        <v>37.090000000000003</v>
      </c>
      <c r="N438" s="42">
        <f t="shared" si="59"/>
        <v>2.1763085399449211E-2</v>
      </c>
      <c r="O438" s="41" t="str">
        <f t="shared" si="60"/>
        <v>N</v>
      </c>
      <c r="P438" s="42">
        <f t="shared" si="54"/>
        <v>-0.11755190078188207</v>
      </c>
      <c r="Q438" s="41" t="str">
        <f t="shared" si="61"/>
        <v>Y</v>
      </c>
      <c r="R438" s="41" t="str">
        <f t="shared" si="55"/>
        <v>N</v>
      </c>
      <c r="S438" s="45">
        <f t="shared" si="62"/>
        <v>35.239999999999995</v>
      </c>
      <c r="T438" s="25"/>
      <c r="V438" s="25"/>
    </row>
    <row r="439" spans="1:22" x14ac:dyDescent="0.25">
      <c r="A439" s="27" t="s">
        <v>459</v>
      </c>
      <c r="B439" s="28">
        <v>6012512</v>
      </c>
      <c r="C439" s="28">
        <v>145685</v>
      </c>
      <c r="D439" s="28">
        <v>0</v>
      </c>
      <c r="E439" s="29">
        <v>2.7579699999999998</v>
      </c>
      <c r="F439" s="29">
        <v>3.2971300000000001</v>
      </c>
      <c r="G439" s="30">
        <f t="shared" si="56"/>
        <v>0.83647596546087044</v>
      </c>
      <c r="H439" s="31">
        <f t="shared" si="57"/>
        <v>0.83</v>
      </c>
      <c r="I439" s="32">
        <v>17.11</v>
      </c>
      <c r="J439" s="33">
        <f t="shared" si="58"/>
        <v>22.61</v>
      </c>
      <c r="L439" s="32">
        <v>30.94</v>
      </c>
      <c r="M439" s="32">
        <v>23.8</v>
      </c>
      <c r="N439" s="30">
        <f t="shared" si="59"/>
        <v>-0.23076923076923078</v>
      </c>
      <c r="O439" s="29" t="str">
        <f t="shared" si="60"/>
        <v>Y</v>
      </c>
      <c r="P439" s="30">
        <f t="shared" si="54"/>
        <v>-0.28109243697478997</v>
      </c>
      <c r="Q439" s="29" t="str">
        <f t="shared" si="61"/>
        <v>Y</v>
      </c>
      <c r="R439" s="29" t="str">
        <f t="shared" si="55"/>
        <v>Y</v>
      </c>
      <c r="S439" s="33">
        <f t="shared" si="62"/>
        <v>22.61</v>
      </c>
      <c r="T439" s="25"/>
      <c r="V439" s="25"/>
    </row>
    <row r="440" spans="1:22" x14ac:dyDescent="0.25">
      <c r="A440" s="19" t="s">
        <v>460</v>
      </c>
      <c r="B440" s="26">
        <v>6001531</v>
      </c>
      <c r="C440" s="26" t="s">
        <v>461</v>
      </c>
      <c r="D440" s="26">
        <v>0</v>
      </c>
      <c r="E440" s="34">
        <v>3.6034099999999998</v>
      </c>
      <c r="F440" s="34">
        <v>2.9910299999999999</v>
      </c>
      <c r="G440" s="35">
        <f t="shared" si="56"/>
        <v>1.2047388357856659</v>
      </c>
      <c r="H440" s="36">
        <f t="shared" si="57"/>
        <v>1.2</v>
      </c>
      <c r="I440" s="37">
        <v>37.69</v>
      </c>
      <c r="J440" s="38">
        <f t="shared" si="58"/>
        <v>37.69</v>
      </c>
      <c r="L440" s="37">
        <v>38.68</v>
      </c>
      <c r="M440" s="37">
        <v>38.68</v>
      </c>
      <c r="N440" s="35">
        <f t="shared" si="59"/>
        <v>0</v>
      </c>
      <c r="O440" s="34" t="str">
        <f t="shared" si="60"/>
        <v>N</v>
      </c>
      <c r="P440" s="35">
        <f t="shared" si="54"/>
        <v>-2.5594622543950413E-2</v>
      </c>
      <c r="Q440" s="34" t="str">
        <f t="shared" si="61"/>
        <v>N</v>
      </c>
      <c r="R440" s="34" t="str">
        <f t="shared" si="55"/>
        <v>N</v>
      </c>
      <c r="S440" s="38">
        <f t="shared" si="62"/>
        <v>36.75</v>
      </c>
      <c r="T440" s="25"/>
      <c r="V440" s="25"/>
    </row>
    <row r="441" spans="1:22" x14ac:dyDescent="0.25">
      <c r="A441" s="19" t="s">
        <v>462</v>
      </c>
      <c r="B441" s="26">
        <v>6006498</v>
      </c>
      <c r="C441" s="26">
        <v>146021</v>
      </c>
      <c r="D441" s="26">
        <v>0</v>
      </c>
      <c r="E441" s="34">
        <v>3.3833799999999998</v>
      </c>
      <c r="F441" s="34">
        <v>3.2204999999999999</v>
      </c>
      <c r="G441" s="35">
        <f t="shared" si="56"/>
        <v>1.0505759975159137</v>
      </c>
      <c r="H441" s="36">
        <f t="shared" si="57"/>
        <v>1.05</v>
      </c>
      <c r="I441" s="37">
        <v>32.729999999999997</v>
      </c>
      <c r="J441" s="38">
        <f t="shared" si="58"/>
        <v>32.729999999999997</v>
      </c>
      <c r="L441" s="37">
        <v>20.5</v>
      </c>
      <c r="M441" s="37">
        <v>27.52</v>
      </c>
      <c r="N441" s="35">
        <f t="shared" si="59"/>
        <v>0.34243902439024387</v>
      </c>
      <c r="O441" s="34" t="str">
        <f t="shared" si="60"/>
        <v>N</v>
      </c>
      <c r="P441" s="35">
        <f t="shared" si="54"/>
        <v>0.18931686046511617</v>
      </c>
      <c r="Q441" s="34" t="str">
        <f t="shared" si="61"/>
        <v>N</v>
      </c>
      <c r="R441" s="34" t="str">
        <f t="shared" si="55"/>
        <v>N</v>
      </c>
      <c r="S441" s="38">
        <f t="shared" si="62"/>
        <v>26.150000000000002</v>
      </c>
      <c r="T441" s="25"/>
      <c r="V441" s="25"/>
    </row>
    <row r="442" spans="1:22" x14ac:dyDescent="0.25">
      <c r="A442" s="19" t="s">
        <v>463</v>
      </c>
      <c r="B442" s="26">
        <v>6006506</v>
      </c>
      <c r="C442" s="26">
        <v>146180</v>
      </c>
      <c r="D442" s="26">
        <v>0</v>
      </c>
      <c r="E442" s="34">
        <v>3.3527800000000001</v>
      </c>
      <c r="F442" s="34">
        <v>3.0382099999999999</v>
      </c>
      <c r="G442" s="35">
        <f t="shared" si="56"/>
        <v>1.1035379384571837</v>
      </c>
      <c r="H442" s="36">
        <f t="shared" si="57"/>
        <v>1.1000000000000001</v>
      </c>
      <c r="I442" s="37">
        <v>35.700000000000003</v>
      </c>
      <c r="J442" s="38">
        <f t="shared" si="58"/>
        <v>35.700000000000003</v>
      </c>
      <c r="L442" s="37">
        <v>30.35</v>
      </c>
      <c r="M442" s="37">
        <v>33.32</v>
      </c>
      <c r="N442" s="35">
        <f t="shared" si="59"/>
        <v>9.7858319604612803E-2</v>
      </c>
      <c r="O442" s="34" t="str">
        <f t="shared" si="60"/>
        <v>N</v>
      </c>
      <c r="P442" s="35">
        <f t="shared" si="54"/>
        <v>7.1428571428571508E-2</v>
      </c>
      <c r="Q442" s="34" t="str">
        <f t="shared" si="61"/>
        <v>N</v>
      </c>
      <c r="R442" s="34" t="str">
        <f t="shared" si="55"/>
        <v>N</v>
      </c>
      <c r="S442" s="38">
        <f t="shared" si="62"/>
        <v>31.66</v>
      </c>
      <c r="T442" s="25"/>
      <c r="V442" s="25"/>
    </row>
    <row r="443" spans="1:22" x14ac:dyDescent="0.25">
      <c r="A443" s="39" t="s">
        <v>464</v>
      </c>
      <c r="B443" s="40">
        <v>6002091</v>
      </c>
      <c r="C443" s="40">
        <v>145631</v>
      </c>
      <c r="D443" s="40">
        <v>0</v>
      </c>
      <c r="E443" s="41">
        <v>3.4736799999999999</v>
      </c>
      <c r="F443" s="41">
        <v>3.1091700000000002</v>
      </c>
      <c r="G443" s="42">
        <f t="shared" si="56"/>
        <v>1.1172370761328585</v>
      </c>
      <c r="H443" s="43">
        <f t="shared" si="57"/>
        <v>1.1100000000000001</v>
      </c>
      <c r="I443" s="44">
        <v>35.9</v>
      </c>
      <c r="J443" s="45">
        <f t="shared" si="58"/>
        <v>35.9</v>
      </c>
      <c r="L443" s="44">
        <v>35.11</v>
      </c>
      <c r="M443" s="44">
        <v>32.729999999999997</v>
      </c>
      <c r="N443" s="42">
        <f t="shared" si="59"/>
        <v>-6.7786955283395123E-2</v>
      </c>
      <c r="O443" s="41" t="str">
        <f t="shared" si="60"/>
        <v>Y</v>
      </c>
      <c r="P443" s="42">
        <f t="shared" si="54"/>
        <v>9.6853040024442463E-2</v>
      </c>
      <c r="Q443" s="41" t="str">
        <f t="shared" si="61"/>
        <v>N</v>
      </c>
      <c r="R443" s="41" t="str">
        <f t="shared" si="55"/>
        <v>N</v>
      </c>
      <c r="S443" s="45">
        <f t="shared" si="62"/>
        <v>31.1</v>
      </c>
      <c r="T443" s="25"/>
      <c r="V443" s="25"/>
    </row>
    <row r="444" spans="1:22" x14ac:dyDescent="0.25">
      <c r="A444" s="27" t="s">
        <v>465</v>
      </c>
      <c r="B444" s="28">
        <v>6006548</v>
      </c>
      <c r="C444" s="28">
        <v>145807</v>
      </c>
      <c r="D444" s="28">
        <v>0</v>
      </c>
      <c r="E444" s="29">
        <v>2.4847700000000001</v>
      </c>
      <c r="F444" s="29">
        <v>3.2774399999999999</v>
      </c>
      <c r="G444" s="30">
        <f t="shared" si="56"/>
        <v>0.75814355106424536</v>
      </c>
      <c r="H444" s="31">
        <f t="shared" si="57"/>
        <v>0.75</v>
      </c>
      <c r="I444" s="32">
        <v>11.94</v>
      </c>
      <c r="J444" s="33">
        <f t="shared" si="58"/>
        <v>11.94</v>
      </c>
      <c r="L444" s="32">
        <v>14.88</v>
      </c>
      <c r="M444" s="32">
        <v>11.94</v>
      </c>
      <c r="N444" s="30">
        <f t="shared" si="59"/>
        <v>-0.1975806451612904</v>
      </c>
      <c r="O444" s="29" t="str">
        <f t="shared" si="60"/>
        <v>Y</v>
      </c>
      <c r="P444" s="30">
        <f t="shared" si="54"/>
        <v>0</v>
      </c>
      <c r="Q444" s="29" t="str">
        <f t="shared" si="61"/>
        <v>N</v>
      </c>
      <c r="R444" s="29" t="str">
        <f t="shared" si="55"/>
        <v>N</v>
      </c>
      <c r="S444" s="33">
        <f t="shared" si="62"/>
        <v>11.35</v>
      </c>
      <c r="T444" s="25"/>
      <c r="V444" s="25"/>
    </row>
    <row r="445" spans="1:22" x14ac:dyDescent="0.25">
      <c r="A445" s="19" t="s">
        <v>466</v>
      </c>
      <c r="B445" s="26">
        <v>6003644</v>
      </c>
      <c r="C445" s="26">
        <v>145696</v>
      </c>
      <c r="D445" s="26">
        <v>0</v>
      </c>
      <c r="E445" s="34">
        <v>2.4960599999999999</v>
      </c>
      <c r="F445" s="34">
        <v>3.4163100000000002</v>
      </c>
      <c r="G445" s="35">
        <f t="shared" si="56"/>
        <v>0.73063041702889953</v>
      </c>
      <c r="H445" s="36">
        <f t="shared" si="57"/>
        <v>0.73</v>
      </c>
      <c r="I445" s="37">
        <v>10.76</v>
      </c>
      <c r="J445" s="38">
        <f t="shared" si="58"/>
        <v>10.76</v>
      </c>
      <c r="L445" s="37">
        <v>9</v>
      </c>
      <c r="M445" s="37">
        <v>11.94</v>
      </c>
      <c r="N445" s="35">
        <f t="shared" si="59"/>
        <v>0.32666666666666661</v>
      </c>
      <c r="O445" s="34" t="str">
        <f t="shared" si="60"/>
        <v>N</v>
      </c>
      <c r="P445" s="35">
        <f t="shared" si="54"/>
        <v>-9.8827470686767144E-2</v>
      </c>
      <c r="Q445" s="34" t="str">
        <f t="shared" si="61"/>
        <v>Y</v>
      </c>
      <c r="R445" s="34" t="str">
        <f t="shared" si="55"/>
        <v>N</v>
      </c>
      <c r="S445" s="38">
        <f t="shared" si="62"/>
        <v>11.35</v>
      </c>
      <c r="T445" s="25"/>
      <c r="V445" s="25"/>
    </row>
    <row r="446" spans="1:22" x14ac:dyDescent="0.25">
      <c r="A446" s="19" t="s">
        <v>467</v>
      </c>
      <c r="B446" s="26">
        <v>6006555</v>
      </c>
      <c r="C446" s="26">
        <v>145478</v>
      </c>
      <c r="D446" s="26">
        <v>0</v>
      </c>
      <c r="E446" s="34">
        <v>2.7504400000000002</v>
      </c>
      <c r="F446" s="34">
        <v>3.0172099999999999</v>
      </c>
      <c r="G446" s="35">
        <f t="shared" si="56"/>
        <v>0.91158388047235706</v>
      </c>
      <c r="H446" s="36">
        <f t="shared" si="57"/>
        <v>0.91</v>
      </c>
      <c r="I446" s="37">
        <v>23.06</v>
      </c>
      <c r="J446" s="38">
        <f t="shared" si="58"/>
        <v>34.299999999999997</v>
      </c>
      <c r="L446" s="37">
        <v>38.68</v>
      </c>
      <c r="M446" s="37">
        <v>36.1</v>
      </c>
      <c r="N446" s="35">
        <f t="shared" si="59"/>
        <v>-6.6701137538779681E-2</v>
      </c>
      <c r="O446" s="34" t="str">
        <f t="shared" si="60"/>
        <v>Y</v>
      </c>
      <c r="P446" s="35">
        <f t="shared" si="54"/>
        <v>-0.36121883656509701</v>
      </c>
      <c r="Q446" s="34" t="str">
        <f t="shared" si="61"/>
        <v>Y</v>
      </c>
      <c r="R446" s="34" t="str">
        <f t="shared" si="55"/>
        <v>Y</v>
      </c>
      <c r="S446" s="38">
        <f t="shared" si="62"/>
        <v>34.299999999999997</v>
      </c>
      <c r="T446" s="25"/>
      <c r="V446" s="25"/>
    </row>
    <row r="447" spans="1:22" x14ac:dyDescent="0.25">
      <c r="A447" s="19" t="s">
        <v>468</v>
      </c>
      <c r="B447" s="26">
        <v>6006571</v>
      </c>
      <c r="C447" s="26">
        <v>145329</v>
      </c>
      <c r="D447" s="26">
        <v>0</v>
      </c>
      <c r="E447" s="34">
        <v>2.4505400000000002</v>
      </c>
      <c r="F447" s="34">
        <v>3.6216900000000001</v>
      </c>
      <c r="G447" s="35">
        <f t="shared" si="56"/>
        <v>0.67662886663408517</v>
      </c>
      <c r="H447" s="36">
        <f t="shared" si="57"/>
        <v>0.67</v>
      </c>
      <c r="I447" s="37">
        <v>0</v>
      </c>
      <c r="J447" s="38">
        <f t="shared" si="58"/>
        <v>0</v>
      </c>
      <c r="L447" s="37">
        <v>0</v>
      </c>
      <c r="M447" s="37">
        <v>0</v>
      </c>
      <c r="N447" s="35">
        <f t="shared" si="59"/>
        <v>0</v>
      </c>
      <c r="O447" s="34" t="str">
        <f t="shared" si="60"/>
        <v>N</v>
      </c>
      <c r="P447" s="35">
        <f t="shared" si="54"/>
        <v>0</v>
      </c>
      <c r="Q447" s="34" t="str">
        <f t="shared" si="61"/>
        <v>N</v>
      </c>
      <c r="R447" s="34" t="str">
        <f t="shared" si="55"/>
        <v>N</v>
      </c>
      <c r="S447" s="38">
        <f t="shared" si="62"/>
        <v>0</v>
      </c>
      <c r="T447" s="25"/>
      <c r="V447" s="25"/>
    </row>
    <row r="448" spans="1:22" x14ac:dyDescent="0.25">
      <c r="A448" s="39" t="s">
        <v>469</v>
      </c>
      <c r="B448" s="40">
        <v>6006605</v>
      </c>
      <c r="C448" s="40" t="s">
        <v>470</v>
      </c>
      <c r="D448" s="40">
        <v>0</v>
      </c>
      <c r="E448" s="41">
        <v>1.7494099999999999</v>
      </c>
      <c r="F448" s="41">
        <v>2.5972900000000001</v>
      </c>
      <c r="G448" s="42">
        <f t="shared" si="56"/>
        <v>0.67355204848130157</v>
      </c>
      <c r="H448" s="43">
        <f t="shared" si="57"/>
        <v>0.67</v>
      </c>
      <c r="I448" s="44">
        <v>0</v>
      </c>
      <c r="J448" s="45">
        <f t="shared" si="58"/>
        <v>0</v>
      </c>
      <c r="L448" s="44">
        <v>0</v>
      </c>
      <c r="M448" s="44">
        <v>10.76</v>
      </c>
      <c r="N448" s="42">
        <f t="shared" si="59"/>
        <v>0</v>
      </c>
      <c r="O448" s="41" t="str">
        <f t="shared" si="60"/>
        <v>N</v>
      </c>
      <c r="P448" s="42">
        <f t="shared" si="54"/>
        <v>-1</v>
      </c>
      <c r="Q448" s="41" t="str">
        <f t="shared" si="61"/>
        <v>Y</v>
      </c>
      <c r="R448" s="41" t="str">
        <f t="shared" si="55"/>
        <v>N</v>
      </c>
      <c r="S448" s="45">
        <f t="shared" si="62"/>
        <v>10.23</v>
      </c>
      <c r="T448" s="25"/>
      <c r="V448" s="25"/>
    </row>
    <row r="449" spans="1:22" x14ac:dyDescent="0.25">
      <c r="A449" s="27" t="s">
        <v>471</v>
      </c>
      <c r="B449" s="28">
        <v>6000210</v>
      </c>
      <c r="C449" s="28">
        <v>145243</v>
      </c>
      <c r="D449" s="28">
        <v>0</v>
      </c>
      <c r="E449" s="29">
        <v>3.37019</v>
      </c>
      <c r="F449" s="29">
        <v>3.3640599999999998</v>
      </c>
      <c r="G449" s="30">
        <f t="shared" si="56"/>
        <v>1.0018222029333603</v>
      </c>
      <c r="H449" s="31">
        <f t="shared" si="57"/>
        <v>1</v>
      </c>
      <c r="I449" s="32">
        <v>29.75</v>
      </c>
      <c r="J449" s="33">
        <f t="shared" si="58"/>
        <v>29.75</v>
      </c>
      <c r="L449" s="32">
        <v>14.14</v>
      </c>
      <c r="M449" s="32">
        <v>25.29</v>
      </c>
      <c r="N449" s="30">
        <f t="shared" si="59"/>
        <v>0.7885431400282884</v>
      </c>
      <c r="O449" s="29" t="str">
        <f t="shared" si="60"/>
        <v>N</v>
      </c>
      <c r="P449" s="30">
        <f t="shared" si="54"/>
        <v>0.17635429023329383</v>
      </c>
      <c r="Q449" s="29" t="str">
        <f t="shared" si="61"/>
        <v>N</v>
      </c>
      <c r="R449" s="29" t="str">
        <f t="shared" si="55"/>
        <v>N</v>
      </c>
      <c r="S449" s="33">
        <f t="shared" si="62"/>
        <v>24.03</v>
      </c>
      <c r="T449" s="25"/>
      <c r="V449" s="25"/>
    </row>
    <row r="450" spans="1:22" x14ac:dyDescent="0.25">
      <c r="A450" s="19" t="s">
        <v>472</v>
      </c>
      <c r="B450" s="26">
        <v>6006670</v>
      </c>
      <c r="C450" s="26">
        <v>145312</v>
      </c>
      <c r="D450" s="26">
        <v>0</v>
      </c>
      <c r="E450" s="34">
        <v>2.6943999999999999</v>
      </c>
      <c r="F450" s="34">
        <v>3.2452999999999999</v>
      </c>
      <c r="G450" s="35">
        <f t="shared" si="56"/>
        <v>0.83024681847594983</v>
      </c>
      <c r="H450" s="36">
        <f t="shared" si="57"/>
        <v>0.83</v>
      </c>
      <c r="I450" s="37">
        <v>17.11</v>
      </c>
      <c r="J450" s="38">
        <f t="shared" si="58"/>
        <v>17.11</v>
      </c>
      <c r="L450" s="37">
        <v>12.53</v>
      </c>
      <c r="M450" s="37">
        <v>11.91</v>
      </c>
      <c r="N450" s="35">
        <f t="shared" si="59"/>
        <v>-4.9481245011971209E-2</v>
      </c>
      <c r="O450" s="34" t="str">
        <f t="shared" si="60"/>
        <v>N</v>
      </c>
      <c r="P450" s="35">
        <f t="shared" si="54"/>
        <v>0.43660789252728793</v>
      </c>
      <c r="Q450" s="34" t="str">
        <f t="shared" si="61"/>
        <v>N</v>
      </c>
      <c r="R450" s="34" t="str">
        <f t="shared" si="55"/>
        <v>N</v>
      </c>
      <c r="S450" s="38">
        <f t="shared" si="62"/>
        <v>11.32</v>
      </c>
      <c r="T450" s="25"/>
      <c r="V450" s="25"/>
    </row>
    <row r="451" spans="1:22" x14ac:dyDescent="0.25">
      <c r="A451" s="19" t="s">
        <v>473</v>
      </c>
      <c r="B451" s="26">
        <v>6006696</v>
      </c>
      <c r="C451" s="26">
        <v>145974</v>
      </c>
      <c r="D451" s="26">
        <v>0</v>
      </c>
      <c r="E451" s="34">
        <v>3.6230000000000002</v>
      </c>
      <c r="F451" s="34">
        <v>3.11232</v>
      </c>
      <c r="G451" s="35">
        <f t="shared" si="56"/>
        <v>1.164083384741929</v>
      </c>
      <c r="H451" s="36">
        <f t="shared" si="57"/>
        <v>1.1599999999999999</v>
      </c>
      <c r="I451" s="37">
        <v>36.89</v>
      </c>
      <c r="J451" s="38">
        <f t="shared" si="58"/>
        <v>36.89</v>
      </c>
      <c r="L451" s="37">
        <v>38.68</v>
      </c>
      <c r="M451" s="37">
        <v>38.68</v>
      </c>
      <c r="N451" s="35">
        <f t="shared" si="59"/>
        <v>0</v>
      </c>
      <c r="O451" s="34" t="str">
        <f t="shared" si="60"/>
        <v>N</v>
      </c>
      <c r="P451" s="35">
        <f t="shared" si="54"/>
        <v>-4.6277145811789017E-2</v>
      </c>
      <c r="Q451" s="34" t="str">
        <f t="shared" si="61"/>
        <v>N</v>
      </c>
      <c r="R451" s="34" t="str">
        <f t="shared" si="55"/>
        <v>N</v>
      </c>
      <c r="S451" s="38">
        <f t="shared" si="62"/>
        <v>36.75</v>
      </c>
      <c r="T451" s="25"/>
      <c r="V451" s="25"/>
    </row>
    <row r="452" spans="1:22" x14ac:dyDescent="0.25">
      <c r="A452" s="19" t="s">
        <v>474</v>
      </c>
      <c r="B452" s="26">
        <v>6006720</v>
      </c>
      <c r="C452" s="26">
        <v>145458</v>
      </c>
      <c r="D452" s="26">
        <v>0</v>
      </c>
      <c r="E452" s="34">
        <v>1.071</v>
      </c>
      <c r="F452" s="34">
        <v>3.31365</v>
      </c>
      <c r="G452" s="35">
        <f t="shared" si="56"/>
        <v>0.32320854646688696</v>
      </c>
      <c r="H452" s="36">
        <f t="shared" si="57"/>
        <v>0.32</v>
      </c>
      <c r="I452" s="37">
        <v>0</v>
      </c>
      <c r="J452" s="38">
        <f t="shared" si="58"/>
        <v>0</v>
      </c>
      <c r="L452" s="37">
        <v>38.68</v>
      </c>
      <c r="M452" s="37">
        <v>38.08</v>
      </c>
      <c r="N452" s="35">
        <f t="shared" si="59"/>
        <v>-1.5511892450879044E-2</v>
      </c>
      <c r="O452" s="34" t="str">
        <f t="shared" si="60"/>
        <v>N</v>
      </c>
      <c r="P452" s="35">
        <f t="shared" si="54"/>
        <v>-1</v>
      </c>
      <c r="Q452" s="34" t="str">
        <f t="shared" si="61"/>
        <v>Y</v>
      </c>
      <c r="R452" s="34" t="str">
        <f t="shared" si="55"/>
        <v>N</v>
      </c>
      <c r="S452" s="38">
        <f t="shared" si="62"/>
        <v>36.18</v>
      </c>
      <c r="T452" s="25"/>
      <c r="V452" s="25"/>
    </row>
    <row r="453" spans="1:22" x14ac:dyDescent="0.25">
      <c r="A453" s="39" t="s">
        <v>475</v>
      </c>
      <c r="B453" s="40">
        <v>6006779</v>
      </c>
      <c r="C453" s="40">
        <v>145942</v>
      </c>
      <c r="D453" s="40">
        <v>0</v>
      </c>
      <c r="E453" s="41">
        <v>3.4819900000000001</v>
      </c>
      <c r="F453" s="41">
        <v>3.8345799999999999</v>
      </c>
      <c r="G453" s="42">
        <f t="shared" si="56"/>
        <v>0.90804990377042605</v>
      </c>
      <c r="H453" s="43">
        <f t="shared" si="57"/>
        <v>0.9</v>
      </c>
      <c r="I453" s="44">
        <v>22.31</v>
      </c>
      <c r="J453" s="45">
        <f t="shared" si="58"/>
        <v>22.31</v>
      </c>
      <c r="L453" s="44">
        <v>13.7</v>
      </c>
      <c r="M453" s="44">
        <v>9.59</v>
      </c>
      <c r="N453" s="42">
        <f t="shared" si="59"/>
        <v>-0.3</v>
      </c>
      <c r="O453" s="41" t="str">
        <f t="shared" si="60"/>
        <v>Y</v>
      </c>
      <c r="P453" s="42">
        <f t="shared" si="54"/>
        <v>1.3263816475495307</v>
      </c>
      <c r="Q453" s="41" t="str">
        <f t="shared" si="61"/>
        <v>N</v>
      </c>
      <c r="R453" s="41" t="str">
        <f t="shared" si="55"/>
        <v>N</v>
      </c>
      <c r="S453" s="45">
        <f t="shared" si="62"/>
        <v>9.1199999999999992</v>
      </c>
      <c r="T453" s="25"/>
      <c r="V453" s="25"/>
    </row>
    <row r="454" spans="1:22" x14ac:dyDescent="0.25">
      <c r="A454" s="27" t="s">
        <v>476</v>
      </c>
      <c r="B454" s="28">
        <v>6006795</v>
      </c>
      <c r="C454" s="28">
        <v>145714</v>
      </c>
      <c r="D454" s="28">
        <v>0</v>
      </c>
      <c r="E454" s="29">
        <v>2.4567399999999999</v>
      </c>
      <c r="F454" s="29">
        <v>2.8604799999999999</v>
      </c>
      <c r="G454" s="30">
        <f t="shared" si="56"/>
        <v>0.8588558563597718</v>
      </c>
      <c r="H454" s="31">
        <f t="shared" si="57"/>
        <v>0.85</v>
      </c>
      <c r="I454" s="32">
        <v>18.600000000000001</v>
      </c>
      <c r="J454" s="33">
        <f t="shared" si="58"/>
        <v>18.600000000000001</v>
      </c>
      <c r="L454" s="32">
        <v>9.59</v>
      </c>
      <c r="M454" s="32">
        <v>0</v>
      </c>
      <c r="N454" s="30">
        <f t="shared" si="59"/>
        <v>-1</v>
      </c>
      <c r="O454" s="29" t="str">
        <f t="shared" si="60"/>
        <v>Y</v>
      </c>
      <c r="P454" s="30">
        <f t="shared" si="54"/>
        <v>0</v>
      </c>
      <c r="Q454" s="29" t="str">
        <f t="shared" si="61"/>
        <v>N</v>
      </c>
      <c r="R454" s="29" t="str">
        <f t="shared" si="55"/>
        <v>N</v>
      </c>
      <c r="S454" s="33">
        <f t="shared" si="62"/>
        <v>0</v>
      </c>
      <c r="T454" s="25"/>
      <c r="V454" s="25"/>
    </row>
    <row r="455" spans="1:22" x14ac:dyDescent="0.25">
      <c r="A455" s="19" t="s">
        <v>477</v>
      </c>
      <c r="B455" s="26">
        <v>6006829</v>
      </c>
      <c r="C455" s="26">
        <v>145996</v>
      </c>
      <c r="D455" s="26">
        <v>0</v>
      </c>
      <c r="E455" s="34">
        <v>2.8761199999999998</v>
      </c>
      <c r="F455" s="34">
        <v>3.2374499999999999</v>
      </c>
      <c r="G455" s="35">
        <f t="shared" si="56"/>
        <v>0.88839055429427471</v>
      </c>
      <c r="H455" s="36">
        <f t="shared" si="57"/>
        <v>0.88</v>
      </c>
      <c r="I455" s="37">
        <v>20.83</v>
      </c>
      <c r="J455" s="38">
        <f t="shared" si="58"/>
        <v>20.83</v>
      </c>
      <c r="L455" s="37">
        <v>0</v>
      </c>
      <c r="M455" s="37">
        <v>18.600000000000001</v>
      </c>
      <c r="N455" s="35">
        <f t="shared" si="59"/>
        <v>0</v>
      </c>
      <c r="O455" s="34" t="str">
        <f t="shared" si="60"/>
        <v>N</v>
      </c>
      <c r="P455" s="35">
        <f t="shared" si="54"/>
        <v>0.1198924731182794</v>
      </c>
      <c r="Q455" s="34" t="str">
        <f t="shared" si="61"/>
        <v>N</v>
      </c>
      <c r="R455" s="34" t="str">
        <f t="shared" si="55"/>
        <v>N</v>
      </c>
      <c r="S455" s="38">
        <f t="shared" si="62"/>
        <v>17.670000000000002</v>
      </c>
      <c r="T455" s="25"/>
      <c r="V455" s="25"/>
    </row>
    <row r="456" spans="1:22" x14ac:dyDescent="0.25">
      <c r="A456" s="19" t="s">
        <v>478</v>
      </c>
      <c r="B456" s="26">
        <v>6003487</v>
      </c>
      <c r="C456" s="26">
        <v>145376</v>
      </c>
      <c r="D456" s="26">
        <v>0</v>
      </c>
      <c r="E456" s="34">
        <v>3.3297400000000001</v>
      </c>
      <c r="F456" s="34">
        <v>2.88618</v>
      </c>
      <c r="G456" s="35">
        <f t="shared" si="56"/>
        <v>1.1536841084062672</v>
      </c>
      <c r="H456" s="36">
        <f t="shared" si="57"/>
        <v>1.1499999999999999</v>
      </c>
      <c r="I456" s="37">
        <v>36.69</v>
      </c>
      <c r="J456" s="38">
        <f t="shared" si="58"/>
        <v>36.69</v>
      </c>
      <c r="L456" s="37">
        <v>38.68</v>
      </c>
      <c r="M456" s="37">
        <v>37.69</v>
      </c>
      <c r="N456" s="35">
        <f t="shared" si="59"/>
        <v>-2.5594622543950413E-2</v>
      </c>
      <c r="O456" s="34" t="str">
        <f t="shared" si="60"/>
        <v>N</v>
      </c>
      <c r="P456" s="35">
        <f t="shared" si="54"/>
        <v>-2.6532236667551078E-2</v>
      </c>
      <c r="Q456" s="34" t="str">
        <f t="shared" si="61"/>
        <v>N</v>
      </c>
      <c r="R456" s="34" t="str">
        <f t="shared" si="55"/>
        <v>N</v>
      </c>
      <c r="S456" s="38">
        <f t="shared" si="62"/>
        <v>35.809999999999995</v>
      </c>
      <c r="T456" s="25"/>
      <c r="V456" s="25"/>
    </row>
    <row r="457" spans="1:22" x14ac:dyDescent="0.25">
      <c r="A457" s="19" t="s">
        <v>479</v>
      </c>
      <c r="B457" s="26">
        <v>6006860</v>
      </c>
      <c r="C457" s="26">
        <v>145772</v>
      </c>
      <c r="D457" s="26">
        <v>0</v>
      </c>
      <c r="E457" s="34">
        <v>3.7092999999999998</v>
      </c>
      <c r="F457" s="34">
        <v>3.1859000000000002</v>
      </c>
      <c r="G457" s="35">
        <f t="shared" si="56"/>
        <v>1.1642863868922437</v>
      </c>
      <c r="H457" s="36">
        <f t="shared" si="57"/>
        <v>1.1599999999999999</v>
      </c>
      <c r="I457" s="37">
        <v>36.89</v>
      </c>
      <c r="J457" s="38">
        <f t="shared" si="58"/>
        <v>36.89</v>
      </c>
      <c r="L457" s="37">
        <v>35.11</v>
      </c>
      <c r="M457" s="37">
        <v>35.11</v>
      </c>
      <c r="N457" s="35">
        <f t="shared" si="59"/>
        <v>0</v>
      </c>
      <c r="O457" s="34" t="str">
        <f t="shared" si="60"/>
        <v>N</v>
      </c>
      <c r="P457" s="35">
        <f t="shared" ref="P457:P520" si="63">IF(M457=0,0,(I457-M457)/M457)</f>
        <v>5.0697806892623216E-2</v>
      </c>
      <c r="Q457" s="34" t="str">
        <f t="shared" si="61"/>
        <v>N</v>
      </c>
      <c r="R457" s="34" t="str">
        <f t="shared" ref="R457:R520" si="64">IF(AND(O457="Y",Q457="Y"),"Y","N")</f>
        <v>N</v>
      </c>
      <c r="S457" s="38">
        <f t="shared" si="62"/>
        <v>33.36</v>
      </c>
      <c r="T457" s="25"/>
      <c r="V457" s="25"/>
    </row>
    <row r="458" spans="1:22" x14ac:dyDescent="0.25">
      <c r="A458" s="39" t="s">
        <v>480</v>
      </c>
      <c r="B458" s="40">
        <v>6006878</v>
      </c>
      <c r="C458" s="40">
        <v>145649</v>
      </c>
      <c r="D458" s="40">
        <v>0</v>
      </c>
      <c r="E458" s="41">
        <v>3.1758500000000001</v>
      </c>
      <c r="F458" s="41">
        <v>3.1782400000000002</v>
      </c>
      <c r="G458" s="42">
        <f t="shared" ref="G458:G521" si="65">IFERROR(E458/F458,0)</f>
        <v>0.99924801147805076</v>
      </c>
      <c r="H458" s="43">
        <f t="shared" ref="H458:H521" si="66">ROUNDDOWN(G458,2)</f>
        <v>0.99</v>
      </c>
      <c r="I458" s="44">
        <v>29.01</v>
      </c>
      <c r="J458" s="45">
        <f t="shared" ref="J458:J521" si="67">IF(R458="Y",S458,I458)</f>
        <v>29.01</v>
      </c>
      <c r="L458" s="44">
        <v>26.03</v>
      </c>
      <c r="M458" s="44">
        <v>30.94</v>
      </c>
      <c r="N458" s="42">
        <f t="shared" ref="N458:N521" si="68">IFERROR((M458-L458)/L458,0)</f>
        <v>0.18862850557049557</v>
      </c>
      <c r="O458" s="41" t="str">
        <f t="shared" ref="O458:O521" si="69">IF(N458&lt;-0.05,"Y","N")</f>
        <v>N</v>
      </c>
      <c r="P458" s="42">
        <f t="shared" si="63"/>
        <v>-6.2378797672915307E-2</v>
      </c>
      <c r="Q458" s="41" t="str">
        <f t="shared" ref="Q458:Q521" si="70">IF(P458&lt;-0.05,"Y","N")</f>
        <v>Y</v>
      </c>
      <c r="R458" s="41" t="str">
        <f t="shared" si="64"/>
        <v>N</v>
      </c>
      <c r="S458" s="45">
        <f t="shared" ref="S458:S521" si="71">ROUNDUP(M458*0.95,2)</f>
        <v>29.400000000000002</v>
      </c>
      <c r="T458" s="25"/>
      <c r="V458" s="25"/>
    </row>
    <row r="459" spans="1:22" x14ac:dyDescent="0.25">
      <c r="A459" s="27" t="s">
        <v>481</v>
      </c>
      <c r="B459" s="28">
        <v>6009989</v>
      </c>
      <c r="C459" s="28">
        <v>145476</v>
      </c>
      <c r="D459" s="28">
        <v>0</v>
      </c>
      <c r="E459" s="29">
        <v>3.5191300000000001</v>
      </c>
      <c r="F459" s="29">
        <v>3.1122100000000001</v>
      </c>
      <c r="G459" s="30">
        <f t="shared" si="65"/>
        <v>1.1307495316832732</v>
      </c>
      <c r="H459" s="31">
        <f t="shared" si="66"/>
        <v>1.1299999999999999</v>
      </c>
      <c r="I459" s="32">
        <v>36.299999999999997</v>
      </c>
      <c r="J459" s="33">
        <f t="shared" si="67"/>
        <v>36.299999999999997</v>
      </c>
      <c r="L459" s="32">
        <v>29.75</v>
      </c>
      <c r="M459" s="32">
        <v>28.270000000000003</v>
      </c>
      <c r="N459" s="30">
        <f t="shared" si="68"/>
        <v>-4.974789915966376E-2</v>
      </c>
      <c r="O459" s="29" t="str">
        <f t="shared" si="69"/>
        <v>N</v>
      </c>
      <c r="P459" s="30">
        <f t="shared" si="63"/>
        <v>0.28404669260700366</v>
      </c>
      <c r="Q459" s="29" t="str">
        <f t="shared" si="70"/>
        <v>N</v>
      </c>
      <c r="R459" s="29" t="str">
        <f t="shared" si="64"/>
        <v>N</v>
      </c>
      <c r="S459" s="33">
        <f t="shared" si="71"/>
        <v>26.860000000000003</v>
      </c>
      <c r="T459" s="25"/>
      <c r="V459" s="25"/>
    </row>
    <row r="460" spans="1:22" x14ac:dyDescent="0.25">
      <c r="A460" s="19" t="s">
        <v>482</v>
      </c>
      <c r="B460" s="26">
        <v>6006985</v>
      </c>
      <c r="C460" s="26">
        <v>145426</v>
      </c>
      <c r="D460" s="26">
        <v>0</v>
      </c>
      <c r="E460" s="34">
        <v>3.5409199999999998</v>
      </c>
      <c r="F460" s="34">
        <v>3.36185</v>
      </c>
      <c r="G460" s="35">
        <f t="shared" si="65"/>
        <v>1.0532653152282225</v>
      </c>
      <c r="H460" s="36">
        <f t="shared" si="66"/>
        <v>1.05</v>
      </c>
      <c r="I460" s="37">
        <v>32.729999999999997</v>
      </c>
      <c r="J460" s="38">
        <f t="shared" si="67"/>
        <v>32.729999999999997</v>
      </c>
      <c r="L460" s="37">
        <v>25.29</v>
      </c>
      <c r="M460" s="37">
        <v>27.52</v>
      </c>
      <c r="N460" s="35">
        <f t="shared" si="68"/>
        <v>8.8177145116646913E-2</v>
      </c>
      <c r="O460" s="34" t="str">
        <f t="shared" si="69"/>
        <v>N</v>
      </c>
      <c r="P460" s="35">
        <f t="shared" si="63"/>
        <v>0.18931686046511617</v>
      </c>
      <c r="Q460" s="34" t="str">
        <f t="shared" si="70"/>
        <v>N</v>
      </c>
      <c r="R460" s="34" t="str">
        <f t="shared" si="64"/>
        <v>N</v>
      </c>
      <c r="S460" s="38">
        <f t="shared" si="71"/>
        <v>26.150000000000002</v>
      </c>
      <c r="T460" s="25"/>
      <c r="V460" s="25"/>
    </row>
    <row r="461" spans="1:22" x14ac:dyDescent="0.25">
      <c r="A461" s="19" t="s">
        <v>483</v>
      </c>
      <c r="B461" s="26">
        <v>6007041</v>
      </c>
      <c r="C461" s="26">
        <v>145751</v>
      </c>
      <c r="D461" s="26">
        <v>0</v>
      </c>
      <c r="E461" s="34">
        <v>3.4123299999999999</v>
      </c>
      <c r="F461" s="34">
        <v>3.5473400000000002</v>
      </c>
      <c r="G461" s="35">
        <f t="shared" si="65"/>
        <v>0.96194049625916878</v>
      </c>
      <c r="H461" s="36">
        <f t="shared" si="66"/>
        <v>0.96</v>
      </c>
      <c r="I461" s="37">
        <v>26.78</v>
      </c>
      <c r="J461" s="38">
        <f t="shared" si="67"/>
        <v>26.78</v>
      </c>
      <c r="L461" s="37">
        <v>21.91</v>
      </c>
      <c r="M461" s="37">
        <v>23.06</v>
      </c>
      <c r="N461" s="35">
        <f t="shared" si="68"/>
        <v>5.248744865358277E-2</v>
      </c>
      <c r="O461" s="34" t="str">
        <f t="shared" si="69"/>
        <v>N</v>
      </c>
      <c r="P461" s="35">
        <f t="shared" si="63"/>
        <v>0.16131830008673037</v>
      </c>
      <c r="Q461" s="34" t="str">
        <f t="shared" si="70"/>
        <v>N</v>
      </c>
      <c r="R461" s="34" t="str">
        <f t="shared" si="64"/>
        <v>N</v>
      </c>
      <c r="S461" s="38">
        <f t="shared" si="71"/>
        <v>21.91</v>
      </c>
      <c r="T461" s="25"/>
      <c r="V461" s="25"/>
    </row>
    <row r="462" spans="1:22" x14ac:dyDescent="0.25">
      <c r="A462" s="19" t="s">
        <v>484</v>
      </c>
      <c r="B462" s="26">
        <v>6002109</v>
      </c>
      <c r="C462" s="26">
        <v>145584</v>
      </c>
      <c r="D462" s="26">
        <v>0</v>
      </c>
      <c r="E462" s="34">
        <v>2.6146099999999999</v>
      </c>
      <c r="F462" s="34">
        <v>2.6519200000000001</v>
      </c>
      <c r="G462" s="35">
        <f t="shared" si="65"/>
        <v>0.98593094814323201</v>
      </c>
      <c r="H462" s="36">
        <f t="shared" si="66"/>
        <v>0.98</v>
      </c>
      <c r="I462" s="37">
        <v>28.26</v>
      </c>
      <c r="J462" s="38">
        <f t="shared" si="67"/>
        <v>28.26</v>
      </c>
      <c r="L462" s="37">
        <v>19.34</v>
      </c>
      <c r="M462" s="37">
        <v>20.83</v>
      </c>
      <c r="N462" s="35">
        <f t="shared" si="68"/>
        <v>7.7042399172698992E-2</v>
      </c>
      <c r="O462" s="34" t="str">
        <f t="shared" si="69"/>
        <v>N</v>
      </c>
      <c r="P462" s="35">
        <f t="shared" si="63"/>
        <v>0.3566970715314452</v>
      </c>
      <c r="Q462" s="34" t="str">
        <f t="shared" si="70"/>
        <v>N</v>
      </c>
      <c r="R462" s="34" t="str">
        <f t="shared" si="64"/>
        <v>N</v>
      </c>
      <c r="S462" s="38">
        <f t="shared" si="71"/>
        <v>19.790000000000003</v>
      </c>
      <c r="T462" s="25"/>
      <c r="V462" s="25"/>
    </row>
    <row r="463" spans="1:22" x14ac:dyDescent="0.25">
      <c r="A463" s="39" t="s">
        <v>485</v>
      </c>
      <c r="B463" s="40">
        <v>6007843</v>
      </c>
      <c r="C463" s="40">
        <v>145681</v>
      </c>
      <c r="D463" s="40">
        <v>0</v>
      </c>
      <c r="E463" s="41">
        <v>3.4114900000000001</v>
      </c>
      <c r="F463" s="41">
        <v>3.1510899999999999</v>
      </c>
      <c r="G463" s="42">
        <f t="shared" si="65"/>
        <v>1.0826380712705763</v>
      </c>
      <c r="H463" s="43">
        <f t="shared" si="66"/>
        <v>1.08</v>
      </c>
      <c r="I463" s="44">
        <v>34.51</v>
      </c>
      <c r="J463" s="45">
        <f t="shared" si="67"/>
        <v>34.51</v>
      </c>
      <c r="L463" s="44">
        <v>37.090000000000003</v>
      </c>
      <c r="M463" s="44">
        <v>37.090000000000003</v>
      </c>
      <c r="N463" s="42">
        <f t="shared" si="68"/>
        <v>0</v>
      </c>
      <c r="O463" s="41" t="str">
        <f t="shared" si="69"/>
        <v>N</v>
      </c>
      <c r="P463" s="42">
        <f t="shared" si="63"/>
        <v>-6.9560528444324754E-2</v>
      </c>
      <c r="Q463" s="41" t="str">
        <f t="shared" si="70"/>
        <v>Y</v>
      </c>
      <c r="R463" s="41" t="str">
        <f t="shared" si="64"/>
        <v>N</v>
      </c>
      <c r="S463" s="45">
        <f t="shared" si="71"/>
        <v>35.239999999999995</v>
      </c>
      <c r="T463" s="25"/>
      <c r="V463" s="25"/>
    </row>
    <row r="464" spans="1:22" x14ac:dyDescent="0.25">
      <c r="A464" s="27" t="s">
        <v>486</v>
      </c>
      <c r="B464" s="28">
        <v>6004766</v>
      </c>
      <c r="C464" s="28">
        <v>145221</v>
      </c>
      <c r="D464" s="28">
        <v>0</v>
      </c>
      <c r="E464" s="29">
        <v>3.1626099999999999</v>
      </c>
      <c r="F464" s="29">
        <v>2.9905599999999999</v>
      </c>
      <c r="G464" s="30">
        <f t="shared" si="65"/>
        <v>1.0575310309774757</v>
      </c>
      <c r="H464" s="31">
        <f t="shared" si="66"/>
        <v>1.05</v>
      </c>
      <c r="I464" s="32">
        <v>32.729999999999997</v>
      </c>
      <c r="J464" s="33">
        <f t="shared" si="67"/>
        <v>32.729999999999997</v>
      </c>
      <c r="L464" s="32">
        <v>22.31</v>
      </c>
      <c r="M464" s="32">
        <v>26.78</v>
      </c>
      <c r="N464" s="30">
        <f t="shared" si="68"/>
        <v>0.20035858359480066</v>
      </c>
      <c r="O464" s="29" t="str">
        <f t="shared" si="69"/>
        <v>N</v>
      </c>
      <c r="P464" s="30">
        <f t="shared" si="63"/>
        <v>0.22218073188946957</v>
      </c>
      <c r="Q464" s="29" t="str">
        <f t="shared" si="70"/>
        <v>N</v>
      </c>
      <c r="R464" s="29" t="str">
        <f t="shared" si="64"/>
        <v>N</v>
      </c>
      <c r="S464" s="33">
        <f t="shared" si="71"/>
        <v>25.450000000000003</v>
      </c>
      <c r="T464" s="25"/>
      <c r="V464" s="25"/>
    </row>
    <row r="465" spans="1:22" x14ac:dyDescent="0.25">
      <c r="A465" s="19" t="s">
        <v>487</v>
      </c>
      <c r="B465" s="26">
        <v>6007090</v>
      </c>
      <c r="C465" s="26">
        <v>145469</v>
      </c>
      <c r="D465" s="26">
        <v>0</v>
      </c>
      <c r="E465" s="34">
        <v>3.1898599999999999</v>
      </c>
      <c r="F465" s="34">
        <v>3.1948400000000001</v>
      </c>
      <c r="G465" s="35">
        <f t="shared" si="65"/>
        <v>0.99844123649384631</v>
      </c>
      <c r="H465" s="36">
        <f t="shared" si="66"/>
        <v>0.99</v>
      </c>
      <c r="I465" s="37">
        <v>29.01</v>
      </c>
      <c r="J465" s="38">
        <f t="shared" si="67"/>
        <v>29.01</v>
      </c>
      <c r="L465" s="37">
        <v>26.03</v>
      </c>
      <c r="M465" s="37">
        <v>32.130000000000003</v>
      </c>
      <c r="N465" s="35">
        <f t="shared" si="68"/>
        <v>0.23434498655397623</v>
      </c>
      <c r="O465" s="34" t="str">
        <f t="shared" si="69"/>
        <v>N</v>
      </c>
      <c r="P465" s="35">
        <f t="shared" si="63"/>
        <v>-9.7105508870214782E-2</v>
      </c>
      <c r="Q465" s="34" t="str">
        <f t="shared" si="70"/>
        <v>Y</v>
      </c>
      <c r="R465" s="34" t="str">
        <f t="shared" si="64"/>
        <v>N</v>
      </c>
      <c r="S465" s="38">
        <f t="shared" si="71"/>
        <v>30.53</v>
      </c>
      <c r="T465" s="25"/>
      <c r="V465" s="25"/>
    </row>
    <row r="466" spans="1:22" x14ac:dyDescent="0.25">
      <c r="A466" s="19" t="s">
        <v>488</v>
      </c>
      <c r="B466" s="26">
        <v>6003073</v>
      </c>
      <c r="C466" s="26">
        <v>146071</v>
      </c>
      <c r="D466" s="26">
        <v>0</v>
      </c>
      <c r="E466" s="34">
        <v>2.65374</v>
      </c>
      <c r="F466" s="34">
        <v>3.09714</v>
      </c>
      <c r="G466" s="35">
        <f t="shared" si="65"/>
        <v>0.85683566128751043</v>
      </c>
      <c r="H466" s="36">
        <f t="shared" si="66"/>
        <v>0.85</v>
      </c>
      <c r="I466" s="37">
        <v>18.600000000000001</v>
      </c>
      <c r="J466" s="38">
        <f t="shared" si="67"/>
        <v>18.600000000000001</v>
      </c>
      <c r="L466" s="37">
        <v>14.88</v>
      </c>
      <c r="M466" s="37">
        <v>15.62</v>
      </c>
      <c r="N466" s="35">
        <f t="shared" si="68"/>
        <v>4.9731182795698818E-2</v>
      </c>
      <c r="O466" s="34" t="str">
        <f t="shared" si="69"/>
        <v>N</v>
      </c>
      <c r="P466" s="35">
        <f t="shared" si="63"/>
        <v>0.19078104993597966</v>
      </c>
      <c r="Q466" s="34" t="str">
        <f t="shared" si="70"/>
        <v>N</v>
      </c>
      <c r="R466" s="34" t="str">
        <f t="shared" si="64"/>
        <v>N</v>
      </c>
      <c r="S466" s="38">
        <f t="shared" si="71"/>
        <v>14.84</v>
      </c>
      <c r="T466" s="25"/>
      <c r="V466" s="25"/>
    </row>
    <row r="467" spans="1:22" x14ac:dyDescent="0.25">
      <c r="A467" s="19" t="s">
        <v>489</v>
      </c>
      <c r="B467" s="26">
        <v>6003875</v>
      </c>
      <c r="C467" s="26">
        <v>146077</v>
      </c>
      <c r="D467" s="26">
        <v>0</v>
      </c>
      <c r="E467" s="34">
        <v>2.8806500000000002</v>
      </c>
      <c r="F467" s="34">
        <v>2.84673</v>
      </c>
      <c r="G467" s="35">
        <f t="shared" si="65"/>
        <v>1.011915425769216</v>
      </c>
      <c r="H467" s="36">
        <f t="shared" si="66"/>
        <v>1.01</v>
      </c>
      <c r="I467" s="37">
        <v>30.35</v>
      </c>
      <c r="J467" s="38">
        <f t="shared" si="67"/>
        <v>30.35</v>
      </c>
      <c r="L467" s="37">
        <v>20.5</v>
      </c>
      <c r="M467" s="37">
        <v>15.62</v>
      </c>
      <c r="N467" s="35">
        <f t="shared" si="68"/>
        <v>-0.23804878048780492</v>
      </c>
      <c r="O467" s="34" t="str">
        <f t="shared" si="69"/>
        <v>Y</v>
      </c>
      <c r="P467" s="35">
        <f t="shared" si="63"/>
        <v>0.94302176696542916</v>
      </c>
      <c r="Q467" s="34" t="str">
        <f t="shared" si="70"/>
        <v>N</v>
      </c>
      <c r="R467" s="34" t="str">
        <f t="shared" si="64"/>
        <v>N</v>
      </c>
      <c r="S467" s="38">
        <f t="shared" si="71"/>
        <v>14.84</v>
      </c>
      <c r="T467" s="25"/>
      <c r="V467" s="25"/>
    </row>
    <row r="468" spans="1:22" x14ac:dyDescent="0.25">
      <c r="A468" s="39" t="s">
        <v>490</v>
      </c>
      <c r="B468" s="40">
        <v>6007157</v>
      </c>
      <c r="C468" s="40">
        <v>145839</v>
      </c>
      <c r="D468" s="40">
        <v>0</v>
      </c>
      <c r="E468" s="41">
        <v>2.58161</v>
      </c>
      <c r="F468" s="41">
        <v>3.3616999999999999</v>
      </c>
      <c r="G468" s="42">
        <f t="shared" si="65"/>
        <v>0.76794776452390157</v>
      </c>
      <c r="H468" s="43">
        <f t="shared" si="66"/>
        <v>0.76</v>
      </c>
      <c r="I468" s="44">
        <v>12.53</v>
      </c>
      <c r="J468" s="45">
        <f t="shared" si="67"/>
        <v>13.58</v>
      </c>
      <c r="L468" s="44">
        <v>18.600000000000001</v>
      </c>
      <c r="M468" s="44">
        <v>14.29</v>
      </c>
      <c r="N468" s="42">
        <f t="shared" si="68"/>
        <v>-0.23172043010752699</v>
      </c>
      <c r="O468" s="41" t="str">
        <f t="shared" si="69"/>
        <v>Y</v>
      </c>
      <c r="P468" s="42">
        <f t="shared" si="63"/>
        <v>-0.1231630510846746</v>
      </c>
      <c r="Q468" s="41" t="str">
        <f t="shared" si="70"/>
        <v>Y</v>
      </c>
      <c r="R468" s="41" t="str">
        <f t="shared" si="64"/>
        <v>Y</v>
      </c>
      <c r="S468" s="45">
        <f t="shared" si="71"/>
        <v>13.58</v>
      </c>
      <c r="T468" s="25"/>
      <c r="V468" s="25"/>
    </row>
    <row r="469" spans="1:22" x14ac:dyDescent="0.25">
      <c r="A469" s="27" t="s">
        <v>491</v>
      </c>
      <c r="B469" s="28">
        <v>6002315</v>
      </c>
      <c r="C469" s="28">
        <v>145765</v>
      </c>
      <c r="D469" s="28">
        <v>0</v>
      </c>
      <c r="E469" s="29">
        <v>2.1929799999999999</v>
      </c>
      <c r="F469" s="29">
        <v>3.0674700000000001</v>
      </c>
      <c r="G469" s="30">
        <f t="shared" si="65"/>
        <v>0.71491489729320901</v>
      </c>
      <c r="H469" s="31">
        <f t="shared" si="66"/>
        <v>0.71</v>
      </c>
      <c r="I469" s="32">
        <v>9.59</v>
      </c>
      <c r="J469" s="33">
        <f t="shared" si="67"/>
        <v>9.59</v>
      </c>
      <c r="L469" s="32">
        <v>0</v>
      </c>
      <c r="M469" s="32">
        <v>9.59</v>
      </c>
      <c r="N469" s="30">
        <f t="shared" si="68"/>
        <v>0</v>
      </c>
      <c r="O469" s="29" t="str">
        <f t="shared" si="69"/>
        <v>N</v>
      </c>
      <c r="P469" s="30">
        <f t="shared" si="63"/>
        <v>0</v>
      </c>
      <c r="Q469" s="29" t="str">
        <f t="shared" si="70"/>
        <v>N</v>
      </c>
      <c r="R469" s="29" t="str">
        <f t="shared" si="64"/>
        <v>N</v>
      </c>
      <c r="S469" s="33">
        <f t="shared" si="71"/>
        <v>9.1199999999999992</v>
      </c>
      <c r="T469" s="25"/>
      <c r="V469" s="25"/>
    </row>
    <row r="470" spans="1:22" x14ac:dyDescent="0.25">
      <c r="A470" s="19" t="s">
        <v>492</v>
      </c>
      <c r="B470" s="26">
        <v>6001374</v>
      </c>
      <c r="C470" s="26">
        <v>145989</v>
      </c>
      <c r="D470" s="26">
        <v>0</v>
      </c>
      <c r="E470" s="34">
        <v>2.6772200000000002</v>
      </c>
      <c r="F470" s="34">
        <v>4.11043</v>
      </c>
      <c r="G470" s="35">
        <f t="shared" si="65"/>
        <v>0.65132358415056335</v>
      </c>
      <c r="H470" s="36">
        <f t="shared" si="66"/>
        <v>0.65</v>
      </c>
      <c r="I470" s="37">
        <v>0</v>
      </c>
      <c r="J470" s="38">
        <f t="shared" si="67"/>
        <v>0</v>
      </c>
      <c r="L470" s="37">
        <v>9</v>
      </c>
      <c r="M470" s="37">
        <v>9.59</v>
      </c>
      <c r="N470" s="35">
        <f t="shared" si="68"/>
        <v>6.5555555555555534E-2</v>
      </c>
      <c r="O470" s="34" t="str">
        <f t="shared" si="69"/>
        <v>N</v>
      </c>
      <c r="P470" s="35">
        <f t="shared" si="63"/>
        <v>-1</v>
      </c>
      <c r="Q470" s="34" t="str">
        <f t="shared" si="70"/>
        <v>Y</v>
      </c>
      <c r="R470" s="34" t="str">
        <f t="shared" si="64"/>
        <v>N</v>
      </c>
      <c r="S470" s="38">
        <f t="shared" si="71"/>
        <v>9.1199999999999992</v>
      </c>
      <c r="T470" s="25"/>
      <c r="V470" s="25"/>
    </row>
    <row r="471" spans="1:22" x14ac:dyDescent="0.25">
      <c r="A471" s="19" t="s">
        <v>493</v>
      </c>
      <c r="B471" s="26">
        <v>6005003</v>
      </c>
      <c r="C471" s="26">
        <v>145938</v>
      </c>
      <c r="D471" s="26">
        <v>0</v>
      </c>
      <c r="E471" s="34">
        <v>1.95835</v>
      </c>
      <c r="F471" s="34">
        <v>3.50962</v>
      </c>
      <c r="G471" s="35">
        <f t="shared" si="65"/>
        <v>0.5579948826368667</v>
      </c>
      <c r="H471" s="36">
        <f t="shared" si="66"/>
        <v>0.55000000000000004</v>
      </c>
      <c r="I471" s="37">
        <v>0</v>
      </c>
      <c r="J471" s="38">
        <f t="shared" si="67"/>
        <v>0</v>
      </c>
      <c r="L471" s="37">
        <v>0</v>
      </c>
      <c r="M471" s="37">
        <v>0</v>
      </c>
      <c r="N471" s="35">
        <f t="shared" si="68"/>
        <v>0</v>
      </c>
      <c r="O471" s="34" t="str">
        <f t="shared" si="69"/>
        <v>N</v>
      </c>
      <c r="P471" s="35">
        <f t="shared" si="63"/>
        <v>0</v>
      </c>
      <c r="Q471" s="34" t="str">
        <f t="shared" si="70"/>
        <v>N</v>
      </c>
      <c r="R471" s="34" t="str">
        <f t="shared" si="64"/>
        <v>N</v>
      </c>
      <c r="S471" s="38">
        <f t="shared" si="71"/>
        <v>0</v>
      </c>
      <c r="T471" s="25"/>
      <c r="V471" s="25"/>
    </row>
    <row r="472" spans="1:22" x14ac:dyDescent="0.25">
      <c r="A472" s="19" t="s">
        <v>494</v>
      </c>
      <c r="B472" s="26">
        <v>6014385</v>
      </c>
      <c r="C472" s="26">
        <v>145841</v>
      </c>
      <c r="D472" s="26">
        <v>0</v>
      </c>
      <c r="E472" s="34">
        <v>4.1430600000000002</v>
      </c>
      <c r="F472" s="34">
        <v>3.27949</v>
      </c>
      <c r="G472" s="35">
        <f t="shared" si="65"/>
        <v>1.2633244803307833</v>
      </c>
      <c r="H472" s="36">
        <f t="shared" si="66"/>
        <v>1.26</v>
      </c>
      <c r="I472" s="37">
        <v>38.68</v>
      </c>
      <c r="J472" s="38">
        <f t="shared" si="67"/>
        <v>38.68</v>
      </c>
      <c r="L472" s="37">
        <v>38.479999999999997</v>
      </c>
      <c r="M472" s="37">
        <v>35.9</v>
      </c>
      <c r="N472" s="35">
        <f t="shared" si="68"/>
        <v>-6.704781704781701E-2</v>
      </c>
      <c r="O472" s="34" t="str">
        <f t="shared" si="69"/>
        <v>Y</v>
      </c>
      <c r="P472" s="35">
        <f t="shared" si="63"/>
        <v>7.7437325905292509E-2</v>
      </c>
      <c r="Q472" s="34" t="str">
        <f t="shared" si="70"/>
        <v>N</v>
      </c>
      <c r="R472" s="34" t="str">
        <f t="shared" si="64"/>
        <v>N</v>
      </c>
      <c r="S472" s="38">
        <f t="shared" si="71"/>
        <v>34.11</v>
      </c>
      <c r="T472" s="25"/>
      <c r="V472" s="25"/>
    </row>
    <row r="473" spans="1:22" x14ac:dyDescent="0.25">
      <c r="A473" s="39" t="s">
        <v>495</v>
      </c>
      <c r="B473" s="40">
        <v>6009112</v>
      </c>
      <c r="C473" s="40">
        <v>145767</v>
      </c>
      <c r="D473" s="40">
        <v>0</v>
      </c>
      <c r="E473" s="41">
        <v>4.0131199999999998</v>
      </c>
      <c r="F473" s="41">
        <v>3.3939400000000002</v>
      </c>
      <c r="G473" s="42">
        <f t="shared" si="65"/>
        <v>1.1824369317076906</v>
      </c>
      <c r="H473" s="43">
        <f t="shared" si="66"/>
        <v>1.18</v>
      </c>
      <c r="I473" s="44">
        <v>37.29</v>
      </c>
      <c r="J473" s="45">
        <f t="shared" si="67"/>
        <v>37.29</v>
      </c>
      <c r="L473" s="44">
        <v>37.29</v>
      </c>
      <c r="M473" s="44">
        <v>37.090000000000003</v>
      </c>
      <c r="N473" s="42">
        <f t="shared" si="68"/>
        <v>-5.3633681952264881E-3</v>
      </c>
      <c r="O473" s="41" t="str">
        <f t="shared" si="69"/>
        <v>N</v>
      </c>
      <c r="P473" s="42">
        <f t="shared" si="63"/>
        <v>5.3922890266917154E-3</v>
      </c>
      <c r="Q473" s="41" t="str">
        <f t="shared" si="70"/>
        <v>N</v>
      </c>
      <c r="R473" s="41" t="str">
        <f t="shared" si="64"/>
        <v>N</v>
      </c>
      <c r="S473" s="45">
        <f t="shared" si="71"/>
        <v>35.239999999999995</v>
      </c>
      <c r="T473" s="25"/>
      <c r="V473" s="25"/>
    </row>
    <row r="474" spans="1:22" x14ac:dyDescent="0.25">
      <c r="A474" s="27" t="s">
        <v>496</v>
      </c>
      <c r="B474" s="28">
        <v>6009799</v>
      </c>
      <c r="C474" s="28">
        <v>145621</v>
      </c>
      <c r="D474" s="28">
        <v>0</v>
      </c>
      <c r="E474" s="29">
        <v>2.7908300000000001</v>
      </c>
      <c r="F474" s="29">
        <v>2.96339</v>
      </c>
      <c r="G474" s="30">
        <f t="shared" si="65"/>
        <v>0.94176939248630798</v>
      </c>
      <c r="H474" s="31">
        <f t="shared" si="66"/>
        <v>0.94</v>
      </c>
      <c r="I474" s="32">
        <v>25.29</v>
      </c>
      <c r="J474" s="33">
        <f t="shared" si="67"/>
        <v>25.29</v>
      </c>
      <c r="L474" s="32">
        <v>15.62</v>
      </c>
      <c r="M474" s="32">
        <v>23.06</v>
      </c>
      <c r="N474" s="30">
        <f t="shared" si="68"/>
        <v>0.47631241997439178</v>
      </c>
      <c r="O474" s="29" t="str">
        <f t="shared" si="69"/>
        <v>N</v>
      </c>
      <c r="P474" s="30">
        <f t="shared" si="63"/>
        <v>9.6704249783174351E-2</v>
      </c>
      <c r="Q474" s="29" t="str">
        <f t="shared" si="70"/>
        <v>N</v>
      </c>
      <c r="R474" s="29" t="str">
        <f t="shared" si="64"/>
        <v>N</v>
      </c>
      <c r="S474" s="33">
        <f t="shared" si="71"/>
        <v>21.91</v>
      </c>
      <c r="T474" s="25"/>
      <c r="V474" s="25"/>
    </row>
    <row r="475" spans="1:22" x14ac:dyDescent="0.25">
      <c r="A475" s="19" t="s">
        <v>497</v>
      </c>
      <c r="B475" s="26">
        <v>6000251</v>
      </c>
      <c r="C475" s="26">
        <v>145045</v>
      </c>
      <c r="D475" s="26">
        <v>0</v>
      </c>
      <c r="E475" s="34">
        <v>2.9951400000000001</v>
      </c>
      <c r="F475" s="34">
        <v>3.3990900000000002</v>
      </c>
      <c r="G475" s="35">
        <f t="shared" si="65"/>
        <v>0.88115936912526582</v>
      </c>
      <c r="H475" s="36">
        <f t="shared" si="66"/>
        <v>0.88</v>
      </c>
      <c r="I475" s="37">
        <v>20.83</v>
      </c>
      <c r="J475" s="38">
        <f t="shared" si="67"/>
        <v>20.83</v>
      </c>
      <c r="L475" s="37">
        <v>21.57</v>
      </c>
      <c r="M475" s="37">
        <v>20.5</v>
      </c>
      <c r="N475" s="35">
        <f t="shared" si="68"/>
        <v>-4.9605934167825695E-2</v>
      </c>
      <c r="O475" s="34" t="str">
        <f t="shared" si="69"/>
        <v>N</v>
      </c>
      <c r="P475" s="35">
        <f t="shared" si="63"/>
        <v>1.6097560975609673E-2</v>
      </c>
      <c r="Q475" s="34" t="str">
        <f t="shared" si="70"/>
        <v>N</v>
      </c>
      <c r="R475" s="34" t="str">
        <f t="shared" si="64"/>
        <v>N</v>
      </c>
      <c r="S475" s="38">
        <f t="shared" si="71"/>
        <v>19.48</v>
      </c>
      <c r="T475" s="25"/>
      <c r="V475" s="25"/>
    </row>
    <row r="476" spans="1:22" x14ac:dyDescent="0.25">
      <c r="A476" s="19" t="s">
        <v>498</v>
      </c>
      <c r="B476" s="26">
        <v>6000327</v>
      </c>
      <c r="C476" s="26">
        <v>145350</v>
      </c>
      <c r="D476" s="26">
        <v>0</v>
      </c>
      <c r="E476" s="34">
        <v>3.1341800000000002</v>
      </c>
      <c r="F476" s="34">
        <v>3.2414299999999998</v>
      </c>
      <c r="G476" s="35">
        <f t="shared" si="65"/>
        <v>0.96691275147080158</v>
      </c>
      <c r="H476" s="36">
        <f t="shared" si="66"/>
        <v>0.96</v>
      </c>
      <c r="I476" s="37">
        <v>26.78</v>
      </c>
      <c r="J476" s="38">
        <f t="shared" si="67"/>
        <v>26.78</v>
      </c>
      <c r="L476" s="37">
        <v>20.83</v>
      </c>
      <c r="M476" s="37">
        <v>19.34</v>
      </c>
      <c r="N476" s="35">
        <f t="shared" si="68"/>
        <v>-7.1531445031204927E-2</v>
      </c>
      <c r="O476" s="34" t="str">
        <f t="shared" si="69"/>
        <v>Y</v>
      </c>
      <c r="P476" s="35">
        <f t="shared" si="63"/>
        <v>0.38469493278179945</v>
      </c>
      <c r="Q476" s="34" t="str">
        <f t="shared" si="70"/>
        <v>N</v>
      </c>
      <c r="R476" s="34" t="str">
        <f t="shared" si="64"/>
        <v>N</v>
      </c>
      <c r="S476" s="38">
        <f t="shared" si="71"/>
        <v>18.380000000000003</v>
      </c>
      <c r="T476" s="25"/>
      <c r="V476" s="25"/>
    </row>
    <row r="477" spans="1:22" x14ac:dyDescent="0.25">
      <c r="A477" s="19" t="s">
        <v>499</v>
      </c>
      <c r="B477" s="26">
        <v>6003339</v>
      </c>
      <c r="C477" s="26">
        <v>145234</v>
      </c>
      <c r="D477" s="26">
        <v>0</v>
      </c>
      <c r="E477" s="34">
        <v>3.42354</v>
      </c>
      <c r="F477" s="34">
        <v>3.0061599999999999</v>
      </c>
      <c r="G477" s="35">
        <f t="shared" si="65"/>
        <v>1.1388415786252228</v>
      </c>
      <c r="H477" s="36">
        <f t="shared" si="66"/>
        <v>1.1299999999999999</v>
      </c>
      <c r="I477" s="37">
        <v>36.299999999999997</v>
      </c>
      <c r="J477" s="38">
        <f t="shared" si="67"/>
        <v>36.299999999999997</v>
      </c>
      <c r="L477" s="37">
        <v>33.32</v>
      </c>
      <c r="M477" s="37">
        <v>31.54</v>
      </c>
      <c r="N477" s="35">
        <f t="shared" si="68"/>
        <v>-5.3421368547419003E-2</v>
      </c>
      <c r="O477" s="34" t="str">
        <f t="shared" si="69"/>
        <v>Y</v>
      </c>
      <c r="P477" s="35">
        <f t="shared" si="63"/>
        <v>0.15091946734305639</v>
      </c>
      <c r="Q477" s="34" t="str">
        <f t="shared" si="70"/>
        <v>N</v>
      </c>
      <c r="R477" s="34" t="str">
        <f t="shared" si="64"/>
        <v>N</v>
      </c>
      <c r="S477" s="38">
        <f t="shared" si="71"/>
        <v>29.970000000000002</v>
      </c>
      <c r="T477" s="25"/>
      <c r="V477" s="25"/>
    </row>
    <row r="478" spans="1:22" x14ac:dyDescent="0.25">
      <c r="A478" s="39" t="s">
        <v>500</v>
      </c>
      <c r="B478" s="40">
        <v>6011712</v>
      </c>
      <c r="C478" s="40">
        <v>145597</v>
      </c>
      <c r="D478" s="40">
        <v>0</v>
      </c>
      <c r="E478" s="41">
        <v>3.9472900000000002</v>
      </c>
      <c r="F478" s="41">
        <v>3.2492299999999998</v>
      </c>
      <c r="G478" s="42">
        <f t="shared" si="65"/>
        <v>1.214838592528076</v>
      </c>
      <c r="H478" s="43">
        <f t="shared" si="66"/>
        <v>1.21</v>
      </c>
      <c r="I478" s="44">
        <v>37.89</v>
      </c>
      <c r="J478" s="45">
        <f t="shared" si="67"/>
        <v>37.89</v>
      </c>
      <c r="L478" s="44">
        <v>38.68</v>
      </c>
      <c r="M478" s="44">
        <v>38.08</v>
      </c>
      <c r="N478" s="42">
        <f t="shared" si="68"/>
        <v>-1.5511892450879044E-2</v>
      </c>
      <c r="O478" s="41" t="str">
        <f t="shared" si="69"/>
        <v>N</v>
      </c>
      <c r="P478" s="42">
        <f t="shared" si="63"/>
        <v>-4.9894957983192684E-3</v>
      </c>
      <c r="Q478" s="41" t="str">
        <f t="shared" si="70"/>
        <v>N</v>
      </c>
      <c r="R478" s="41" t="str">
        <f t="shared" si="64"/>
        <v>N</v>
      </c>
      <c r="S478" s="45">
        <f t="shared" si="71"/>
        <v>36.18</v>
      </c>
      <c r="T478" s="25"/>
      <c r="V478" s="25"/>
    </row>
    <row r="479" spans="1:22" x14ac:dyDescent="0.25">
      <c r="A479" s="27" t="s">
        <v>501</v>
      </c>
      <c r="B479" s="28">
        <v>6007355</v>
      </c>
      <c r="C479" s="28">
        <v>146078</v>
      </c>
      <c r="D479" s="28">
        <v>0</v>
      </c>
      <c r="E479" s="29">
        <v>3.2919299999999998</v>
      </c>
      <c r="F479" s="29">
        <v>3.6071800000000001</v>
      </c>
      <c r="G479" s="30">
        <f t="shared" si="65"/>
        <v>0.91260486030638888</v>
      </c>
      <c r="H479" s="31">
        <f t="shared" si="66"/>
        <v>0.91</v>
      </c>
      <c r="I479" s="32">
        <v>23.06</v>
      </c>
      <c r="J479" s="33">
        <f t="shared" si="67"/>
        <v>29.970000000000002</v>
      </c>
      <c r="L479" s="32">
        <v>33.32</v>
      </c>
      <c r="M479" s="32">
        <v>31.54</v>
      </c>
      <c r="N479" s="30">
        <f t="shared" si="68"/>
        <v>-5.3421368547419003E-2</v>
      </c>
      <c r="O479" s="29" t="str">
        <f t="shared" si="69"/>
        <v>Y</v>
      </c>
      <c r="P479" s="30">
        <f t="shared" si="63"/>
        <v>-0.26886493341788209</v>
      </c>
      <c r="Q479" s="29" t="str">
        <f t="shared" si="70"/>
        <v>Y</v>
      </c>
      <c r="R479" s="29" t="str">
        <f t="shared" si="64"/>
        <v>Y</v>
      </c>
      <c r="S479" s="33">
        <f t="shared" si="71"/>
        <v>29.970000000000002</v>
      </c>
      <c r="T479" s="25"/>
      <c r="V479" s="25"/>
    </row>
    <row r="480" spans="1:22" x14ac:dyDescent="0.25">
      <c r="A480" s="19" t="s">
        <v>502</v>
      </c>
      <c r="B480" s="26">
        <v>6007371</v>
      </c>
      <c r="C480" s="26">
        <v>145838</v>
      </c>
      <c r="D480" s="26">
        <v>0</v>
      </c>
      <c r="E480" s="34">
        <v>3.55708</v>
      </c>
      <c r="F480" s="34">
        <v>3.4327399999999999</v>
      </c>
      <c r="G480" s="35">
        <f t="shared" si="65"/>
        <v>1.0362217936691973</v>
      </c>
      <c r="H480" s="36">
        <f t="shared" si="66"/>
        <v>1.03</v>
      </c>
      <c r="I480" s="37">
        <v>31.54</v>
      </c>
      <c r="J480" s="38">
        <f t="shared" si="67"/>
        <v>31.54</v>
      </c>
      <c r="L480" s="37">
        <v>15.62</v>
      </c>
      <c r="M480" s="37">
        <v>20.079999999999998</v>
      </c>
      <c r="N480" s="35">
        <f t="shared" si="68"/>
        <v>0.28553137003841222</v>
      </c>
      <c r="O480" s="34" t="str">
        <f t="shared" si="69"/>
        <v>N</v>
      </c>
      <c r="P480" s="35">
        <f t="shared" si="63"/>
        <v>0.57071713147410363</v>
      </c>
      <c r="Q480" s="34" t="str">
        <f t="shared" si="70"/>
        <v>N</v>
      </c>
      <c r="R480" s="34" t="str">
        <f t="shared" si="64"/>
        <v>N</v>
      </c>
      <c r="S480" s="38">
        <f t="shared" si="71"/>
        <v>19.080000000000002</v>
      </c>
      <c r="T480" s="25"/>
      <c r="V480" s="25"/>
    </row>
    <row r="481" spans="1:22" x14ac:dyDescent="0.25">
      <c r="A481" s="19" t="s">
        <v>503</v>
      </c>
      <c r="B481" s="26">
        <v>6005441</v>
      </c>
      <c r="C481" s="26">
        <v>146175</v>
      </c>
      <c r="D481" s="26">
        <v>6</v>
      </c>
      <c r="E481" s="34">
        <v>0</v>
      </c>
      <c r="F481" s="34">
        <v>0</v>
      </c>
      <c r="G481" s="35">
        <f t="shared" si="65"/>
        <v>0</v>
      </c>
      <c r="H481" s="36">
        <f t="shared" si="66"/>
        <v>0</v>
      </c>
      <c r="I481" s="37">
        <v>0</v>
      </c>
      <c r="J481" s="38">
        <f t="shared" si="67"/>
        <v>32.229999999999997</v>
      </c>
      <c r="L481" s="37">
        <v>38.68</v>
      </c>
      <c r="M481" s="37">
        <v>33.92</v>
      </c>
      <c r="N481" s="35">
        <f t="shared" si="68"/>
        <v>-0.12306101344364008</v>
      </c>
      <c r="O481" s="34" t="str">
        <f t="shared" si="69"/>
        <v>Y</v>
      </c>
      <c r="P481" s="35">
        <f t="shared" si="63"/>
        <v>-1</v>
      </c>
      <c r="Q481" s="34" t="str">
        <f t="shared" si="70"/>
        <v>Y</v>
      </c>
      <c r="R481" s="34" t="str">
        <f t="shared" si="64"/>
        <v>Y</v>
      </c>
      <c r="S481" s="38">
        <f t="shared" si="71"/>
        <v>32.229999999999997</v>
      </c>
      <c r="T481" s="25"/>
      <c r="V481" s="25"/>
    </row>
    <row r="482" spans="1:22" x14ac:dyDescent="0.25">
      <c r="A482" s="19" t="s">
        <v>504</v>
      </c>
      <c r="B482" s="26">
        <v>6007413</v>
      </c>
      <c r="C482" s="26">
        <v>145261</v>
      </c>
      <c r="D482" s="26">
        <v>0</v>
      </c>
      <c r="E482" s="34">
        <v>2.9855299999999998</v>
      </c>
      <c r="F482" s="34">
        <v>3.16791</v>
      </c>
      <c r="G482" s="35">
        <f t="shared" si="65"/>
        <v>0.94242892001351042</v>
      </c>
      <c r="H482" s="36">
        <f t="shared" si="66"/>
        <v>0.94</v>
      </c>
      <c r="I482" s="37">
        <v>25.29</v>
      </c>
      <c r="J482" s="38">
        <f t="shared" si="67"/>
        <v>25.29</v>
      </c>
      <c r="L482" s="37">
        <v>16.37</v>
      </c>
      <c r="M482" s="37">
        <v>23.06</v>
      </c>
      <c r="N482" s="35">
        <f t="shared" si="68"/>
        <v>0.40867440439828939</v>
      </c>
      <c r="O482" s="34" t="str">
        <f t="shared" si="69"/>
        <v>N</v>
      </c>
      <c r="P482" s="35">
        <f t="shared" si="63"/>
        <v>9.6704249783174351E-2</v>
      </c>
      <c r="Q482" s="34" t="str">
        <f t="shared" si="70"/>
        <v>N</v>
      </c>
      <c r="R482" s="34" t="str">
        <f t="shared" si="64"/>
        <v>N</v>
      </c>
      <c r="S482" s="38">
        <f t="shared" si="71"/>
        <v>21.91</v>
      </c>
      <c r="T482" s="25"/>
      <c r="V482" s="25"/>
    </row>
    <row r="483" spans="1:22" x14ac:dyDescent="0.25">
      <c r="A483" s="39" t="s">
        <v>505</v>
      </c>
      <c r="B483" s="40">
        <v>6004741</v>
      </c>
      <c r="C483" s="40">
        <v>145220</v>
      </c>
      <c r="D483" s="40">
        <v>0</v>
      </c>
      <c r="E483" s="41">
        <v>2.4740600000000001</v>
      </c>
      <c r="F483" s="41">
        <v>2.7659400000000001</v>
      </c>
      <c r="G483" s="42">
        <f t="shared" si="65"/>
        <v>0.89447348821738726</v>
      </c>
      <c r="H483" s="43">
        <f t="shared" si="66"/>
        <v>0.89</v>
      </c>
      <c r="I483" s="44">
        <v>21.57</v>
      </c>
      <c r="J483" s="45">
        <f t="shared" si="67"/>
        <v>21.57</v>
      </c>
      <c r="L483" s="44">
        <v>9.59</v>
      </c>
      <c r="M483" s="44">
        <v>9.59</v>
      </c>
      <c r="N483" s="42">
        <f t="shared" si="68"/>
        <v>0</v>
      </c>
      <c r="O483" s="41" t="str">
        <f t="shared" si="69"/>
        <v>N</v>
      </c>
      <c r="P483" s="42">
        <f t="shared" si="63"/>
        <v>1.2492179353493222</v>
      </c>
      <c r="Q483" s="41" t="str">
        <f t="shared" si="70"/>
        <v>N</v>
      </c>
      <c r="R483" s="41" t="str">
        <f t="shared" si="64"/>
        <v>N</v>
      </c>
      <c r="S483" s="45">
        <f t="shared" si="71"/>
        <v>9.1199999999999992</v>
      </c>
      <c r="T483" s="25"/>
      <c r="V483" s="25"/>
    </row>
    <row r="484" spans="1:22" x14ac:dyDescent="0.25">
      <c r="A484" s="27" t="s">
        <v>506</v>
      </c>
      <c r="B484" s="28">
        <v>6007447</v>
      </c>
      <c r="C484" s="28">
        <v>145024</v>
      </c>
      <c r="D484" s="28">
        <v>0</v>
      </c>
      <c r="E484" s="29">
        <v>3.6838000000000002</v>
      </c>
      <c r="F484" s="29">
        <v>2.9338199999999999</v>
      </c>
      <c r="G484" s="30">
        <f t="shared" si="65"/>
        <v>1.2556325882296802</v>
      </c>
      <c r="H484" s="31">
        <f t="shared" si="66"/>
        <v>1.25</v>
      </c>
      <c r="I484" s="32">
        <v>38.68</v>
      </c>
      <c r="J484" s="33">
        <f t="shared" si="67"/>
        <v>38.68</v>
      </c>
      <c r="L484" s="32">
        <v>38.08</v>
      </c>
      <c r="M484" s="32">
        <v>38.68</v>
      </c>
      <c r="N484" s="30">
        <f t="shared" si="68"/>
        <v>1.5756302521008441E-2</v>
      </c>
      <c r="O484" s="29" t="str">
        <f t="shared" si="69"/>
        <v>N</v>
      </c>
      <c r="P484" s="30">
        <f t="shared" si="63"/>
        <v>0</v>
      </c>
      <c r="Q484" s="29" t="str">
        <f t="shared" si="70"/>
        <v>N</v>
      </c>
      <c r="R484" s="29" t="str">
        <f t="shared" si="64"/>
        <v>N</v>
      </c>
      <c r="S484" s="33">
        <f t="shared" si="71"/>
        <v>36.75</v>
      </c>
      <c r="T484" s="25"/>
      <c r="V484" s="25"/>
    </row>
    <row r="485" spans="1:22" x14ac:dyDescent="0.25">
      <c r="A485" s="19" t="s">
        <v>507</v>
      </c>
      <c r="B485" s="26">
        <v>6003792</v>
      </c>
      <c r="C485" s="26">
        <v>145489</v>
      </c>
      <c r="D485" s="26">
        <v>0</v>
      </c>
      <c r="E485" s="34">
        <v>2.73434</v>
      </c>
      <c r="F485" s="34">
        <v>2.9818600000000002</v>
      </c>
      <c r="G485" s="35">
        <f t="shared" si="65"/>
        <v>0.91699140804732615</v>
      </c>
      <c r="H485" s="36">
        <f t="shared" si="66"/>
        <v>0.91</v>
      </c>
      <c r="I485" s="37">
        <v>23.06</v>
      </c>
      <c r="J485" s="38">
        <f t="shared" si="67"/>
        <v>23.06</v>
      </c>
      <c r="L485" s="37">
        <v>17.850000000000001</v>
      </c>
      <c r="M485" s="37">
        <v>22.31</v>
      </c>
      <c r="N485" s="35">
        <f t="shared" si="68"/>
        <v>0.24985994397759087</v>
      </c>
      <c r="O485" s="34" t="str">
        <f t="shared" si="69"/>
        <v>N</v>
      </c>
      <c r="P485" s="35">
        <f t="shared" si="63"/>
        <v>3.3617212012550426E-2</v>
      </c>
      <c r="Q485" s="34" t="str">
        <f t="shared" si="70"/>
        <v>N</v>
      </c>
      <c r="R485" s="34" t="str">
        <f t="shared" si="64"/>
        <v>N</v>
      </c>
      <c r="S485" s="38">
        <f t="shared" si="71"/>
        <v>21.200000000000003</v>
      </c>
      <c r="T485" s="25"/>
      <c r="V485" s="25"/>
    </row>
    <row r="486" spans="1:22" x14ac:dyDescent="0.25">
      <c r="A486" s="19" t="s">
        <v>508</v>
      </c>
      <c r="B486" s="26">
        <v>6012470</v>
      </c>
      <c r="C486" s="26">
        <v>145837</v>
      </c>
      <c r="D486" s="26">
        <v>0</v>
      </c>
      <c r="E486" s="34">
        <v>4.3562000000000003</v>
      </c>
      <c r="F486" s="34">
        <v>2.8567300000000002</v>
      </c>
      <c r="G486" s="35">
        <f t="shared" si="65"/>
        <v>1.5248903466550916</v>
      </c>
      <c r="H486" s="36">
        <f t="shared" si="66"/>
        <v>1.52</v>
      </c>
      <c r="I486" s="37">
        <v>38.68</v>
      </c>
      <c r="J486" s="38">
        <f t="shared" si="67"/>
        <v>38.68</v>
      </c>
      <c r="L486" s="37">
        <v>37.49</v>
      </c>
      <c r="M486" s="37">
        <v>38.479999999999997</v>
      </c>
      <c r="N486" s="35">
        <f t="shared" si="68"/>
        <v>2.6407041877833951E-2</v>
      </c>
      <c r="O486" s="34" t="str">
        <f t="shared" si="69"/>
        <v>N</v>
      </c>
      <c r="P486" s="35">
        <f t="shared" si="63"/>
        <v>5.1975051975052715E-3</v>
      </c>
      <c r="Q486" s="34" t="str">
        <f t="shared" si="70"/>
        <v>N</v>
      </c>
      <c r="R486" s="34" t="str">
        <f t="shared" si="64"/>
        <v>N</v>
      </c>
      <c r="S486" s="38">
        <f t="shared" si="71"/>
        <v>36.559999999999995</v>
      </c>
      <c r="T486" s="25"/>
      <c r="V486" s="25"/>
    </row>
    <row r="487" spans="1:22" x14ac:dyDescent="0.25">
      <c r="A487" s="19" t="s">
        <v>509</v>
      </c>
      <c r="B487" s="26">
        <v>6007488</v>
      </c>
      <c r="C487" s="26">
        <v>146037</v>
      </c>
      <c r="D487" s="26">
        <v>0</v>
      </c>
      <c r="E487" s="34">
        <v>3.0571600000000001</v>
      </c>
      <c r="F487" s="34">
        <v>3.03627</v>
      </c>
      <c r="G487" s="35">
        <f t="shared" si="65"/>
        <v>1.0068801522921216</v>
      </c>
      <c r="H487" s="36">
        <f t="shared" si="66"/>
        <v>1</v>
      </c>
      <c r="I487" s="37">
        <v>29.75</v>
      </c>
      <c r="J487" s="38">
        <f t="shared" si="67"/>
        <v>31.1</v>
      </c>
      <c r="L487" s="37">
        <v>37.89</v>
      </c>
      <c r="M487" s="37">
        <v>32.729999999999997</v>
      </c>
      <c r="N487" s="35">
        <f t="shared" si="68"/>
        <v>-0.13618368962787025</v>
      </c>
      <c r="O487" s="34" t="str">
        <f t="shared" si="69"/>
        <v>Y</v>
      </c>
      <c r="P487" s="35">
        <f t="shared" si="63"/>
        <v>-9.104796822487006E-2</v>
      </c>
      <c r="Q487" s="34" t="str">
        <f t="shared" si="70"/>
        <v>Y</v>
      </c>
      <c r="R487" s="34" t="str">
        <f t="shared" si="64"/>
        <v>Y</v>
      </c>
      <c r="S487" s="38">
        <f t="shared" si="71"/>
        <v>31.1</v>
      </c>
      <c r="T487" s="25"/>
      <c r="V487" s="25"/>
    </row>
    <row r="488" spans="1:22" x14ac:dyDescent="0.25">
      <c r="A488" s="39" t="s">
        <v>510</v>
      </c>
      <c r="B488" s="40">
        <v>6007512</v>
      </c>
      <c r="C488" s="40">
        <v>145801</v>
      </c>
      <c r="D488" s="40">
        <v>0</v>
      </c>
      <c r="E488" s="41">
        <v>3.7657400000000001</v>
      </c>
      <c r="F488" s="41">
        <v>3.17232</v>
      </c>
      <c r="G488" s="42">
        <f t="shared" si="65"/>
        <v>1.1870618348716397</v>
      </c>
      <c r="H488" s="43">
        <f t="shared" si="66"/>
        <v>1.18</v>
      </c>
      <c r="I488" s="44">
        <v>37.29</v>
      </c>
      <c r="J488" s="45">
        <f t="shared" si="67"/>
        <v>37.29</v>
      </c>
      <c r="L488" s="44">
        <v>33.32</v>
      </c>
      <c r="M488" s="44">
        <v>37.090000000000003</v>
      </c>
      <c r="N488" s="42">
        <f t="shared" si="68"/>
        <v>0.11314525810324139</v>
      </c>
      <c r="O488" s="41" t="str">
        <f t="shared" si="69"/>
        <v>N</v>
      </c>
      <c r="P488" s="42">
        <f t="shared" si="63"/>
        <v>5.3922890266917154E-3</v>
      </c>
      <c r="Q488" s="41" t="str">
        <f t="shared" si="70"/>
        <v>N</v>
      </c>
      <c r="R488" s="41" t="str">
        <f t="shared" si="64"/>
        <v>N</v>
      </c>
      <c r="S488" s="45">
        <f t="shared" si="71"/>
        <v>35.239999999999995</v>
      </c>
      <c r="T488" s="25"/>
      <c r="V488" s="25"/>
    </row>
    <row r="489" spans="1:22" x14ac:dyDescent="0.25">
      <c r="A489" s="27" t="s">
        <v>511</v>
      </c>
      <c r="B489" s="28">
        <v>6007504</v>
      </c>
      <c r="C489" s="28">
        <v>146084</v>
      </c>
      <c r="D489" s="28">
        <v>0</v>
      </c>
      <c r="E489" s="29">
        <v>2.8153899999999998</v>
      </c>
      <c r="F489" s="29">
        <v>3.1413700000000002</v>
      </c>
      <c r="G489" s="30">
        <f t="shared" si="65"/>
        <v>0.89622998882653093</v>
      </c>
      <c r="H489" s="31">
        <f t="shared" si="66"/>
        <v>0.89</v>
      </c>
      <c r="I489" s="32">
        <v>21.57</v>
      </c>
      <c r="J489" s="33">
        <f t="shared" si="67"/>
        <v>21.57</v>
      </c>
      <c r="L489" s="32">
        <v>36.299999999999997</v>
      </c>
      <c r="M489" s="32">
        <v>20.83</v>
      </c>
      <c r="N489" s="30">
        <f t="shared" si="68"/>
        <v>-0.42617079889807163</v>
      </c>
      <c r="O489" s="29" t="str">
        <f t="shared" si="69"/>
        <v>Y</v>
      </c>
      <c r="P489" s="30">
        <f t="shared" si="63"/>
        <v>3.5525684109457611E-2</v>
      </c>
      <c r="Q489" s="29" t="str">
        <f t="shared" si="70"/>
        <v>N</v>
      </c>
      <c r="R489" s="29" t="str">
        <f t="shared" si="64"/>
        <v>N</v>
      </c>
      <c r="S489" s="33">
        <f t="shared" si="71"/>
        <v>19.790000000000003</v>
      </c>
      <c r="T489" s="25"/>
      <c r="V489" s="25"/>
    </row>
    <row r="490" spans="1:22" x14ac:dyDescent="0.25">
      <c r="A490" s="19" t="s">
        <v>512</v>
      </c>
      <c r="B490" s="26">
        <v>6007546</v>
      </c>
      <c r="C490" s="26">
        <v>145727</v>
      </c>
      <c r="D490" s="26">
        <v>0</v>
      </c>
      <c r="E490" s="34">
        <v>3.3380999999999998</v>
      </c>
      <c r="F490" s="34">
        <v>3.4293399999999998</v>
      </c>
      <c r="G490" s="35">
        <f t="shared" si="65"/>
        <v>0.9733942974449894</v>
      </c>
      <c r="H490" s="36">
        <f t="shared" si="66"/>
        <v>0.97</v>
      </c>
      <c r="I490" s="37">
        <v>27.52</v>
      </c>
      <c r="J490" s="38">
        <f t="shared" si="67"/>
        <v>27.52</v>
      </c>
      <c r="L490" s="37">
        <v>29.75</v>
      </c>
      <c r="M490" s="37">
        <v>26.03</v>
      </c>
      <c r="N490" s="35">
        <f t="shared" si="68"/>
        <v>-0.12504201680672264</v>
      </c>
      <c r="O490" s="34" t="str">
        <f t="shared" si="69"/>
        <v>Y</v>
      </c>
      <c r="P490" s="35">
        <f t="shared" si="63"/>
        <v>5.7241644256626908E-2</v>
      </c>
      <c r="Q490" s="34" t="str">
        <f t="shared" si="70"/>
        <v>N</v>
      </c>
      <c r="R490" s="34" t="str">
        <f t="shared" si="64"/>
        <v>N</v>
      </c>
      <c r="S490" s="38">
        <f t="shared" si="71"/>
        <v>24.73</v>
      </c>
      <c r="T490" s="25"/>
      <c r="V490" s="25"/>
    </row>
    <row r="491" spans="1:22" x14ac:dyDescent="0.25">
      <c r="A491" s="19" t="s">
        <v>513</v>
      </c>
      <c r="B491" s="26">
        <v>6007561</v>
      </c>
      <c r="C491" s="26">
        <v>146038</v>
      </c>
      <c r="D491" s="26">
        <v>0</v>
      </c>
      <c r="E491" s="34">
        <v>3.3755899999999999</v>
      </c>
      <c r="F491" s="34">
        <v>2.9356900000000001</v>
      </c>
      <c r="G491" s="35">
        <f t="shared" si="65"/>
        <v>1.1498455218364336</v>
      </c>
      <c r="H491" s="36">
        <f t="shared" si="66"/>
        <v>1.1399999999999999</v>
      </c>
      <c r="I491" s="37">
        <v>36.49</v>
      </c>
      <c r="J491" s="38">
        <f t="shared" si="67"/>
        <v>36.49</v>
      </c>
      <c r="L491" s="37">
        <v>28.26</v>
      </c>
      <c r="M491" s="37">
        <v>36.299999999999997</v>
      </c>
      <c r="N491" s="35">
        <f t="shared" si="68"/>
        <v>0.28450106157112509</v>
      </c>
      <c r="O491" s="34" t="str">
        <f t="shared" si="69"/>
        <v>N</v>
      </c>
      <c r="P491" s="35">
        <f t="shared" si="63"/>
        <v>5.2341597796144584E-3</v>
      </c>
      <c r="Q491" s="34" t="str">
        <f t="shared" si="70"/>
        <v>N</v>
      </c>
      <c r="R491" s="34" t="str">
        <f t="shared" si="64"/>
        <v>N</v>
      </c>
      <c r="S491" s="38">
        <f t="shared" si="71"/>
        <v>34.489999999999995</v>
      </c>
      <c r="T491" s="25"/>
      <c r="V491" s="25"/>
    </row>
    <row r="492" spans="1:22" x14ac:dyDescent="0.25">
      <c r="A492" s="19" t="s">
        <v>514</v>
      </c>
      <c r="B492" s="26">
        <v>6008502</v>
      </c>
      <c r="C492" s="26">
        <v>145414</v>
      </c>
      <c r="D492" s="26">
        <v>0</v>
      </c>
      <c r="E492" s="34">
        <v>3.5112800000000002</v>
      </c>
      <c r="F492" s="34">
        <v>3.1637200000000001</v>
      </c>
      <c r="G492" s="35">
        <f t="shared" si="65"/>
        <v>1.1098580152478728</v>
      </c>
      <c r="H492" s="36">
        <f t="shared" si="66"/>
        <v>1.1000000000000001</v>
      </c>
      <c r="I492" s="37">
        <v>35.700000000000003</v>
      </c>
      <c r="J492" s="38">
        <f t="shared" si="67"/>
        <v>35.700000000000003</v>
      </c>
      <c r="L492" s="37">
        <v>36.1</v>
      </c>
      <c r="M492" s="37">
        <v>12.53</v>
      </c>
      <c r="N492" s="35">
        <f t="shared" si="68"/>
        <v>-0.65290858725761769</v>
      </c>
      <c r="O492" s="34" t="str">
        <f t="shared" si="69"/>
        <v>Y</v>
      </c>
      <c r="P492" s="35">
        <f t="shared" si="63"/>
        <v>1.8491620111731846</v>
      </c>
      <c r="Q492" s="34" t="str">
        <f t="shared" si="70"/>
        <v>N</v>
      </c>
      <c r="R492" s="34" t="str">
        <f t="shared" si="64"/>
        <v>N</v>
      </c>
      <c r="S492" s="38">
        <f t="shared" si="71"/>
        <v>11.91</v>
      </c>
      <c r="T492" s="25"/>
      <c r="V492" s="25"/>
    </row>
    <row r="493" spans="1:22" x14ac:dyDescent="0.25">
      <c r="A493" s="39" t="s">
        <v>515</v>
      </c>
      <c r="B493" s="40">
        <v>6011746</v>
      </c>
      <c r="C493" s="40">
        <v>145629</v>
      </c>
      <c r="D493" s="40">
        <v>0</v>
      </c>
      <c r="E493" s="41">
        <v>2.9468000000000001</v>
      </c>
      <c r="F493" s="41">
        <v>3.4216700000000002</v>
      </c>
      <c r="G493" s="42">
        <f t="shared" si="65"/>
        <v>0.86121689116717859</v>
      </c>
      <c r="H493" s="43">
        <f t="shared" si="66"/>
        <v>0.86</v>
      </c>
      <c r="I493" s="44">
        <v>19.34</v>
      </c>
      <c r="J493" s="45">
        <f t="shared" si="67"/>
        <v>19.34</v>
      </c>
      <c r="L493" s="44">
        <v>10.79</v>
      </c>
      <c r="M493" s="44">
        <v>11.94</v>
      </c>
      <c r="N493" s="42">
        <f t="shared" si="68"/>
        <v>0.10658016682113072</v>
      </c>
      <c r="O493" s="41" t="str">
        <f t="shared" si="69"/>
        <v>N</v>
      </c>
      <c r="P493" s="42">
        <f t="shared" si="63"/>
        <v>0.61976549413735349</v>
      </c>
      <c r="Q493" s="41" t="str">
        <f t="shared" si="70"/>
        <v>N</v>
      </c>
      <c r="R493" s="41" t="str">
        <f t="shared" si="64"/>
        <v>N</v>
      </c>
      <c r="S493" s="45">
        <f t="shared" si="71"/>
        <v>11.35</v>
      </c>
      <c r="T493" s="25"/>
      <c r="V493" s="25"/>
    </row>
    <row r="494" spans="1:22" x14ac:dyDescent="0.25">
      <c r="A494" s="27" t="s">
        <v>516</v>
      </c>
      <c r="B494" s="28">
        <v>6010078</v>
      </c>
      <c r="C494" s="28">
        <v>145927</v>
      </c>
      <c r="D494" s="28">
        <v>0</v>
      </c>
      <c r="E494" s="29">
        <v>3.19848</v>
      </c>
      <c r="F494" s="29">
        <v>3.4659800000000001</v>
      </c>
      <c r="G494" s="30">
        <f t="shared" si="65"/>
        <v>0.92282125113243585</v>
      </c>
      <c r="H494" s="31">
        <f t="shared" si="66"/>
        <v>0.92</v>
      </c>
      <c r="I494" s="32">
        <v>23.8</v>
      </c>
      <c r="J494" s="33">
        <f t="shared" si="67"/>
        <v>23.8</v>
      </c>
      <c r="L494" s="32">
        <v>13.02</v>
      </c>
      <c r="M494" s="32">
        <v>20.079999999999998</v>
      </c>
      <c r="N494" s="30">
        <f t="shared" si="68"/>
        <v>0.54224270353302606</v>
      </c>
      <c r="O494" s="29" t="str">
        <f t="shared" si="69"/>
        <v>N</v>
      </c>
      <c r="P494" s="30">
        <f t="shared" si="63"/>
        <v>0.18525896414342644</v>
      </c>
      <c r="Q494" s="29" t="str">
        <f t="shared" si="70"/>
        <v>N</v>
      </c>
      <c r="R494" s="29" t="str">
        <f t="shared" si="64"/>
        <v>N</v>
      </c>
      <c r="S494" s="33">
        <f t="shared" si="71"/>
        <v>19.080000000000002</v>
      </c>
      <c r="T494" s="25"/>
      <c r="V494" s="25"/>
    </row>
    <row r="495" spans="1:22" x14ac:dyDescent="0.25">
      <c r="A495" s="19" t="s">
        <v>517</v>
      </c>
      <c r="B495" s="26">
        <v>6007082</v>
      </c>
      <c r="C495" s="26">
        <v>145411</v>
      </c>
      <c r="D495" s="26">
        <v>0</v>
      </c>
      <c r="E495" s="34">
        <v>2.8677600000000001</v>
      </c>
      <c r="F495" s="34">
        <v>2.9380299999999999</v>
      </c>
      <c r="G495" s="35">
        <f t="shared" si="65"/>
        <v>0.97608261317957956</v>
      </c>
      <c r="H495" s="36">
        <f t="shared" si="66"/>
        <v>0.97</v>
      </c>
      <c r="I495" s="37">
        <v>27.52</v>
      </c>
      <c r="J495" s="38">
        <f t="shared" si="67"/>
        <v>27.52</v>
      </c>
      <c r="L495" s="37">
        <v>25.29</v>
      </c>
      <c r="M495" s="37">
        <v>33.32</v>
      </c>
      <c r="N495" s="35">
        <f t="shared" si="68"/>
        <v>0.3175168050612891</v>
      </c>
      <c r="O495" s="34" t="str">
        <f t="shared" si="69"/>
        <v>N</v>
      </c>
      <c r="P495" s="35">
        <f t="shared" si="63"/>
        <v>-0.17406962785114047</v>
      </c>
      <c r="Q495" s="34" t="str">
        <f t="shared" si="70"/>
        <v>Y</v>
      </c>
      <c r="R495" s="34" t="str">
        <f t="shared" si="64"/>
        <v>N</v>
      </c>
      <c r="S495" s="38">
        <f t="shared" si="71"/>
        <v>31.66</v>
      </c>
      <c r="T495" s="25"/>
      <c r="V495" s="25"/>
    </row>
    <row r="496" spans="1:22" x14ac:dyDescent="0.25">
      <c r="A496" s="19" t="s">
        <v>518</v>
      </c>
      <c r="B496" s="26">
        <v>6006027</v>
      </c>
      <c r="C496" s="26">
        <v>145294</v>
      </c>
      <c r="D496" s="26">
        <v>0</v>
      </c>
      <c r="E496" s="34">
        <v>3.0001000000000002</v>
      </c>
      <c r="F496" s="34">
        <v>3.2296800000000001</v>
      </c>
      <c r="G496" s="35">
        <f t="shared" si="65"/>
        <v>0.92891555819771621</v>
      </c>
      <c r="H496" s="36">
        <f t="shared" si="66"/>
        <v>0.92</v>
      </c>
      <c r="I496" s="37">
        <v>23.8</v>
      </c>
      <c r="J496" s="38">
        <f t="shared" si="67"/>
        <v>23.8</v>
      </c>
      <c r="L496" s="37">
        <v>11.94</v>
      </c>
      <c r="M496" s="37">
        <v>0</v>
      </c>
      <c r="N496" s="35">
        <f t="shared" si="68"/>
        <v>-1</v>
      </c>
      <c r="O496" s="34" t="str">
        <f t="shared" si="69"/>
        <v>Y</v>
      </c>
      <c r="P496" s="35">
        <f t="shared" si="63"/>
        <v>0</v>
      </c>
      <c r="Q496" s="34" t="str">
        <f t="shared" si="70"/>
        <v>N</v>
      </c>
      <c r="R496" s="34" t="str">
        <f t="shared" si="64"/>
        <v>N</v>
      </c>
      <c r="S496" s="38">
        <f t="shared" si="71"/>
        <v>0</v>
      </c>
      <c r="T496" s="25"/>
      <c r="V496" s="25"/>
    </row>
    <row r="497" spans="1:22" x14ac:dyDescent="0.25">
      <c r="A497" s="19" t="s">
        <v>519</v>
      </c>
      <c r="B497" s="26">
        <v>6007595</v>
      </c>
      <c r="C497" s="26">
        <v>145953</v>
      </c>
      <c r="D497" s="26">
        <v>0</v>
      </c>
      <c r="E497" s="34">
        <v>4.9518599999999999</v>
      </c>
      <c r="F497" s="34">
        <v>3.0832299999999999</v>
      </c>
      <c r="G497" s="35">
        <f t="shared" si="65"/>
        <v>1.6060624734450559</v>
      </c>
      <c r="H497" s="36">
        <f t="shared" si="66"/>
        <v>1.6</v>
      </c>
      <c r="I497" s="37">
        <v>38.68</v>
      </c>
      <c r="J497" s="38">
        <f t="shared" si="67"/>
        <v>38.68</v>
      </c>
      <c r="L497" s="37">
        <v>38.68</v>
      </c>
      <c r="M497" s="37">
        <v>38.68</v>
      </c>
      <c r="N497" s="35">
        <f t="shared" si="68"/>
        <v>0</v>
      </c>
      <c r="O497" s="34" t="str">
        <f t="shared" si="69"/>
        <v>N</v>
      </c>
      <c r="P497" s="35">
        <f t="shared" si="63"/>
        <v>0</v>
      </c>
      <c r="Q497" s="34" t="str">
        <f t="shared" si="70"/>
        <v>N</v>
      </c>
      <c r="R497" s="34" t="str">
        <f t="shared" si="64"/>
        <v>N</v>
      </c>
      <c r="S497" s="38">
        <f t="shared" si="71"/>
        <v>36.75</v>
      </c>
      <c r="T497" s="25"/>
      <c r="V497" s="25"/>
    </row>
    <row r="498" spans="1:22" x14ac:dyDescent="0.25">
      <c r="A498" s="39" t="s">
        <v>520</v>
      </c>
      <c r="B498" s="40">
        <v>6005854</v>
      </c>
      <c r="C498" s="40">
        <v>145741</v>
      </c>
      <c r="D498" s="40">
        <v>0</v>
      </c>
      <c r="E498" s="41">
        <v>3.12121</v>
      </c>
      <c r="F498" s="41">
        <v>3.2147600000000001</v>
      </c>
      <c r="G498" s="42">
        <f t="shared" si="65"/>
        <v>0.97089984944443752</v>
      </c>
      <c r="H498" s="43">
        <f t="shared" si="66"/>
        <v>0.97</v>
      </c>
      <c r="I498" s="44">
        <v>27.52</v>
      </c>
      <c r="J498" s="45">
        <f t="shared" si="67"/>
        <v>27.52</v>
      </c>
      <c r="L498" s="44">
        <v>18.600000000000001</v>
      </c>
      <c r="M498" s="44">
        <v>20.079999999999998</v>
      </c>
      <c r="N498" s="42">
        <f t="shared" si="68"/>
        <v>7.9569892473118103E-2</v>
      </c>
      <c r="O498" s="41" t="str">
        <f t="shared" si="69"/>
        <v>N</v>
      </c>
      <c r="P498" s="42">
        <f t="shared" si="63"/>
        <v>0.3705179282868527</v>
      </c>
      <c r="Q498" s="41" t="str">
        <f t="shared" si="70"/>
        <v>N</v>
      </c>
      <c r="R498" s="41" t="str">
        <f t="shared" si="64"/>
        <v>N</v>
      </c>
      <c r="S498" s="45">
        <f t="shared" si="71"/>
        <v>19.080000000000002</v>
      </c>
      <c r="T498" s="25"/>
      <c r="V498" s="25"/>
    </row>
    <row r="499" spans="1:22" x14ac:dyDescent="0.25">
      <c r="A499" s="27" t="s">
        <v>521</v>
      </c>
      <c r="B499" s="28">
        <v>6005912</v>
      </c>
      <c r="C499" s="28">
        <v>145944</v>
      </c>
      <c r="D499" s="28">
        <v>0</v>
      </c>
      <c r="E499" s="29">
        <v>3.2315200000000002</v>
      </c>
      <c r="F499" s="29">
        <v>3.5950500000000001</v>
      </c>
      <c r="G499" s="30">
        <f t="shared" si="65"/>
        <v>0.89888040500132127</v>
      </c>
      <c r="H499" s="31">
        <f t="shared" si="66"/>
        <v>0.89</v>
      </c>
      <c r="I499" s="32">
        <v>21.57</v>
      </c>
      <c r="J499" s="33">
        <f t="shared" si="67"/>
        <v>21.57</v>
      </c>
      <c r="L499" s="32">
        <v>26.03</v>
      </c>
      <c r="M499" s="32">
        <v>27.52</v>
      </c>
      <c r="N499" s="30">
        <f t="shared" si="68"/>
        <v>5.7241644256626908E-2</v>
      </c>
      <c r="O499" s="29" t="str">
        <f t="shared" si="69"/>
        <v>N</v>
      </c>
      <c r="P499" s="30">
        <f t="shared" si="63"/>
        <v>-0.21620639534883718</v>
      </c>
      <c r="Q499" s="29" t="str">
        <f t="shared" si="70"/>
        <v>Y</v>
      </c>
      <c r="R499" s="29" t="str">
        <f t="shared" si="64"/>
        <v>N</v>
      </c>
      <c r="S499" s="33">
        <f t="shared" si="71"/>
        <v>26.150000000000002</v>
      </c>
      <c r="T499" s="25"/>
      <c r="V499" s="25"/>
    </row>
    <row r="500" spans="1:22" x14ac:dyDescent="0.25">
      <c r="A500" s="19" t="s">
        <v>522</v>
      </c>
      <c r="B500" s="26">
        <v>6007009</v>
      </c>
      <c r="C500" s="26">
        <v>145536</v>
      </c>
      <c r="D500" s="26">
        <v>0</v>
      </c>
      <c r="E500" s="34">
        <v>3.2132999999999998</v>
      </c>
      <c r="F500" s="34">
        <v>3.5939800000000002</v>
      </c>
      <c r="G500" s="35">
        <f t="shared" si="65"/>
        <v>0.89407843115431906</v>
      </c>
      <c r="H500" s="36">
        <f t="shared" si="66"/>
        <v>0.89</v>
      </c>
      <c r="I500" s="37">
        <v>21.57</v>
      </c>
      <c r="J500" s="38">
        <f t="shared" si="67"/>
        <v>21.57</v>
      </c>
      <c r="L500" s="37">
        <v>14.29</v>
      </c>
      <c r="M500" s="37">
        <v>16.37</v>
      </c>
      <c r="N500" s="35">
        <f t="shared" si="68"/>
        <v>0.14555633310007013</v>
      </c>
      <c r="O500" s="34" t="str">
        <f t="shared" si="69"/>
        <v>N</v>
      </c>
      <c r="P500" s="35">
        <f t="shared" si="63"/>
        <v>0.31765424557116673</v>
      </c>
      <c r="Q500" s="34" t="str">
        <f t="shared" si="70"/>
        <v>N</v>
      </c>
      <c r="R500" s="34" t="str">
        <f t="shared" si="64"/>
        <v>N</v>
      </c>
      <c r="S500" s="38">
        <f t="shared" si="71"/>
        <v>15.56</v>
      </c>
      <c r="T500" s="25"/>
      <c r="V500" s="25"/>
    </row>
    <row r="501" spans="1:22" x14ac:dyDescent="0.25">
      <c r="A501" s="19" t="s">
        <v>523</v>
      </c>
      <c r="B501" s="26">
        <v>6014575</v>
      </c>
      <c r="C501" s="26">
        <v>145960</v>
      </c>
      <c r="D501" s="26">
        <v>0</v>
      </c>
      <c r="E501" s="34">
        <v>3.5561099999999999</v>
      </c>
      <c r="F501" s="34">
        <v>2.98244</v>
      </c>
      <c r="G501" s="35">
        <f t="shared" si="65"/>
        <v>1.1923492174192942</v>
      </c>
      <c r="H501" s="36">
        <f t="shared" si="66"/>
        <v>1.19</v>
      </c>
      <c r="I501" s="37">
        <v>37.49</v>
      </c>
      <c r="J501" s="38">
        <f t="shared" si="67"/>
        <v>37.49</v>
      </c>
      <c r="L501" s="37">
        <v>35.9</v>
      </c>
      <c r="M501" s="37">
        <v>37.29</v>
      </c>
      <c r="N501" s="35">
        <f t="shared" si="68"/>
        <v>3.8718662952646254E-2</v>
      </c>
      <c r="O501" s="34" t="str">
        <f t="shared" si="69"/>
        <v>N</v>
      </c>
      <c r="P501" s="35">
        <f t="shared" si="63"/>
        <v>5.3633681952266789E-3</v>
      </c>
      <c r="Q501" s="34" t="str">
        <f t="shared" si="70"/>
        <v>N</v>
      </c>
      <c r="R501" s="34" t="str">
        <f t="shared" si="64"/>
        <v>N</v>
      </c>
      <c r="S501" s="38">
        <f t="shared" si="71"/>
        <v>35.43</v>
      </c>
      <c r="T501" s="25"/>
      <c r="V501" s="25"/>
    </row>
    <row r="502" spans="1:22" x14ac:dyDescent="0.25">
      <c r="A502" s="19" t="s">
        <v>524</v>
      </c>
      <c r="B502" s="26">
        <v>6007892</v>
      </c>
      <c r="C502" s="26">
        <v>145324</v>
      </c>
      <c r="D502" s="26">
        <v>0</v>
      </c>
      <c r="E502" s="34">
        <v>3.62723</v>
      </c>
      <c r="F502" s="34">
        <v>3.2172200000000002</v>
      </c>
      <c r="G502" s="35">
        <f t="shared" si="65"/>
        <v>1.1274423259833022</v>
      </c>
      <c r="H502" s="36">
        <f t="shared" si="66"/>
        <v>1.1200000000000001</v>
      </c>
      <c r="I502" s="37">
        <v>36.1</v>
      </c>
      <c r="J502" s="38">
        <f t="shared" si="67"/>
        <v>36.1</v>
      </c>
      <c r="L502" s="37">
        <v>29.01</v>
      </c>
      <c r="M502" s="37">
        <v>32.729999999999997</v>
      </c>
      <c r="N502" s="35">
        <f t="shared" si="68"/>
        <v>0.12823164426059963</v>
      </c>
      <c r="O502" s="34" t="str">
        <f t="shared" si="69"/>
        <v>N</v>
      </c>
      <c r="P502" s="35">
        <f t="shared" si="63"/>
        <v>0.10296364191872914</v>
      </c>
      <c r="Q502" s="34" t="str">
        <f t="shared" si="70"/>
        <v>N</v>
      </c>
      <c r="R502" s="34" t="str">
        <f t="shared" si="64"/>
        <v>N</v>
      </c>
      <c r="S502" s="38">
        <f t="shared" si="71"/>
        <v>31.1</v>
      </c>
      <c r="T502" s="25"/>
      <c r="V502" s="25"/>
    </row>
    <row r="503" spans="1:22" x14ac:dyDescent="0.25">
      <c r="A503" s="39" t="s">
        <v>525</v>
      </c>
      <c r="B503" s="40">
        <v>6008874</v>
      </c>
      <c r="C503" s="40">
        <v>145731</v>
      </c>
      <c r="D503" s="40">
        <v>0</v>
      </c>
      <c r="E503" s="41">
        <v>3.55403</v>
      </c>
      <c r="F503" s="41">
        <v>3.2632500000000002</v>
      </c>
      <c r="G503" s="42">
        <f t="shared" si="65"/>
        <v>1.0891074848693787</v>
      </c>
      <c r="H503" s="43">
        <f t="shared" si="66"/>
        <v>1.08</v>
      </c>
      <c r="I503" s="44">
        <v>34.51</v>
      </c>
      <c r="J503" s="45">
        <f t="shared" si="67"/>
        <v>34.51</v>
      </c>
      <c r="L503" s="44">
        <v>35.700000000000003</v>
      </c>
      <c r="M503" s="44">
        <v>33.92</v>
      </c>
      <c r="N503" s="42">
        <f t="shared" si="68"/>
        <v>-4.9859943977591067E-2</v>
      </c>
      <c r="O503" s="41" t="str">
        <f t="shared" si="69"/>
        <v>N</v>
      </c>
      <c r="P503" s="42">
        <f t="shared" si="63"/>
        <v>1.739386792452819E-2</v>
      </c>
      <c r="Q503" s="41" t="str">
        <f t="shared" si="70"/>
        <v>N</v>
      </c>
      <c r="R503" s="41" t="str">
        <f t="shared" si="64"/>
        <v>N</v>
      </c>
      <c r="S503" s="45">
        <f t="shared" si="71"/>
        <v>32.229999999999997</v>
      </c>
      <c r="T503" s="25"/>
      <c r="V503" s="25"/>
    </row>
    <row r="504" spans="1:22" x14ac:dyDescent="0.25">
      <c r="A504" s="27" t="s">
        <v>526</v>
      </c>
      <c r="B504" s="28">
        <v>6008817</v>
      </c>
      <c r="C504" s="28">
        <v>145563</v>
      </c>
      <c r="D504" s="28">
        <v>0</v>
      </c>
      <c r="E504" s="29">
        <v>3.7877000000000001</v>
      </c>
      <c r="F504" s="29">
        <v>3.0783399999999999</v>
      </c>
      <c r="G504" s="30">
        <f t="shared" si="65"/>
        <v>1.2304358842752914</v>
      </c>
      <c r="H504" s="31">
        <f t="shared" si="66"/>
        <v>1.23</v>
      </c>
      <c r="I504" s="32">
        <v>38.28</v>
      </c>
      <c r="J504" s="33">
        <f t="shared" si="67"/>
        <v>38.28</v>
      </c>
      <c r="L504" s="32">
        <v>36.1</v>
      </c>
      <c r="M504" s="32">
        <v>34.51</v>
      </c>
      <c r="N504" s="30">
        <f t="shared" si="68"/>
        <v>-4.4044321329639979E-2</v>
      </c>
      <c r="O504" s="29" t="str">
        <f t="shared" si="69"/>
        <v>N</v>
      </c>
      <c r="P504" s="30">
        <f t="shared" si="63"/>
        <v>0.10924369747899169</v>
      </c>
      <c r="Q504" s="29" t="str">
        <f t="shared" si="70"/>
        <v>N</v>
      </c>
      <c r="R504" s="29" t="str">
        <f t="shared" si="64"/>
        <v>N</v>
      </c>
      <c r="S504" s="33">
        <f t="shared" si="71"/>
        <v>32.79</v>
      </c>
      <c r="T504" s="25"/>
      <c r="V504" s="25"/>
    </row>
    <row r="505" spans="1:22" x14ac:dyDescent="0.25">
      <c r="A505" s="19" t="s">
        <v>527</v>
      </c>
      <c r="B505" s="26">
        <v>6008973</v>
      </c>
      <c r="C505" s="26">
        <v>145935</v>
      </c>
      <c r="D505" s="26">
        <v>0</v>
      </c>
      <c r="E505" s="34">
        <v>3.2970700000000002</v>
      </c>
      <c r="F505" s="34">
        <v>2.9087800000000001</v>
      </c>
      <c r="G505" s="35">
        <f t="shared" si="65"/>
        <v>1.1334889541319728</v>
      </c>
      <c r="H505" s="36">
        <f t="shared" si="66"/>
        <v>1.1299999999999999</v>
      </c>
      <c r="I505" s="37">
        <v>36.299999999999997</v>
      </c>
      <c r="J505" s="38">
        <f t="shared" si="67"/>
        <v>36.299999999999997</v>
      </c>
      <c r="L505" s="37">
        <v>34.51</v>
      </c>
      <c r="M505" s="37">
        <v>32.130000000000003</v>
      </c>
      <c r="N505" s="35">
        <f t="shared" si="68"/>
        <v>-6.8965517241379184E-2</v>
      </c>
      <c r="O505" s="34" t="str">
        <f t="shared" si="69"/>
        <v>Y</v>
      </c>
      <c r="P505" s="35">
        <f t="shared" si="63"/>
        <v>0.12978524743230607</v>
      </c>
      <c r="Q505" s="34" t="str">
        <f t="shared" si="70"/>
        <v>N</v>
      </c>
      <c r="R505" s="34" t="str">
        <f t="shared" si="64"/>
        <v>N</v>
      </c>
      <c r="S505" s="38">
        <f t="shared" si="71"/>
        <v>30.53</v>
      </c>
      <c r="T505" s="25"/>
      <c r="V505" s="25"/>
    </row>
    <row r="506" spans="1:22" x14ac:dyDescent="0.25">
      <c r="A506" s="19" t="s">
        <v>528</v>
      </c>
      <c r="B506" s="26">
        <v>6012678</v>
      </c>
      <c r="C506" s="26">
        <v>145029</v>
      </c>
      <c r="D506" s="26">
        <v>0</v>
      </c>
      <c r="E506" s="34">
        <v>3.4368599999999998</v>
      </c>
      <c r="F506" s="34">
        <v>2.9902000000000002</v>
      </c>
      <c r="G506" s="35">
        <f t="shared" si="65"/>
        <v>1.149374623770985</v>
      </c>
      <c r="H506" s="36">
        <f t="shared" si="66"/>
        <v>1.1399999999999999</v>
      </c>
      <c r="I506" s="37">
        <v>36.49</v>
      </c>
      <c r="J506" s="38">
        <f t="shared" si="67"/>
        <v>36.49</v>
      </c>
      <c r="L506" s="37">
        <v>37.090000000000003</v>
      </c>
      <c r="M506" s="37">
        <v>37.090000000000003</v>
      </c>
      <c r="N506" s="35">
        <f t="shared" si="68"/>
        <v>0</v>
      </c>
      <c r="O506" s="34" t="str">
        <f t="shared" si="69"/>
        <v>N</v>
      </c>
      <c r="P506" s="35">
        <f t="shared" si="63"/>
        <v>-1.6176867080075531E-2</v>
      </c>
      <c r="Q506" s="34" t="str">
        <f t="shared" si="70"/>
        <v>N</v>
      </c>
      <c r="R506" s="34" t="str">
        <f t="shared" si="64"/>
        <v>N</v>
      </c>
      <c r="S506" s="38">
        <f t="shared" si="71"/>
        <v>35.239999999999995</v>
      </c>
      <c r="T506" s="25"/>
      <c r="V506" s="25"/>
    </row>
    <row r="507" spans="1:22" x14ac:dyDescent="0.25">
      <c r="A507" s="19" t="s">
        <v>529</v>
      </c>
      <c r="B507" s="26">
        <v>6009591</v>
      </c>
      <c r="C507" s="26">
        <v>145956</v>
      </c>
      <c r="D507" s="26">
        <v>0</v>
      </c>
      <c r="E507" s="34">
        <v>3.4724200000000001</v>
      </c>
      <c r="F507" s="34">
        <v>3.3693900000000001</v>
      </c>
      <c r="G507" s="35">
        <f t="shared" si="65"/>
        <v>1.0305782352295223</v>
      </c>
      <c r="H507" s="36">
        <f t="shared" si="66"/>
        <v>1.03</v>
      </c>
      <c r="I507" s="37">
        <v>31.54</v>
      </c>
      <c r="J507" s="38">
        <f t="shared" si="67"/>
        <v>31.54</v>
      </c>
      <c r="L507" s="37">
        <v>25.450000000000003</v>
      </c>
      <c r="M507" s="37">
        <v>27.52</v>
      </c>
      <c r="N507" s="35">
        <f t="shared" si="68"/>
        <v>8.1335952848722845E-2</v>
      </c>
      <c r="O507" s="34" t="str">
        <f t="shared" si="69"/>
        <v>N</v>
      </c>
      <c r="P507" s="35">
        <f t="shared" si="63"/>
        <v>0.14607558139534882</v>
      </c>
      <c r="Q507" s="34" t="str">
        <f t="shared" si="70"/>
        <v>N</v>
      </c>
      <c r="R507" s="34" t="str">
        <f t="shared" si="64"/>
        <v>N</v>
      </c>
      <c r="S507" s="38">
        <f t="shared" si="71"/>
        <v>26.150000000000002</v>
      </c>
      <c r="T507" s="25"/>
      <c r="V507" s="25"/>
    </row>
    <row r="508" spans="1:22" x14ac:dyDescent="0.25">
      <c r="A508" s="39" t="s">
        <v>530</v>
      </c>
      <c r="B508" s="40">
        <v>6012645</v>
      </c>
      <c r="C508" s="40">
        <v>145688</v>
      </c>
      <c r="D508" s="40">
        <v>0</v>
      </c>
      <c r="E508" s="41">
        <v>2.48942</v>
      </c>
      <c r="F508" s="41">
        <v>3.1521599999999999</v>
      </c>
      <c r="G508" s="42">
        <f t="shared" si="65"/>
        <v>0.78975052027815851</v>
      </c>
      <c r="H508" s="43">
        <f t="shared" si="66"/>
        <v>0.78</v>
      </c>
      <c r="I508" s="44">
        <v>13.7</v>
      </c>
      <c r="J508" s="45">
        <f t="shared" si="67"/>
        <v>13.7</v>
      </c>
      <c r="L508" s="44">
        <v>10.76</v>
      </c>
      <c r="M508" s="44">
        <v>0</v>
      </c>
      <c r="N508" s="42">
        <f t="shared" si="68"/>
        <v>-1</v>
      </c>
      <c r="O508" s="41" t="str">
        <f t="shared" si="69"/>
        <v>Y</v>
      </c>
      <c r="P508" s="42">
        <f t="shared" si="63"/>
        <v>0</v>
      </c>
      <c r="Q508" s="41" t="str">
        <f t="shared" si="70"/>
        <v>N</v>
      </c>
      <c r="R508" s="41" t="str">
        <f t="shared" si="64"/>
        <v>N</v>
      </c>
      <c r="S508" s="45">
        <f t="shared" si="71"/>
        <v>0</v>
      </c>
      <c r="T508" s="25"/>
      <c r="V508" s="25"/>
    </row>
    <row r="509" spans="1:22" x14ac:dyDescent="0.25">
      <c r="A509" s="27" t="s">
        <v>531</v>
      </c>
      <c r="B509" s="28">
        <v>6007876</v>
      </c>
      <c r="C509" s="28">
        <v>145657</v>
      </c>
      <c r="D509" s="28">
        <v>0</v>
      </c>
      <c r="E509" s="29">
        <v>3.3885299999999998</v>
      </c>
      <c r="F509" s="29">
        <v>3.3889499999999999</v>
      </c>
      <c r="G509" s="30">
        <f t="shared" si="65"/>
        <v>0.99987606780861327</v>
      </c>
      <c r="H509" s="31">
        <f t="shared" si="66"/>
        <v>0.99</v>
      </c>
      <c r="I509" s="32">
        <v>29.01</v>
      </c>
      <c r="J509" s="33">
        <f t="shared" si="67"/>
        <v>29.01</v>
      </c>
      <c r="L509" s="32">
        <v>36.89</v>
      </c>
      <c r="M509" s="32">
        <v>29.75</v>
      </c>
      <c r="N509" s="30">
        <f t="shared" si="68"/>
        <v>-0.19354838709677422</v>
      </c>
      <c r="O509" s="29" t="str">
        <f t="shared" si="69"/>
        <v>Y</v>
      </c>
      <c r="P509" s="30">
        <f t="shared" si="63"/>
        <v>-2.487394957983188E-2</v>
      </c>
      <c r="Q509" s="29" t="str">
        <f t="shared" si="70"/>
        <v>N</v>
      </c>
      <c r="R509" s="29" t="str">
        <f t="shared" si="64"/>
        <v>N</v>
      </c>
      <c r="S509" s="33">
        <f t="shared" si="71"/>
        <v>28.270000000000003</v>
      </c>
      <c r="T509" s="25"/>
      <c r="V509" s="25"/>
    </row>
    <row r="510" spans="1:22" x14ac:dyDescent="0.25">
      <c r="A510" s="19" t="s">
        <v>532</v>
      </c>
      <c r="B510" s="26">
        <v>6016356</v>
      </c>
      <c r="C510" s="26">
        <v>146136</v>
      </c>
      <c r="D510" s="26">
        <v>0</v>
      </c>
      <c r="E510" s="34">
        <v>5.3013899999999996</v>
      </c>
      <c r="F510" s="34">
        <v>3.3196099999999999</v>
      </c>
      <c r="G510" s="35">
        <f t="shared" si="65"/>
        <v>1.5969918153036049</v>
      </c>
      <c r="H510" s="36">
        <f t="shared" si="66"/>
        <v>1.59</v>
      </c>
      <c r="I510" s="37">
        <v>38.68</v>
      </c>
      <c r="J510" s="38">
        <f t="shared" si="67"/>
        <v>38.68</v>
      </c>
      <c r="L510" s="37">
        <v>38.68</v>
      </c>
      <c r="M510" s="37">
        <v>38.68</v>
      </c>
      <c r="N510" s="35">
        <f t="shared" si="68"/>
        <v>0</v>
      </c>
      <c r="O510" s="34" t="str">
        <f t="shared" si="69"/>
        <v>N</v>
      </c>
      <c r="P510" s="35">
        <f t="shared" si="63"/>
        <v>0</v>
      </c>
      <c r="Q510" s="34" t="str">
        <f t="shared" si="70"/>
        <v>N</v>
      </c>
      <c r="R510" s="34" t="str">
        <f t="shared" si="64"/>
        <v>N</v>
      </c>
      <c r="S510" s="38">
        <f t="shared" si="71"/>
        <v>36.75</v>
      </c>
      <c r="T510" s="25"/>
      <c r="V510" s="25"/>
    </row>
    <row r="511" spans="1:22" x14ac:dyDescent="0.25">
      <c r="A511" s="19" t="s">
        <v>533</v>
      </c>
      <c r="B511" s="26">
        <v>6008239</v>
      </c>
      <c r="C511" s="26">
        <v>146139</v>
      </c>
      <c r="D511" s="26">
        <v>0</v>
      </c>
      <c r="E511" s="34">
        <v>3.4571700000000001</v>
      </c>
      <c r="F511" s="34">
        <v>3.1891799999999999</v>
      </c>
      <c r="G511" s="35">
        <f t="shared" si="65"/>
        <v>1.0840310048350987</v>
      </c>
      <c r="H511" s="36">
        <f t="shared" si="66"/>
        <v>1.08</v>
      </c>
      <c r="I511" s="37">
        <v>34.51</v>
      </c>
      <c r="J511" s="38">
        <f t="shared" si="67"/>
        <v>34.51</v>
      </c>
      <c r="L511" s="37">
        <v>35.700000000000003</v>
      </c>
      <c r="M511" s="37">
        <v>33.92</v>
      </c>
      <c r="N511" s="35">
        <f t="shared" si="68"/>
        <v>-4.9859943977591067E-2</v>
      </c>
      <c r="O511" s="34" t="str">
        <f t="shared" si="69"/>
        <v>N</v>
      </c>
      <c r="P511" s="35">
        <f t="shared" si="63"/>
        <v>1.739386792452819E-2</v>
      </c>
      <c r="Q511" s="34" t="str">
        <f t="shared" si="70"/>
        <v>N</v>
      </c>
      <c r="R511" s="34" t="str">
        <f t="shared" si="64"/>
        <v>N</v>
      </c>
      <c r="S511" s="38">
        <f t="shared" si="71"/>
        <v>32.229999999999997</v>
      </c>
      <c r="T511" s="25"/>
      <c r="V511" s="25"/>
    </row>
    <row r="512" spans="1:22" x14ac:dyDescent="0.25">
      <c r="A512" s="39" t="s">
        <v>534</v>
      </c>
      <c r="B512" s="40">
        <v>6011381</v>
      </c>
      <c r="C512" s="40">
        <v>145623</v>
      </c>
      <c r="D512" s="40">
        <v>0</v>
      </c>
      <c r="E512" s="41">
        <v>2.9559000000000002</v>
      </c>
      <c r="F512" s="41">
        <v>3.5793200000000001</v>
      </c>
      <c r="G512" s="42">
        <f t="shared" si="65"/>
        <v>0.82582725210375163</v>
      </c>
      <c r="H512" s="43">
        <f t="shared" si="66"/>
        <v>0.82</v>
      </c>
      <c r="I512" s="44">
        <v>16.37</v>
      </c>
      <c r="J512" s="45">
        <f t="shared" si="67"/>
        <v>16.37</v>
      </c>
      <c r="L512" s="44">
        <v>15.62</v>
      </c>
      <c r="M512" s="44">
        <v>19.34</v>
      </c>
      <c r="N512" s="42">
        <f t="shared" si="68"/>
        <v>0.23815620998719594</v>
      </c>
      <c r="O512" s="41" t="str">
        <f t="shared" si="69"/>
        <v>N</v>
      </c>
      <c r="P512" s="42">
        <f t="shared" si="63"/>
        <v>-0.15356773526370213</v>
      </c>
      <c r="Q512" s="41" t="str">
        <f t="shared" si="70"/>
        <v>Y</v>
      </c>
      <c r="R512" s="41" t="str">
        <f t="shared" si="64"/>
        <v>N</v>
      </c>
      <c r="S512" s="45">
        <f t="shared" si="71"/>
        <v>18.380000000000003</v>
      </c>
      <c r="T512" s="25"/>
      <c r="V512" s="25"/>
    </row>
    <row r="513" spans="1:22" x14ac:dyDescent="0.25">
      <c r="A513" s="27" t="s">
        <v>535</v>
      </c>
      <c r="B513" s="28">
        <v>6011373</v>
      </c>
      <c r="C513" s="28">
        <v>145615</v>
      </c>
      <c r="D513" s="28">
        <v>0</v>
      </c>
      <c r="E513" s="29">
        <v>3.60486</v>
      </c>
      <c r="F513" s="29">
        <v>3.36286</v>
      </c>
      <c r="G513" s="30">
        <f t="shared" si="65"/>
        <v>1.0719625556817709</v>
      </c>
      <c r="H513" s="31">
        <f t="shared" si="66"/>
        <v>1.07</v>
      </c>
      <c r="I513" s="32">
        <v>33.92</v>
      </c>
      <c r="J513" s="33">
        <f t="shared" si="67"/>
        <v>33.92</v>
      </c>
      <c r="L513" s="32">
        <v>27.52</v>
      </c>
      <c r="M513" s="32">
        <v>29.01</v>
      </c>
      <c r="N513" s="30">
        <f t="shared" si="68"/>
        <v>5.4142441860465192E-2</v>
      </c>
      <c r="O513" s="29" t="str">
        <f t="shared" si="69"/>
        <v>N</v>
      </c>
      <c r="P513" s="30">
        <f t="shared" si="63"/>
        <v>0.1692519820751465</v>
      </c>
      <c r="Q513" s="29" t="str">
        <f t="shared" si="70"/>
        <v>N</v>
      </c>
      <c r="R513" s="29" t="str">
        <f t="shared" si="64"/>
        <v>N</v>
      </c>
      <c r="S513" s="33">
        <f t="shared" si="71"/>
        <v>27.560000000000002</v>
      </c>
      <c r="T513" s="25"/>
      <c r="V513" s="25"/>
    </row>
    <row r="514" spans="1:22" x14ac:dyDescent="0.25">
      <c r="A514" s="19" t="s">
        <v>536</v>
      </c>
      <c r="B514" s="26">
        <v>6006712</v>
      </c>
      <c r="C514" s="26">
        <v>145793</v>
      </c>
      <c r="D514" s="26">
        <v>0</v>
      </c>
      <c r="E514" s="34">
        <v>7.61294</v>
      </c>
      <c r="F514" s="34">
        <v>3.6810100000000001</v>
      </c>
      <c r="G514" s="35">
        <f t="shared" si="65"/>
        <v>2.0681660739851289</v>
      </c>
      <c r="H514" s="36">
        <f t="shared" si="66"/>
        <v>2.06</v>
      </c>
      <c r="I514" s="37">
        <v>38.68</v>
      </c>
      <c r="J514" s="38">
        <f t="shared" si="67"/>
        <v>38.68</v>
      </c>
      <c r="L514" s="37">
        <v>38.68</v>
      </c>
      <c r="M514" s="37">
        <v>38.68</v>
      </c>
      <c r="N514" s="35">
        <f t="shared" si="68"/>
        <v>0</v>
      </c>
      <c r="O514" s="34" t="str">
        <f t="shared" si="69"/>
        <v>N</v>
      </c>
      <c r="P514" s="35">
        <f t="shared" si="63"/>
        <v>0</v>
      </c>
      <c r="Q514" s="34" t="str">
        <f t="shared" si="70"/>
        <v>N</v>
      </c>
      <c r="R514" s="34" t="str">
        <f t="shared" si="64"/>
        <v>N</v>
      </c>
      <c r="S514" s="38">
        <f t="shared" si="71"/>
        <v>36.75</v>
      </c>
      <c r="T514" s="25"/>
      <c r="V514" s="25"/>
    </row>
    <row r="515" spans="1:22" x14ac:dyDescent="0.25">
      <c r="A515" s="19" t="s">
        <v>537</v>
      </c>
      <c r="B515" s="26">
        <v>6007884</v>
      </c>
      <c r="C515" s="26">
        <v>146177</v>
      </c>
      <c r="D515" s="26">
        <v>0</v>
      </c>
      <c r="E515" s="34">
        <v>3.2711800000000002</v>
      </c>
      <c r="F515" s="34">
        <v>2.8760400000000002</v>
      </c>
      <c r="G515" s="35">
        <f t="shared" si="65"/>
        <v>1.1373903005521482</v>
      </c>
      <c r="H515" s="36">
        <f t="shared" si="66"/>
        <v>1.1299999999999999</v>
      </c>
      <c r="I515" s="37">
        <v>36.299999999999997</v>
      </c>
      <c r="J515" s="38">
        <f t="shared" si="67"/>
        <v>36.299999999999997</v>
      </c>
      <c r="L515" s="37">
        <v>35.700000000000003</v>
      </c>
      <c r="M515" s="37">
        <v>36.69</v>
      </c>
      <c r="N515" s="35">
        <f t="shared" si="68"/>
        <v>2.7731092436974643E-2</v>
      </c>
      <c r="O515" s="34" t="str">
        <f t="shared" si="69"/>
        <v>N</v>
      </c>
      <c r="P515" s="35">
        <f t="shared" si="63"/>
        <v>-1.0629599345870825E-2</v>
      </c>
      <c r="Q515" s="34" t="str">
        <f t="shared" si="70"/>
        <v>N</v>
      </c>
      <c r="R515" s="34" t="str">
        <f t="shared" si="64"/>
        <v>N</v>
      </c>
      <c r="S515" s="38">
        <f t="shared" si="71"/>
        <v>34.86</v>
      </c>
      <c r="T515" s="25"/>
      <c r="V515" s="25"/>
    </row>
    <row r="516" spans="1:22" x14ac:dyDescent="0.25">
      <c r="A516" s="19" t="s">
        <v>538</v>
      </c>
      <c r="B516" s="26">
        <v>6001275</v>
      </c>
      <c r="C516" s="26">
        <v>145135</v>
      </c>
      <c r="D516" s="26">
        <v>0</v>
      </c>
      <c r="E516" s="34">
        <v>2.7801300000000002</v>
      </c>
      <c r="F516" s="34">
        <v>3.1188400000000001</v>
      </c>
      <c r="G516" s="35">
        <f t="shared" si="65"/>
        <v>0.89139872516704932</v>
      </c>
      <c r="H516" s="36">
        <f t="shared" si="66"/>
        <v>0.89</v>
      </c>
      <c r="I516" s="37">
        <v>21.57</v>
      </c>
      <c r="J516" s="38">
        <f t="shared" si="67"/>
        <v>21.57</v>
      </c>
      <c r="L516" s="37">
        <v>23.06</v>
      </c>
      <c r="M516" s="37">
        <v>19.34</v>
      </c>
      <c r="N516" s="35">
        <f t="shared" si="68"/>
        <v>-0.16131830008673023</v>
      </c>
      <c r="O516" s="34" t="str">
        <f t="shared" si="69"/>
        <v>Y</v>
      </c>
      <c r="P516" s="35">
        <f t="shared" si="63"/>
        <v>0.11530506721820065</v>
      </c>
      <c r="Q516" s="34" t="str">
        <f t="shared" si="70"/>
        <v>N</v>
      </c>
      <c r="R516" s="34" t="str">
        <f t="shared" si="64"/>
        <v>N</v>
      </c>
      <c r="S516" s="38">
        <f t="shared" si="71"/>
        <v>18.380000000000003</v>
      </c>
      <c r="T516" s="25"/>
      <c r="V516" s="25"/>
    </row>
    <row r="517" spans="1:22" x14ac:dyDescent="0.25">
      <c r="A517" s="39" t="s">
        <v>539</v>
      </c>
      <c r="B517" s="40">
        <v>6007942</v>
      </c>
      <c r="C517" s="40">
        <v>146096</v>
      </c>
      <c r="D517" s="40">
        <v>0</v>
      </c>
      <c r="E517" s="41">
        <v>2.8475199999999998</v>
      </c>
      <c r="F517" s="41">
        <v>3.3132600000000001</v>
      </c>
      <c r="G517" s="42">
        <f t="shared" si="65"/>
        <v>0.85943149647175276</v>
      </c>
      <c r="H517" s="43">
        <f t="shared" si="66"/>
        <v>0.85</v>
      </c>
      <c r="I517" s="44">
        <v>18.600000000000001</v>
      </c>
      <c r="J517" s="45">
        <f t="shared" si="67"/>
        <v>19.790000000000003</v>
      </c>
      <c r="L517" s="44">
        <v>33.92</v>
      </c>
      <c r="M517" s="44">
        <v>20.83</v>
      </c>
      <c r="N517" s="42">
        <f t="shared" si="68"/>
        <v>-0.38590801886792458</v>
      </c>
      <c r="O517" s="41" t="str">
        <f t="shared" si="69"/>
        <v>Y</v>
      </c>
      <c r="P517" s="42">
        <f t="shared" si="63"/>
        <v>-0.10705712914066237</v>
      </c>
      <c r="Q517" s="41" t="str">
        <f t="shared" si="70"/>
        <v>Y</v>
      </c>
      <c r="R517" s="41" t="str">
        <f t="shared" si="64"/>
        <v>Y</v>
      </c>
      <c r="S517" s="45">
        <f t="shared" si="71"/>
        <v>19.790000000000003</v>
      </c>
      <c r="T517" s="25"/>
      <c r="V517" s="25"/>
    </row>
    <row r="518" spans="1:22" x14ac:dyDescent="0.25">
      <c r="A518" s="27" t="s">
        <v>540</v>
      </c>
      <c r="B518" s="28">
        <v>6004758</v>
      </c>
      <c r="C518" s="28">
        <v>145308</v>
      </c>
      <c r="D518" s="28">
        <v>0</v>
      </c>
      <c r="E518" s="29">
        <v>2.0940699999999999</v>
      </c>
      <c r="F518" s="29">
        <v>2.5826699999999998</v>
      </c>
      <c r="G518" s="30">
        <f t="shared" si="65"/>
        <v>0.81081593854421974</v>
      </c>
      <c r="H518" s="31">
        <f t="shared" si="66"/>
        <v>0.81</v>
      </c>
      <c r="I518" s="32">
        <v>15.62</v>
      </c>
      <c r="J518" s="33">
        <f t="shared" si="67"/>
        <v>15.62</v>
      </c>
      <c r="L518" s="32">
        <v>0</v>
      </c>
      <c r="M518" s="32">
        <v>9.59</v>
      </c>
      <c r="N518" s="30">
        <f t="shared" si="68"/>
        <v>0</v>
      </c>
      <c r="O518" s="29" t="str">
        <f t="shared" si="69"/>
        <v>N</v>
      </c>
      <c r="P518" s="30">
        <f t="shared" si="63"/>
        <v>0.62877997914494255</v>
      </c>
      <c r="Q518" s="29" t="str">
        <f t="shared" si="70"/>
        <v>N</v>
      </c>
      <c r="R518" s="29" t="str">
        <f t="shared" si="64"/>
        <v>N</v>
      </c>
      <c r="S518" s="33">
        <f t="shared" si="71"/>
        <v>9.1199999999999992</v>
      </c>
      <c r="T518" s="25"/>
      <c r="V518" s="25"/>
    </row>
    <row r="519" spans="1:22" x14ac:dyDescent="0.25">
      <c r="A519" s="19" t="s">
        <v>541</v>
      </c>
      <c r="B519" s="26">
        <v>6012074</v>
      </c>
      <c r="C519" s="26">
        <v>145651</v>
      </c>
      <c r="D519" s="26">
        <v>0</v>
      </c>
      <c r="E519" s="34">
        <v>3.5178699999999998</v>
      </c>
      <c r="F519" s="34">
        <v>3.3016700000000001</v>
      </c>
      <c r="G519" s="35">
        <f t="shared" si="65"/>
        <v>1.0654820136476388</v>
      </c>
      <c r="H519" s="36">
        <f t="shared" si="66"/>
        <v>1.06</v>
      </c>
      <c r="I519" s="37">
        <v>33.32</v>
      </c>
      <c r="J519" s="38">
        <f t="shared" si="67"/>
        <v>33.32</v>
      </c>
      <c r="L519" s="37">
        <v>31.54</v>
      </c>
      <c r="M519" s="37">
        <v>35.11</v>
      </c>
      <c r="N519" s="35">
        <f t="shared" si="68"/>
        <v>0.11318960050729233</v>
      </c>
      <c r="O519" s="34" t="str">
        <f t="shared" si="69"/>
        <v>N</v>
      </c>
      <c r="P519" s="35">
        <f t="shared" si="63"/>
        <v>-5.0982626032469357E-2</v>
      </c>
      <c r="Q519" s="34" t="str">
        <f t="shared" si="70"/>
        <v>Y</v>
      </c>
      <c r="R519" s="34" t="str">
        <f t="shared" si="64"/>
        <v>N</v>
      </c>
      <c r="S519" s="38">
        <f t="shared" si="71"/>
        <v>33.36</v>
      </c>
      <c r="T519" s="25"/>
      <c r="V519" s="25"/>
    </row>
    <row r="520" spans="1:22" x14ac:dyDescent="0.25">
      <c r="A520" s="19" t="s">
        <v>542</v>
      </c>
      <c r="B520" s="26">
        <v>6008072</v>
      </c>
      <c r="C520" s="26">
        <v>146011</v>
      </c>
      <c r="D520" s="26">
        <v>0</v>
      </c>
      <c r="E520" s="34">
        <v>3.4065599999999998</v>
      </c>
      <c r="F520" s="34">
        <v>2.70234</v>
      </c>
      <c r="G520" s="35">
        <f t="shared" si="65"/>
        <v>1.2605963720331268</v>
      </c>
      <c r="H520" s="36">
        <f t="shared" si="66"/>
        <v>1.26</v>
      </c>
      <c r="I520" s="37">
        <v>38.68</v>
      </c>
      <c r="J520" s="38">
        <f t="shared" si="67"/>
        <v>38.68</v>
      </c>
      <c r="L520" s="37">
        <v>35.11</v>
      </c>
      <c r="M520" s="37">
        <v>36.89</v>
      </c>
      <c r="N520" s="35">
        <f t="shared" si="68"/>
        <v>5.0697806892623216E-2</v>
      </c>
      <c r="O520" s="34" t="str">
        <f t="shared" si="69"/>
        <v>N</v>
      </c>
      <c r="P520" s="35">
        <f t="shared" si="63"/>
        <v>4.852263486039575E-2</v>
      </c>
      <c r="Q520" s="34" t="str">
        <f t="shared" si="70"/>
        <v>N</v>
      </c>
      <c r="R520" s="34" t="str">
        <f t="shared" si="64"/>
        <v>N</v>
      </c>
      <c r="S520" s="38">
        <f t="shared" si="71"/>
        <v>35.049999999999997</v>
      </c>
      <c r="T520" s="25"/>
      <c r="V520" s="25"/>
    </row>
    <row r="521" spans="1:22" x14ac:dyDescent="0.25">
      <c r="A521" s="19" t="s">
        <v>543</v>
      </c>
      <c r="B521" s="26">
        <v>6008098</v>
      </c>
      <c r="C521" s="26">
        <v>146152</v>
      </c>
      <c r="D521" s="26">
        <v>0</v>
      </c>
      <c r="E521" s="34">
        <v>2.30748</v>
      </c>
      <c r="F521" s="34">
        <v>2.4722599999999999</v>
      </c>
      <c r="G521" s="35">
        <f t="shared" si="65"/>
        <v>0.93334843422617364</v>
      </c>
      <c r="H521" s="36">
        <f t="shared" si="66"/>
        <v>0.93</v>
      </c>
      <c r="I521" s="37">
        <v>24.54</v>
      </c>
      <c r="J521" s="38">
        <f t="shared" si="67"/>
        <v>24.54</v>
      </c>
      <c r="L521" s="37">
        <v>20.83</v>
      </c>
      <c r="M521" s="37">
        <v>18.600000000000001</v>
      </c>
      <c r="N521" s="35">
        <f t="shared" si="68"/>
        <v>-0.10705712914066237</v>
      </c>
      <c r="O521" s="34" t="str">
        <f t="shared" si="69"/>
        <v>Y</v>
      </c>
      <c r="P521" s="35">
        <f t="shared" ref="P521:P584" si="72">IF(M521=0,0,(I521-M521)/M521)</f>
        <v>0.31935483870967729</v>
      </c>
      <c r="Q521" s="34" t="str">
        <f t="shared" si="70"/>
        <v>N</v>
      </c>
      <c r="R521" s="34" t="str">
        <f t="shared" ref="R521:R584" si="73">IF(AND(O521="Y",Q521="Y"),"Y","N")</f>
        <v>N</v>
      </c>
      <c r="S521" s="38">
        <f t="shared" si="71"/>
        <v>17.670000000000002</v>
      </c>
      <c r="T521" s="25"/>
      <c r="V521" s="25"/>
    </row>
    <row r="522" spans="1:22" x14ac:dyDescent="0.25">
      <c r="A522" s="39" t="s">
        <v>544</v>
      </c>
      <c r="B522" s="40">
        <v>6008106</v>
      </c>
      <c r="C522" s="40">
        <v>145975</v>
      </c>
      <c r="D522" s="40">
        <v>0</v>
      </c>
      <c r="E522" s="41">
        <v>4.1961500000000003</v>
      </c>
      <c r="F522" s="41">
        <v>2.7998400000000001</v>
      </c>
      <c r="G522" s="42">
        <f t="shared" ref="G522:G585" si="74">IFERROR(E522/F522,0)</f>
        <v>1.4987106406080348</v>
      </c>
      <c r="H522" s="43">
        <f t="shared" ref="H522:H585" si="75">ROUNDDOWN(G522,2)</f>
        <v>1.49</v>
      </c>
      <c r="I522" s="44">
        <v>38.68</v>
      </c>
      <c r="J522" s="45">
        <f t="shared" ref="J522:J585" si="76">IF(R522="Y",S522,I522)</f>
        <v>38.68</v>
      </c>
      <c r="L522" s="44">
        <v>30.94</v>
      </c>
      <c r="M522" s="44">
        <v>35.700000000000003</v>
      </c>
      <c r="N522" s="42">
        <f t="shared" ref="N522:N585" si="77">IFERROR((M522-L522)/L522,0)</f>
        <v>0.15384615384615388</v>
      </c>
      <c r="O522" s="41" t="str">
        <f t="shared" ref="O522:O585" si="78">IF(N522&lt;-0.05,"Y","N")</f>
        <v>N</v>
      </c>
      <c r="P522" s="42">
        <f t="shared" si="72"/>
        <v>8.3473389355742209E-2</v>
      </c>
      <c r="Q522" s="41" t="str">
        <f t="shared" ref="Q522:Q585" si="79">IF(P522&lt;-0.05,"Y","N")</f>
        <v>N</v>
      </c>
      <c r="R522" s="41" t="str">
        <f t="shared" si="73"/>
        <v>N</v>
      </c>
      <c r="S522" s="45">
        <f t="shared" ref="S522:S585" si="80">ROUNDUP(M522*0.95,2)</f>
        <v>33.919999999999995</v>
      </c>
      <c r="T522" s="25"/>
      <c r="V522" s="25"/>
    </row>
    <row r="523" spans="1:22" x14ac:dyDescent="0.25">
      <c r="A523" s="27" t="s">
        <v>545</v>
      </c>
      <c r="B523" s="28">
        <v>6008114</v>
      </c>
      <c r="C523" s="28">
        <v>146157</v>
      </c>
      <c r="D523" s="28">
        <v>0</v>
      </c>
      <c r="E523" s="29">
        <v>3.2476099999999999</v>
      </c>
      <c r="F523" s="29">
        <v>3.3049300000000001</v>
      </c>
      <c r="G523" s="30">
        <f t="shared" si="74"/>
        <v>0.98265621359605193</v>
      </c>
      <c r="H523" s="31">
        <f t="shared" si="75"/>
        <v>0.98</v>
      </c>
      <c r="I523" s="32">
        <v>28.26</v>
      </c>
      <c r="J523" s="33">
        <f t="shared" si="76"/>
        <v>28.270000000000003</v>
      </c>
      <c r="L523" s="32">
        <v>32.729999999999997</v>
      </c>
      <c r="M523" s="32">
        <v>29.75</v>
      </c>
      <c r="N523" s="30">
        <f t="shared" si="77"/>
        <v>-9.104796822487006E-2</v>
      </c>
      <c r="O523" s="29" t="str">
        <f t="shared" si="78"/>
        <v>Y</v>
      </c>
      <c r="P523" s="30">
        <f t="shared" si="72"/>
        <v>-5.0084033613445322E-2</v>
      </c>
      <c r="Q523" s="29" t="str">
        <f t="shared" si="79"/>
        <v>Y</v>
      </c>
      <c r="R523" s="29" t="str">
        <f t="shared" si="73"/>
        <v>Y</v>
      </c>
      <c r="S523" s="33">
        <f t="shared" si="80"/>
        <v>28.270000000000003</v>
      </c>
      <c r="T523" s="25"/>
      <c r="V523" s="25"/>
    </row>
    <row r="524" spans="1:22" x14ac:dyDescent="0.25">
      <c r="A524" s="19" t="s">
        <v>546</v>
      </c>
      <c r="B524" s="26">
        <v>6002695</v>
      </c>
      <c r="C524" s="26" t="s">
        <v>547</v>
      </c>
      <c r="D524" s="26">
        <v>0</v>
      </c>
      <c r="E524" s="34">
        <v>2.28905</v>
      </c>
      <c r="F524" s="34">
        <v>2.23753</v>
      </c>
      <c r="G524" s="35">
        <f t="shared" si="74"/>
        <v>1.0230253896037149</v>
      </c>
      <c r="H524" s="36">
        <f t="shared" si="75"/>
        <v>1.02</v>
      </c>
      <c r="I524" s="37">
        <v>30.94</v>
      </c>
      <c r="J524" s="38">
        <f t="shared" si="76"/>
        <v>30.94</v>
      </c>
      <c r="L524" s="37">
        <v>19.34</v>
      </c>
      <c r="M524" s="37">
        <v>26.03</v>
      </c>
      <c r="N524" s="35">
        <f t="shared" si="77"/>
        <v>0.34591520165460193</v>
      </c>
      <c r="O524" s="34" t="str">
        <f t="shared" si="78"/>
        <v>N</v>
      </c>
      <c r="P524" s="35">
        <f t="shared" si="72"/>
        <v>0.18862850557049557</v>
      </c>
      <c r="Q524" s="34" t="str">
        <f t="shared" si="79"/>
        <v>N</v>
      </c>
      <c r="R524" s="34" t="str">
        <f t="shared" si="73"/>
        <v>N</v>
      </c>
      <c r="S524" s="38">
        <f t="shared" si="80"/>
        <v>24.73</v>
      </c>
      <c r="T524" s="25"/>
      <c r="V524" s="25"/>
    </row>
    <row r="525" spans="1:22" x14ac:dyDescent="0.25">
      <c r="A525" s="19" t="s">
        <v>548</v>
      </c>
      <c r="B525" s="26">
        <v>6008049</v>
      </c>
      <c r="C525" s="26">
        <v>145818</v>
      </c>
      <c r="D525" s="26">
        <v>0</v>
      </c>
      <c r="E525" s="34">
        <v>2.4592399999999999</v>
      </c>
      <c r="F525" s="34">
        <v>3.00827</v>
      </c>
      <c r="G525" s="35">
        <f t="shared" si="74"/>
        <v>0.81749311065828534</v>
      </c>
      <c r="H525" s="36">
        <f t="shared" si="75"/>
        <v>0.81</v>
      </c>
      <c r="I525" s="37">
        <v>15.62</v>
      </c>
      <c r="J525" s="38">
        <f t="shared" si="76"/>
        <v>15.62</v>
      </c>
      <c r="L525" s="37">
        <v>11.94</v>
      </c>
      <c r="M525" s="37">
        <v>0</v>
      </c>
      <c r="N525" s="35">
        <f t="shared" si="77"/>
        <v>-1</v>
      </c>
      <c r="O525" s="34" t="str">
        <f t="shared" si="78"/>
        <v>Y</v>
      </c>
      <c r="P525" s="35">
        <f t="shared" si="72"/>
        <v>0</v>
      </c>
      <c r="Q525" s="34" t="str">
        <f t="shared" si="79"/>
        <v>N</v>
      </c>
      <c r="R525" s="34" t="str">
        <f t="shared" si="73"/>
        <v>N</v>
      </c>
      <c r="S525" s="38">
        <f t="shared" si="80"/>
        <v>0</v>
      </c>
      <c r="T525" s="25"/>
      <c r="V525" s="25"/>
    </row>
    <row r="526" spans="1:22" x14ac:dyDescent="0.25">
      <c r="A526" s="19" t="s">
        <v>549</v>
      </c>
      <c r="B526" s="26">
        <v>6008163</v>
      </c>
      <c r="C526" s="26">
        <v>145443</v>
      </c>
      <c r="D526" s="26">
        <v>0</v>
      </c>
      <c r="E526" s="34">
        <v>4.1889700000000003</v>
      </c>
      <c r="F526" s="34">
        <v>3.1280399999999999</v>
      </c>
      <c r="G526" s="35">
        <f t="shared" si="74"/>
        <v>1.3391676577025871</v>
      </c>
      <c r="H526" s="36">
        <f t="shared" si="75"/>
        <v>1.33</v>
      </c>
      <c r="I526" s="37">
        <v>38.68</v>
      </c>
      <c r="J526" s="38">
        <f t="shared" si="76"/>
        <v>38.68</v>
      </c>
      <c r="L526" s="37">
        <v>38.68</v>
      </c>
      <c r="M526" s="37">
        <v>38.68</v>
      </c>
      <c r="N526" s="35">
        <f t="shared" si="77"/>
        <v>0</v>
      </c>
      <c r="O526" s="34" t="str">
        <f t="shared" si="78"/>
        <v>N</v>
      </c>
      <c r="P526" s="35">
        <f t="shared" si="72"/>
        <v>0</v>
      </c>
      <c r="Q526" s="34" t="str">
        <f t="shared" si="79"/>
        <v>N</v>
      </c>
      <c r="R526" s="34" t="str">
        <f t="shared" si="73"/>
        <v>N</v>
      </c>
      <c r="S526" s="38">
        <f t="shared" si="80"/>
        <v>36.75</v>
      </c>
      <c r="T526" s="25"/>
      <c r="V526" s="25"/>
    </row>
    <row r="527" spans="1:22" x14ac:dyDescent="0.25">
      <c r="A527" s="39" t="s">
        <v>550</v>
      </c>
      <c r="B527" s="40">
        <v>6005136</v>
      </c>
      <c r="C527" s="40">
        <v>146020</v>
      </c>
      <c r="D527" s="40">
        <v>0</v>
      </c>
      <c r="E527" s="41">
        <v>2.7488299999999999</v>
      </c>
      <c r="F527" s="41">
        <v>2.8883200000000002</v>
      </c>
      <c r="G527" s="42">
        <f t="shared" si="74"/>
        <v>0.95170548969643243</v>
      </c>
      <c r="H527" s="43">
        <f t="shared" si="75"/>
        <v>0.95</v>
      </c>
      <c r="I527" s="44">
        <v>26.03</v>
      </c>
      <c r="J527" s="45">
        <f t="shared" si="76"/>
        <v>26.03</v>
      </c>
      <c r="L527" s="44">
        <v>30.94</v>
      </c>
      <c r="M527" s="44">
        <v>23.8</v>
      </c>
      <c r="N527" s="42">
        <f t="shared" si="77"/>
        <v>-0.23076923076923078</v>
      </c>
      <c r="O527" s="41" t="str">
        <f t="shared" si="78"/>
        <v>Y</v>
      </c>
      <c r="P527" s="42">
        <f t="shared" si="72"/>
        <v>9.3697478991596653E-2</v>
      </c>
      <c r="Q527" s="41" t="str">
        <f t="shared" si="79"/>
        <v>N</v>
      </c>
      <c r="R527" s="41" t="str">
        <f t="shared" si="73"/>
        <v>N</v>
      </c>
      <c r="S527" s="45">
        <f t="shared" si="80"/>
        <v>22.61</v>
      </c>
      <c r="T527" s="25"/>
      <c r="V527" s="25"/>
    </row>
    <row r="528" spans="1:22" x14ac:dyDescent="0.25">
      <c r="A528" s="27" t="s">
        <v>551</v>
      </c>
      <c r="B528" s="28">
        <v>6003065</v>
      </c>
      <c r="C528" s="28">
        <v>145759</v>
      </c>
      <c r="D528" s="28">
        <v>0</v>
      </c>
      <c r="E528" s="29">
        <v>2.8665400000000001</v>
      </c>
      <c r="F528" s="29">
        <v>2.9504899999999998</v>
      </c>
      <c r="G528" s="30">
        <f t="shared" si="74"/>
        <v>0.97154709895644464</v>
      </c>
      <c r="H528" s="31">
        <f t="shared" si="75"/>
        <v>0.97</v>
      </c>
      <c r="I528" s="32">
        <v>27.52</v>
      </c>
      <c r="J528" s="33">
        <f t="shared" si="76"/>
        <v>29.970000000000002</v>
      </c>
      <c r="L528" s="32">
        <v>36.69</v>
      </c>
      <c r="M528" s="32">
        <v>31.54</v>
      </c>
      <c r="N528" s="30">
        <f t="shared" si="77"/>
        <v>-0.14036522213137093</v>
      </c>
      <c r="O528" s="29" t="str">
        <f t="shared" si="78"/>
        <v>Y</v>
      </c>
      <c r="P528" s="30">
        <f t="shared" si="72"/>
        <v>-0.12745719720989218</v>
      </c>
      <c r="Q528" s="29" t="str">
        <f t="shared" si="79"/>
        <v>Y</v>
      </c>
      <c r="R528" s="29" t="str">
        <f t="shared" si="73"/>
        <v>Y</v>
      </c>
      <c r="S528" s="33">
        <f t="shared" si="80"/>
        <v>29.970000000000002</v>
      </c>
      <c r="T528" s="25"/>
      <c r="V528" s="25"/>
    </row>
    <row r="529" spans="1:22" x14ac:dyDescent="0.25">
      <c r="A529" s="19" t="s">
        <v>552</v>
      </c>
      <c r="B529" s="26">
        <v>6005029</v>
      </c>
      <c r="C529" s="26">
        <v>145418</v>
      </c>
      <c r="D529" s="26">
        <v>0</v>
      </c>
      <c r="E529" s="34">
        <v>2.3524099999999999</v>
      </c>
      <c r="F529" s="34">
        <v>2.7579600000000002</v>
      </c>
      <c r="G529" s="35">
        <f t="shared" si="74"/>
        <v>0.85295290722127937</v>
      </c>
      <c r="H529" s="36">
        <f t="shared" si="75"/>
        <v>0.85</v>
      </c>
      <c r="I529" s="37">
        <v>18.600000000000001</v>
      </c>
      <c r="J529" s="38">
        <f t="shared" si="76"/>
        <v>18.600000000000001</v>
      </c>
      <c r="L529" s="37">
        <v>11.94</v>
      </c>
      <c r="M529" s="37">
        <v>9.59</v>
      </c>
      <c r="N529" s="35">
        <f t="shared" si="77"/>
        <v>-0.19681742043551087</v>
      </c>
      <c r="O529" s="34" t="str">
        <f t="shared" si="78"/>
        <v>Y</v>
      </c>
      <c r="P529" s="35">
        <f t="shared" si="72"/>
        <v>0.93952033368091781</v>
      </c>
      <c r="Q529" s="34" t="str">
        <f t="shared" si="79"/>
        <v>N</v>
      </c>
      <c r="R529" s="34" t="str">
        <f t="shared" si="73"/>
        <v>N</v>
      </c>
      <c r="S529" s="38">
        <f t="shared" si="80"/>
        <v>9.1199999999999992</v>
      </c>
      <c r="T529" s="25"/>
      <c r="V529" s="25"/>
    </row>
    <row r="530" spans="1:22" x14ac:dyDescent="0.25">
      <c r="A530" s="19" t="s">
        <v>553</v>
      </c>
      <c r="B530" s="26">
        <v>6008684</v>
      </c>
      <c r="C530" s="26">
        <v>145488</v>
      </c>
      <c r="D530" s="26">
        <v>0</v>
      </c>
      <c r="E530" s="34">
        <v>3.0968300000000002</v>
      </c>
      <c r="F530" s="34">
        <v>3.6982699999999999</v>
      </c>
      <c r="G530" s="35">
        <f t="shared" si="74"/>
        <v>0.83737260935518509</v>
      </c>
      <c r="H530" s="36">
        <f t="shared" si="75"/>
        <v>0.83</v>
      </c>
      <c r="I530" s="37">
        <v>17.11</v>
      </c>
      <c r="J530" s="38">
        <f t="shared" si="76"/>
        <v>17.11</v>
      </c>
      <c r="L530" s="37">
        <v>14.88</v>
      </c>
      <c r="M530" s="37">
        <v>17.11</v>
      </c>
      <c r="N530" s="35">
        <f t="shared" si="77"/>
        <v>0.14986559139784936</v>
      </c>
      <c r="O530" s="34" t="str">
        <f t="shared" si="78"/>
        <v>N</v>
      </c>
      <c r="P530" s="35">
        <f t="shared" si="72"/>
        <v>0</v>
      </c>
      <c r="Q530" s="34" t="str">
        <f t="shared" si="79"/>
        <v>N</v>
      </c>
      <c r="R530" s="34" t="str">
        <f t="shared" si="73"/>
        <v>N</v>
      </c>
      <c r="S530" s="38">
        <f t="shared" si="80"/>
        <v>16.260000000000002</v>
      </c>
      <c r="T530" s="25"/>
      <c r="V530" s="25"/>
    </row>
    <row r="531" spans="1:22" x14ac:dyDescent="0.25">
      <c r="A531" s="19" t="s">
        <v>554</v>
      </c>
      <c r="B531" s="26">
        <v>6008338</v>
      </c>
      <c r="C531" s="26">
        <v>145618</v>
      </c>
      <c r="D531" s="26">
        <v>0</v>
      </c>
      <c r="E531" s="34">
        <v>3.28139</v>
      </c>
      <c r="F531" s="34">
        <v>3.1481400000000002</v>
      </c>
      <c r="G531" s="35">
        <f t="shared" si="74"/>
        <v>1.042326580139384</v>
      </c>
      <c r="H531" s="36">
        <f t="shared" si="75"/>
        <v>1.04</v>
      </c>
      <c r="I531" s="37">
        <v>32.130000000000003</v>
      </c>
      <c r="J531" s="38">
        <f t="shared" si="76"/>
        <v>32.130000000000003</v>
      </c>
      <c r="L531" s="37">
        <v>23.8</v>
      </c>
      <c r="M531" s="37">
        <v>20.079999999999998</v>
      </c>
      <c r="N531" s="35">
        <f t="shared" si="77"/>
        <v>-0.15630252100840344</v>
      </c>
      <c r="O531" s="34" t="str">
        <f t="shared" si="78"/>
        <v>Y</v>
      </c>
      <c r="P531" s="35">
        <f t="shared" si="72"/>
        <v>0.60009960159362574</v>
      </c>
      <c r="Q531" s="34" t="str">
        <f t="shared" si="79"/>
        <v>N</v>
      </c>
      <c r="R531" s="34" t="str">
        <f t="shared" si="73"/>
        <v>N</v>
      </c>
      <c r="S531" s="38">
        <f t="shared" si="80"/>
        <v>19.080000000000002</v>
      </c>
      <c r="T531" s="25"/>
      <c r="V531" s="25"/>
    </row>
    <row r="532" spans="1:22" x14ac:dyDescent="0.25">
      <c r="A532" s="39" t="s">
        <v>555</v>
      </c>
      <c r="B532" s="40">
        <v>6008346</v>
      </c>
      <c r="C532" s="40">
        <v>146134</v>
      </c>
      <c r="D532" s="40">
        <v>0</v>
      </c>
      <c r="E532" s="41">
        <v>2.67083</v>
      </c>
      <c r="F532" s="41">
        <v>2.79515</v>
      </c>
      <c r="G532" s="42">
        <f t="shared" si="74"/>
        <v>0.9555229594118384</v>
      </c>
      <c r="H532" s="43">
        <f t="shared" si="75"/>
        <v>0.95</v>
      </c>
      <c r="I532" s="44">
        <v>26.03</v>
      </c>
      <c r="J532" s="45">
        <f t="shared" si="76"/>
        <v>26.03</v>
      </c>
      <c r="L532" s="44">
        <v>29.75</v>
      </c>
      <c r="M532" s="44">
        <v>30.94</v>
      </c>
      <c r="N532" s="42">
        <f t="shared" si="77"/>
        <v>4.0000000000000042E-2</v>
      </c>
      <c r="O532" s="41" t="str">
        <f t="shared" si="78"/>
        <v>N</v>
      </c>
      <c r="P532" s="42">
        <f t="shared" si="72"/>
        <v>-0.15869424692954104</v>
      </c>
      <c r="Q532" s="41" t="str">
        <f t="shared" si="79"/>
        <v>Y</v>
      </c>
      <c r="R532" s="41" t="str">
        <f t="shared" si="73"/>
        <v>N</v>
      </c>
      <c r="S532" s="45">
        <f t="shared" si="80"/>
        <v>29.400000000000002</v>
      </c>
      <c r="T532" s="25"/>
      <c r="V532" s="25"/>
    </row>
    <row r="533" spans="1:22" x14ac:dyDescent="0.25">
      <c r="A533" s="27" t="s">
        <v>556</v>
      </c>
      <c r="B533" s="28">
        <v>6008213</v>
      </c>
      <c r="C533" s="28">
        <v>146133</v>
      </c>
      <c r="D533" s="28">
        <v>0</v>
      </c>
      <c r="E533" s="29">
        <v>3.40646</v>
      </c>
      <c r="F533" s="29">
        <v>3.18852</v>
      </c>
      <c r="G533" s="30">
        <f t="shared" si="74"/>
        <v>1.0683514608658562</v>
      </c>
      <c r="H533" s="31">
        <f t="shared" si="75"/>
        <v>1.06</v>
      </c>
      <c r="I533" s="32">
        <v>33.32</v>
      </c>
      <c r="J533" s="33">
        <f t="shared" si="76"/>
        <v>33.32</v>
      </c>
      <c r="L533" s="32">
        <v>26.78</v>
      </c>
      <c r="M533" s="32">
        <v>21.57</v>
      </c>
      <c r="N533" s="30">
        <f t="shared" si="77"/>
        <v>-0.19454817027632565</v>
      </c>
      <c r="O533" s="29" t="str">
        <f t="shared" si="78"/>
        <v>Y</v>
      </c>
      <c r="P533" s="30">
        <f t="shared" si="72"/>
        <v>0.54473806212331943</v>
      </c>
      <c r="Q533" s="29" t="str">
        <f t="shared" si="79"/>
        <v>N</v>
      </c>
      <c r="R533" s="29" t="str">
        <f t="shared" si="73"/>
        <v>N</v>
      </c>
      <c r="S533" s="33">
        <f t="shared" si="80"/>
        <v>20.5</v>
      </c>
      <c r="T533" s="25"/>
      <c r="V533" s="25"/>
    </row>
    <row r="534" spans="1:22" x14ac:dyDescent="0.25">
      <c r="A534" s="19" t="s">
        <v>557</v>
      </c>
      <c r="B534" s="26">
        <v>6008460</v>
      </c>
      <c r="C534" s="26">
        <v>146009</v>
      </c>
      <c r="D534" s="26">
        <v>0</v>
      </c>
      <c r="E534" s="34">
        <v>5.6975699999999998</v>
      </c>
      <c r="F534" s="34">
        <v>3.1051899999999999</v>
      </c>
      <c r="G534" s="35">
        <f t="shared" si="74"/>
        <v>1.8348539058801554</v>
      </c>
      <c r="H534" s="36">
        <f t="shared" si="75"/>
        <v>1.83</v>
      </c>
      <c r="I534" s="37">
        <v>38.68</v>
      </c>
      <c r="J534" s="38">
        <f t="shared" si="76"/>
        <v>38.68</v>
      </c>
      <c r="L534" s="37">
        <v>38.68</v>
      </c>
      <c r="M534" s="37">
        <v>38.68</v>
      </c>
      <c r="N534" s="35">
        <f t="shared" si="77"/>
        <v>0</v>
      </c>
      <c r="O534" s="34" t="str">
        <f t="shared" si="78"/>
        <v>N</v>
      </c>
      <c r="P534" s="35">
        <f t="shared" si="72"/>
        <v>0</v>
      </c>
      <c r="Q534" s="34" t="str">
        <f t="shared" si="79"/>
        <v>N</v>
      </c>
      <c r="R534" s="34" t="str">
        <f t="shared" si="73"/>
        <v>N</v>
      </c>
      <c r="S534" s="38">
        <f t="shared" si="80"/>
        <v>36.75</v>
      </c>
      <c r="T534" s="25"/>
      <c r="V534" s="25"/>
    </row>
    <row r="535" spans="1:22" x14ac:dyDescent="0.25">
      <c r="A535" s="19" t="s">
        <v>558</v>
      </c>
      <c r="B535" s="26">
        <v>6010250</v>
      </c>
      <c r="C535" s="26">
        <v>145598</v>
      </c>
      <c r="D535" s="26">
        <v>0</v>
      </c>
      <c r="E535" s="34">
        <v>4.5004400000000002</v>
      </c>
      <c r="F535" s="34">
        <v>3.33704</v>
      </c>
      <c r="G535" s="35">
        <f t="shared" si="74"/>
        <v>1.3486323208592046</v>
      </c>
      <c r="H535" s="36">
        <f t="shared" si="75"/>
        <v>1.34</v>
      </c>
      <c r="I535" s="37">
        <v>38.68</v>
      </c>
      <c r="J535" s="38">
        <f t="shared" si="76"/>
        <v>38.68</v>
      </c>
      <c r="L535" s="37">
        <v>37.89</v>
      </c>
      <c r="M535" s="37">
        <v>38.28</v>
      </c>
      <c r="N535" s="35">
        <f t="shared" si="77"/>
        <v>1.0292953285827409E-2</v>
      </c>
      <c r="O535" s="34" t="str">
        <f t="shared" si="78"/>
        <v>N</v>
      </c>
      <c r="P535" s="35">
        <f t="shared" si="72"/>
        <v>1.0449320794148342E-2</v>
      </c>
      <c r="Q535" s="34" t="str">
        <f t="shared" si="79"/>
        <v>N</v>
      </c>
      <c r="R535" s="34" t="str">
        <f t="shared" si="73"/>
        <v>N</v>
      </c>
      <c r="S535" s="38">
        <f t="shared" si="80"/>
        <v>36.369999999999997</v>
      </c>
      <c r="T535" s="25"/>
      <c r="V535" s="25"/>
    </row>
    <row r="536" spans="1:22" x14ac:dyDescent="0.25">
      <c r="A536" s="19" t="s">
        <v>559</v>
      </c>
      <c r="B536" s="26">
        <v>6000434</v>
      </c>
      <c r="C536" s="26">
        <v>145987</v>
      </c>
      <c r="D536" s="26">
        <v>0</v>
      </c>
      <c r="E536" s="34">
        <v>2.5982699999999999</v>
      </c>
      <c r="F536" s="34">
        <v>3.2259500000000001</v>
      </c>
      <c r="G536" s="35">
        <f t="shared" si="74"/>
        <v>0.80542785846029841</v>
      </c>
      <c r="H536" s="36">
        <f t="shared" si="75"/>
        <v>0.8</v>
      </c>
      <c r="I536" s="37">
        <v>14.88</v>
      </c>
      <c r="J536" s="38">
        <f t="shared" si="76"/>
        <v>14.88</v>
      </c>
      <c r="L536" s="37">
        <v>9.59</v>
      </c>
      <c r="M536" s="37">
        <v>9.59</v>
      </c>
      <c r="N536" s="35">
        <f t="shared" si="77"/>
        <v>0</v>
      </c>
      <c r="O536" s="34" t="str">
        <f t="shared" si="78"/>
        <v>N</v>
      </c>
      <c r="P536" s="35">
        <f t="shared" si="72"/>
        <v>0.5516162669447342</v>
      </c>
      <c r="Q536" s="34" t="str">
        <f t="shared" si="79"/>
        <v>N</v>
      </c>
      <c r="R536" s="34" t="str">
        <f t="shared" si="73"/>
        <v>N</v>
      </c>
      <c r="S536" s="38">
        <f t="shared" si="80"/>
        <v>9.1199999999999992</v>
      </c>
      <c r="T536" s="25"/>
      <c r="V536" s="25"/>
    </row>
    <row r="537" spans="1:22" x14ac:dyDescent="0.25">
      <c r="A537" s="39" t="s">
        <v>560</v>
      </c>
      <c r="B537" s="40">
        <v>6010466</v>
      </c>
      <c r="C537" s="40">
        <v>145619</v>
      </c>
      <c r="D537" s="40">
        <v>0</v>
      </c>
      <c r="E537" s="41">
        <v>3.4811100000000001</v>
      </c>
      <c r="F537" s="41">
        <v>3.6762100000000002</v>
      </c>
      <c r="G537" s="42">
        <f t="shared" si="74"/>
        <v>0.94692903833023678</v>
      </c>
      <c r="H537" s="43">
        <f t="shared" si="75"/>
        <v>0.94</v>
      </c>
      <c r="I537" s="44">
        <v>25.29</v>
      </c>
      <c r="J537" s="45">
        <f t="shared" si="76"/>
        <v>25.29</v>
      </c>
      <c r="L537" s="44">
        <v>24.54</v>
      </c>
      <c r="M537" s="44">
        <v>27.52</v>
      </c>
      <c r="N537" s="42">
        <f t="shared" si="77"/>
        <v>0.12143439282803588</v>
      </c>
      <c r="O537" s="41" t="str">
        <f t="shared" si="78"/>
        <v>N</v>
      </c>
      <c r="P537" s="42">
        <f t="shared" si="72"/>
        <v>-8.1031976744186066E-2</v>
      </c>
      <c r="Q537" s="41" t="str">
        <f t="shared" si="79"/>
        <v>Y</v>
      </c>
      <c r="R537" s="41" t="str">
        <f t="shared" si="73"/>
        <v>N</v>
      </c>
      <c r="S537" s="45">
        <f t="shared" si="80"/>
        <v>26.150000000000002</v>
      </c>
      <c r="T537" s="25"/>
      <c r="V537" s="25"/>
    </row>
    <row r="538" spans="1:22" x14ac:dyDescent="0.25">
      <c r="A538" s="27" t="s">
        <v>561</v>
      </c>
      <c r="B538" s="28">
        <v>6002646</v>
      </c>
      <c r="C538" s="28">
        <v>146041</v>
      </c>
      <c r="D538" s="28">
        <v>0</v>
      </c>
      <c r="E538" s="29">
        <v>2.9713099999999999</v>
      </c>
      <c r="F538" s="29">
        <v>3.3864200000000002</v>
      </c>
      <c r="G538" s="30">
        <f t="shared" si="74"/>
        <v>0.87741922147872964</v>
      </c>
      <c r="H538" s="31">
        <f t="shared" si="75"/>
        <v>0.87</v>
      </c>
      <c r="I538" s="32">
        <v>20.079999999999998</v>
      </c>
      <c r="J538" s="33">
        <f t="shared" si="76"/>
        <v>20.079999999999998</v>
      </c>
      <c r="L538" s="32">
        <v>15.62</v>
      </c>
      <c r="M538" s="32">
        <v>18.600000000000001</v>
      </c>
      <c r="N538" s="30">
        <f t="shared" si="77"/>
        <v>0.19078104993597966</v>
      </c>
      <c r="O538" s="29" t="str">
        <f t="shared" si="78"/>
        <v>N</v>
      </c>
      <c r="P538" s="30">
        <f t="shared" si="72"/>
        <v>7.9569892473118103E-2</v>
      </c>
      <c r="Q538" s="29" t="str">
        <f t="shared" si="79"/>
        <v>N</v>
      </c>
      <c r="R538" s="29" t="str">
        <f t="shared" si="73"/>
        <v>N</v>
      </c>
      <c r="S538" s="33">
        <f t="shared" si="80"/>
        <v>17.670000000000002</v>
      </c>
      <c r="T538" s="25"/>
      <c r="V538" s="25"/>
    </row>
    <row r="539" spans="1:22" x14ac:dyDescent="0.25">
      <c r="A539" s="19" t="s">
        <v>562</v>
      </c>
      <c r="B539" s="26">
        <v>6007272</v>
      </c>
      <c r="C539" s="26" t="s">
        <v>563</v>
      </c>
      <c r="D539" s="26">
        <v>0</v>
      </c>
      <c r="E539" s="34">
        <v>2.9794399999999999</v>
      </c>
      <c r="F539" s="34">
        <v>3.1907800000000002</v>
      </c>
      <c r="G539" s="35">
        <f t="shared" si="74"/>
        <v>0.93376541159214976</v>
      </c>
      <c r="H539" s="36">
        <f t="shared" si="75"/>
        <v>0.93</v>
      </c>
      <c r="I539" s="37">
        <v>24.54</v>
      </c>
      <c r="J539" s="38">
        <f t="shared" si="76"/>
        <v>24.54</v>
      </c>
      <c r="L539" s="37">
        <v>19.34</v>
      </c>
      <c r="M539" s="37">
        <v>23.06</v>
      </c>
      <c r="N539" s="35">
        <f t="shared" si="77"/>
        <v>0.19234746639089964</v>
      </c>
      <c r="O539" s="34" t="str">
        <f t="shared" si="78"/>
        <v>N</v>
      </c>
      <c r="P539" s="35">
        <f t="shared" si="72"/>
        <v>6.4180398959236801E-2</v>
      </c>
      <c r="Q539" s="34" t="str">
        <f t="shared" si="79"/>
        <v>N</v>
      </c>
      <c r="R539" s="34" t="str">
        <f t="shared" si="73"/>
        <v>N</v>
      </c>
      <c r="S539" s="38">
        <f t="shared" si="80"/>
        <v>21.91</v>
      </c>
      <c r="T539" s="25"/>
      <c r="V539" s="25"/>
    </row>
    <row r="540" spans="1:22" x14ac:dyDescent="0.25">
      <c r="A540" s="19" t="s">
        <v>564</v>
      </c>
      <c r="B540" s="26">
        <v>6007306</v>
      </c>
      <c r="C540" s="26">
        <v>146098</v>
      </c>
      <c r="D540" s="26">
        <v>0</v>
      </c>
      <c r="E540" s="34">
        <v>3.67001</v>
      </c>
      <c r="F540" s="34">
        <v>3.1791</v>
      </c>
      <c r="G540" s="35">
        <f t="shared" si="74"/>
        <v>1.1544179170205404</v>
      </c>
      <c r="H540" s="36">
        <f t="shared" si="75"/>
        <v>1.1499999999999999</v>
      </c>
      <c r="I540" s="37">
        <v>36.69</v>
      </c>
      <c r="J540" s="38">
        <f t="shared" si="76"/>
        <v>36.69</v>
      </c>
      <c r="L540" s="37">
        <v>31.54</v>
      </c>
      <c r="M540" s="37">
        <v>33.32</v>
      </c>
      <c r="N540" s="35">
        <f t="shared" si="77"/>
        <v>5.6436271401395094E-2</v>
      </c>
      <c r="O540" s="34" t="str">
        <f t="shared" si="78"/>
        <v>N</v>
      </c>
      <c r="P540" s="35">
        <f t="shared" si="72"/>
        <v>0.10114045618247292</v>
      </c>
      <c r="Q540" s="34" t="str">
        <f t="shared" si="79"/>
        <v>N</v>
      </c>
      <c r="R540" s="34" t="str">
        <f t="shared" si="73"/>
        <v>N</v>
      </c>
      <c r="S540" s="38">
        <f t="shared" si="80"/>
        <v>31.66</v>
      </c>
      <c r="T540" s="25"/>
      <c r="V540" s="25"/>
    </row>
    <row r="541" spans="1:22" x14ac:dyDescent="0.25">
      <c r="A541" s="19" t="s">
        <v>565</v>
      </c>
      <c r="B541" s="26">
        <v>6007298</v>
      </c>
      <c r="C541" s="26" t="s">
        <v>566</v>
      </c>
      <c r="D541" s="26">
        <v>0</v>
      </c>
      <c r="E541" s="34">
        <v>2.60711</v>
      </c>
      <c r="F541" s="34">
        <v>2.83955</v>
      </c>
      <c r="G541" s="35">
        <f t="shared" si="74"/>
        <v>0.91814195911323981</v>
      </c>
      <c r="H541" s="36">
        <f t="shared" si="75"/>
        <v>0.91</v>
      </c>
      <c r="I541" s="37">
        <v>23.06</v>
      </c>
      <c r="J541" s="38">
        <f t="shared" si="76"/>
        <v>23.06</v>
      </c>
      <c r="L541" s="37">
        <v>23.06</v>
      </c>
      <c r="M541" s="37">
        <v>25.29</v>
      </c>
      <c r="N541" s="35">
        <f t="shared" si="77"/>
        <v>9.6704249783174351E-2</v>
      </c>
      <c r="O541" s="34" t="str">
        <f t="shared" si="78"/>
        <v>N</v>
      </c>
      <c r="P541" s="35">
        <f t="shared" si="72"/>
        <v>-8.8177145116646913E-2</v>
      </c>
      <c r="Q541" s="34" t="str">
        <f t="shared" si="79"/>
        <v>Y</v>
      </c>
      <c r="R541" s="34" t="str">
        <f t="shared" si="73"/>
        <v>N</v>
      </c>
      <c r="S541" s="38">
        <f t="shared" si="80"/>
        <v>24.03</v>
      </c>
      <c r="T541" s="25"/>
      <c r="V541" s="25"/>
    </row>
    <row r="542" spans="1:22" x14ac:dyDescent="0.25">
      <c r="A542" s="39" t="s">
        <v>567</v>
      </c>
      <c r="B542" s="40">
        <v>6004055</v>
      </c>
      <c r="C542" s="40">
        <v>145978</v>
      </c>
      <c r="D542" s="40">
        <v>0</v>
      </c>
      <c r="E542" s="41">
        <v>3.5402499999999999</v>
      </c>
      <c r="F542" s="41">
        <v>2.9754</v>
      </c>
      <c r="G542" s="42">
        <f t="shared" si="74"/>
        <v>1.1898400215097129</v>
      </c>
      <c r="H542" s="43">
        <f t="shared" si="75"/>
        <v>1.18</v>
      </c>
      <c r="I542" s="44">
        <v>37.29</v>
      </c>
      <c r="J542" s="45">
        <f t="shared" si="76"/>
        <v>37.29</v>
      </c>
      <c r="L542" s="44">
        <v>38.08</v>
      </c>
      <c r="M542" s="44">
        <v>38.28</v>
      </c>
      <c r="N542" s="42">
        <f t="shared" si="77"/>
        <v>5.2521008403362095E-3</v>
      </c>
      <c r="O542" s="41" t="str">
        <f t="shared" si="78"/>
        <v>N</v>
      </c>
      <c r="P542" s="42">
        <f t="shared" si="72"/>
        <v>-2.5862068965517293E-2</v>
      </c>
      <c r="Q542" s="41" t="str">
        <f t="shared" si="79"/>
        <v>N</v>
      </c>
      <c r="R542" s="41" t="str">
        <f t="shared" si="73"/>
        <v>N</v>
      </c>
      <c r="S542" s="45">
        <f t="shared" si="80"/>
        <v>36.369999999999997</v>
      </c>
      <c r="T542" s="25"/>
      <c r="V542" s="25"/>
    </row>
    <row r="543" spans="1:22" x14ac:dyDescent="0.25">
      <c r="A543" s="27" t="s">
        <v>568</v>
      </c>
      <c r="B543" s="28">
        <v>6008528</v>
      </c>
      <c r="C543" s="28">
        <v>146036</v>
      </c>
      <c r="D543" s="28">
        <v>0</v>
      </c>
      <c r="E543" s="29">
        <v>3.5127299999999999</v>
      </c>
      <c r="F543" s="29">
        <v>3.1020799999999999</v>
      </c>
      <c r="G543" s="30">
        <f t="shared" si="74"/>
        <v>1.1323789199504848</v>
      </c>
      <c r="H543" s="31">
        <f t="shared" si="75"/>
        <v>1.1299999999999999</v>
      </c>
      <c r="I543" s="32">
        <v>36.299999999999997</v>
      </c>
      <c r="J543" s="33">
        <f t="shared" si="76"/>
        <v>36.299999999999997</v>
      </c>
      <c r="L543" s="32">
        <v>30.94</v>
      </c>
      <c r="M543" s="32">
        <v>29.400000000000002</v>
      </c>
      <c r="N543" s="30">
        <f t="shared" si="77"/>
        <v>-4.9773755656108566E-2</v>
      </c>
      <c r="O543" s="29" t="str">
        <f t="shared" si="78"/>
        <v>N</v>
      </c>
      <c r="P543" s="30">
        <f t="shared" si="72"/>
        <v>0.23469387755102022</v>
      </c>
      <c r="Q543" s="29" t="str">
        <f t="shared" si="79"/>
        <v>N</v>
      </c>
      <c r="R543" s="29" t="str">
        <f t="shared" si="73"/>
        <v>N</v>
      </c>
      <c r="S543" s="33">
        <f t="shared" si="80"/>
        <v>27.93</v>
      </c>
      <c r="T543" s="25"/>
      <c r="V543" s="25"/>
    </row>
    <row r="544" spans="1:22" x14ac:dyDescent="0.25">
      <c r="A544" s="19" t="s">
        <v>569</v>
      </c>
      <c r="B544" s="26">
        <v>6008544</v>
      </c>
      <c r="C544" s="26">
        <v>145441</v>
      </c>
      <c r="D544" s="26">
        <v>0</v>
      </c>
      <c r="E544" s="34">
        <v>4.6455099999999998</v>
      </c>
      <c r="F544" s="34">
        <v>3.1442000000000001</v>
      </c>
      <c r="G544" s="35">
        <f t="shared" si="74"/>
        <v>1.4774855289103745</v>
      </c>
      <c r="H544" s="36">
        <f t="shared" si="75"/>
        <v>1.47</v>
      </c>
      <c r="I544" s="37">
        <v>38.68</v>
      </c>
      <c r="J544" s="38">
        <f t="shared" si="76"/>
        <v>38.68</v>
      </c>
      <c r="L544" s="37">
        <v>37.090000000000003</v>
      </c>
      <c r="M544" s="37">
        <v>38.68</v>
      </c>
      <c r="N544" s="35">
        <f t="shared" si="77"/>
        <v>4.2868697762199953E-2</v>
      </c>
      <c r="O544" s="34" t="str">
        <f t="shared" si="78"/>
        <v>N</v>
      </c>
      <c r="P544" s="35">
        <f t="shared" si="72"/>
        <v>0</v>
      </c>
      <c r="Q544" s="34" t="str">
        <f t="shared" si="79"/>
        <v>N</v>
      </c>
      <c r="R544" s="34" t="str">
        <f t="shared" si="73"/>
        <v>N</v>
      </c>
      <c r="S544" s="38">
        <f t="shared" si="80"/>
        <v>36.75</v>
      </c>
      <c r="T544" s="25"/>
      <c r="V544" s="25"/>
    </row>
    <row r="545" spans="1:22" x14ac:dyDescent="0.25">
      <c r="A545" s="19" t="s">
        <v>570</v>
      </c>
      <c r="B545" s="26">
        <v>6008536</v>
      </c>
      <c r="C545" s="26">
        <v>145836</v>
      </c>
      <c r="D545" s="26">
        <v>0</v>
      </c>
      <c r="E545" s="34">
        <v>3.26783</v>
      </c>
      <c r="F545" s="34">
        <v>3.1626599999999998</v>
      </c>
      <c r="G545" s="35">
        <f t="shared" si="74"/>
        <v>1.033253653570096</v>
      </c>
      <c r="H545" s="36">
        <f t="shared" si="75"/>
        <v>1.03</v>
      </c>
      <c r="I545" s="37">
        <v>31.54</v>
      </c>
      <c r="J545" s="38">
        <f t="shared" si="76"/>
        <v>31.54</v>
      </c>
      <c r="L545" s="37">
        <v>26.03</v>
      </c>
      <c r="M545" s="37">
        <v>21.57</v>
      </c>
      <c r="N545" s="35">
        <f t="shared" si="77"/>
        <v>-0.17134076066077605</v>
      </c>
      <c r="O545" s="34" t="str">
        <f t="shared" si="78"/>
        <v>Y</v>
      </c>
      <c r="P545" s="35">
        <f t="shared" si="72"/>
        <v>0.46221604079740375</v>
      </c>
      <c r="Q545" s="34" t="str">
        <f t="shared" si="79"/>
        <v>N</v>
      </c>
      <c r="R545" s="34" t="str">
        <f t="shared" si="73"/>
        <v>N</v>
      </c>
      <c r="S545" s="38">
        <f t="shared" si="80"/>
        <v>20.5</v>
      </c>
      <c r="T545" s="25"/>
      <c r="V545" s="25"/>
    </row>
    <row r="546" spans="1:22" x14ac:dyDescent="0.25">
      <c r="A546" s="19" t="s">
        <v>571</v>
      </c>
      <c r="B546" s="26">
        <v>6002687</v>
      </c>
      <c r="C546" s="26">
        <v>145482</v>
      </c>
      <c r="D546" s="26">
        <v>0</v>
      </c>
      <c r="E546" s="34">
        <v>2.3147700000000002</v>
      </c>
      <c r="F546" s="34">
        <v>3.0528499999999998</v>
      </c>
      <c r="G546" s="35">
        <f t="shared" si="74"/>
        <v>0.75823247129731242</v>
      </c>
      <c r="H546" s="36">
        <f t="shared" si="75"/>
        <v>0.75</v>
      </c>
      <c r="I546" s="37">
        <v>11.94</v>
      </c>
      <c r="J546" s="38">
        <f t="shared" si="76"/>
        <v>11.94</v>
      </c>
      <c r="L546" s="37">
        <v>0</v>
      </c>
      <c r="M546" s="37">
        <v>0</v>
      </c>
      <c r="N546" s="35">
        <f t="shared" si="77"/>
        <v>0</v>
      </c>
      <c r="O546" s="34" t="str">
        <f t="shared" si="78"/>
        <v>N</v>
      </c>
      <c r="P546" s="35">
        <f t="shared" si="72"/>
        <v>0</v>
      </c>
      <c r="Q546" s="34" t="str">
        <f t="shared" si="79"/>
        <v>N</v>
      </c>
      <c r="R546" s="34" t="str">
        <f t="shared" si="73"/>
        <v>N</v>
      </c>
      <c r="S546" s="38">
        <f t="shared" si="80"/>
        <v>0</v>
      </c>
      <c r="T546" s="25"/>
      <c r="V546" s="25"/>
    </row>
    <row r="547" spans="1:22" x14ac:dyDescent="0.25">
      <c r="A547" s="39" t="s">
        <v>572</v>
      </c>
      <c r="B547" s="40">
        <v>6016059</v>
      </c>
      <c r="C547" s="40">
        <v>146110</v>
      </c>
      <c r="D547" s="40">
        <v>0</v>
      </c>
      <c r="E547" s="41">
        <v>5.4916200000000002</v>
      </c>
      <c r="F547" s="41">
        <v>3.36938</v>
      </c>
      <c r="G547" s="42">
        <f t="shared" si="74"/>
        <v>1.6298606865358019</v>
      </c>
      <c r="H547" s="43">
        <f t="shared" si="75"/>
        <v>1.62</v>
      </c>
      <c r="I547" s="44">
        <v>38.68</v>
      </c>
      <c r="J547" s="45">
        <f t="shared" si="76"/>
        <v>38.68</v>
      </c>
      <c r="L547" s="44">
        <v>38.68</v>
      </c>
      <c r="M547" s="44">
        <v>38.68</v>
      </c>
      <c r="N547" s="42">
        <f t="shared" si="77"/>
        <v>0</v>
      </c>
      <c r="O547" s="41" t="str">
        <f t="shared" si="78"/>
        <v>N</v>
      </c>
      <c r="P547" s="42">
        <f t="shared" si="72"/>
        <v>0</v>
      </c>
      <c r="Q547" s="41" t="str">
        <f t="shared" si="79"/>
        <v>N</v>
      </c>
      <c r="R547" s="41" t="str">
        <f t="shared" si="73"/>
        <v>N</v>
      </c>
      <c r="S547" s="45">
        <f t="shared" si="80"/>
        <v>36.75</v>
      </c>
      <c r="T547" s="25"/>
      <c r="V547" s="25"/>
    </row>
    <row r="548" spans="1:22" x14ac:dyDescent="0.25">
      <c r="A548" s="27" t="s">
        <v>573</v>
      </c>
      <c r="B548" s="28">
        <v>6009732</v>
      </c>
      <c r="C548" s="28">
        <v>145904</v>
      </c>
      <c r="D548" s="28">
        <v>0</v>
      </c>
      <c r="E548" s="29">
        <v>5.2400099999999998</v>
      </c>
      <c r="F548" s="29">
        <v>3.0941700000000001</v>
      </c>
      <c r="G548" s="30">
        <f t="shared" si="74"/>
        <v>1.6935106991535693</v>
      </c>
      <c r="H548" s="31">
        <f t="shared" si="75"/>
        <v>1.69</v>
      </c>
      <c r="I548" s="32">
        <v>38.68</v>
      </c>
      <c r="J548" s="33">
        <f t="shared" si="76"/>
        <v>38.68</v>
      </c>
      <c r="L548" s="32">
        <v>38.68</v>
      </c>
      <c r="M548" s="32">
        <v>38.68</v>
      </c>
      <c r="N548" s="30">
        <f t="shared" si="77"/>
        <v>0</v>
      </c>
      <c r="O548" s="29" t="str">
        <f t="shared" si="78"/>
        <v>N</v>
      </c>
      <c r="P548" s="30">
        <f t="shared" si="72"/>
        <v>0</v>
      </c>
      <c r="Q548" s="29" t="str">
        <f t="shared" si="79"/>
        <v>N</v>
      </c>
      <c r="R548" s="29" t="str">
        <f t="shared" si="73"/>
        <v>N</v>
      </c>
      <c r="S548" s="33">
        <f t="shared" si="80"/>
        <v>36.75</v>
      </c>
      <c r="T548" s="25"/>
      <c r="V548" s="25"/>
    </row>
    <row r="549" spans="1:22" x14ac:dyDescent="0.25">
      <c r="A549" s="19" t="s">
        <v>574</v>
      </c>
      <c r="B549" s="26">
        <v>6011464</v>
      </c>
      <c r="C549" s="26">
        <v>145596</v>
      </c>
      <c r="D549" s="26">
        <v>0</v>
      </c>
      <c r="E549" s="34">
        <v>4.9661600000000004</v>
      </c>
      <c r="F549" s="34">
        <v>3.0608300000000002</v>
      </c>
      <c r="G549" s="35">
        <f t="shared" si="74"/>
        <v>1.622488017955914</v>
      </c>
      <c r="H549" s="36">
        <f t="shared" si="75"/>
        <v>1.62</v>
      </c>
      <c r="I549" s="37">
        <v>38.68</v>
      </c>
      <c r="J549" s="38">
        <f t="shared" si="76"/>
        <v>38.68</v>
      </c>
      <c r="L549" s="37">
        <v>38.68</v>
      </c>
      <c r="M549" s="37">
        <v>38.68</v>
      </c>
      <c r="N549" s="35">
        <f t="shared" si="77"/>
        <v>0</v>
      </c>
      <c r="O549" s="34" t="str">
        <f t="shared" si="78"/>
        <v>N</v>
      </c>
      <c r="P549" s="35">
        <f t="shared" si="72"/>
        <v>0</v>
      </c>
      <c r="Q549" s="34" t="str">
        <f t="shared" si="79"/>
        <v>N</v>
      </c>
      <c r="R549" s="34" t="str">
        <f t="shared" si="73"/>
        <v>N</v>
      </c>
      <c r="S549" s="38">
        <f t="shared" si="80"/>
        <v>36.75</v>
      </c>
      <c r="T549" s="25"/>
      <c r="V549" s="25"/>
    </row>
    <row r="550" spans="1:22" x14ac:dyDescent="0.25">
      <c r="A550" s="19" t="s">
        <v>575</v>
      </c>
      <c r="B550" s="26">
        <v>6008718</v>
      </c>
      <c r="C550" s="26">
        <v>145825</v>
      </c>
      <c r="D550" s="26">
        <v>0</v>
      </c>
      <c r="E550" s="34">
        <v>2.47844</v>
      </c>
      <c r="F550" s="34">
        <v>3.0267300000000001</v>
      </c>
      <c r="G550" s="35">
        <f t="shared" si="74"/>
        <v>0.81885070686846861</v>
      </c>
      <c r="H550" s="36">
        <f t="shared" si="75"/>
        <v>0.81</v>
      </c>
      <c r="I550" s="37">
        <v>15.62</v>
      </c>
      <c r="J550" s="38">
        <f t="shared" si="76"/>
        <v>15.62</v>
      </c>
      <c r="L550" s="37">
        <v>13.12</v>
      </c>
      <c r="M550" s="37">
        <v>13.7</v>
      </c>
      <c r="N550" s="35">
        <f t="shared" si="77"/>
        <v>4.4207317073170743E-2</v>
      </c>
      <c r="O550" s="34" t="str">
        <f t="shared" si="78"/>
        <v>N</v>
      </c>
      <c r="P550" s="35">
        <f t="shared" si="72"/>
        <v>0.14014598540145987</v>
      </c>
      <c r="Q550" s="34" t="str">
        <f t="shared" si="79"/>
        <v>N</v>
      </c>
      <c r="R550" s="34" t="str">
        <f t="shared" si="73"/>
        <v>N</v>
      </c>
      <c r="S550" s="38">
        <f t="shared" si="80"/>
        <v>13.02</v>
      </c>
      <c r="T550" s="25"/>
      <c r="V550" s="25"/>
    </row>
    <row r="551" spans="1:22" x14ac:dyDescent="0.25">
      <c r="A551" s="19" t="s">
        <v>576</v>
      </c>
      <c r="B551" s="26">
        <v>6011589</v>
      </c>
      <c r="C551" s="26">
        <v>145608</v>
      </c>
      <c r="D551" s="26">
        <v>0</v>
      </c>
      <c r="E551" s="34">
        <v>3.6993499999999999</v>
      </c>
      <c r="F551" s="34">
        <v>3.24926</v>
      </c>
      <c r="G551" s="35">
        <f t="shared" si="74"/>
        <v>1.1385207708832163</v>
      </c>
      <c r="H551" s="36">
        <f t="shared" si="75"/>
        <v>1.1299999999999999</v>
      </c>
      <c r="I551" s="37">
        <v>36.299999999999997</v>
      </c>
      <c r="J551" s="38">
        <f t="shared" si="76"/>
        <v>36.299999999999997</v>
      </c>
      <c r="L551" s="37">
        <v>38.08</v>
      </c>
      <c r="M551" s="37">
        <v>36.89</v>
      </c>
      <c r="N551" s="35">
        <f t="shared" si="77"/>
        <v>-3.1249999999999941E-2</v>
      </c>
      <c r="O551" s="34" t="str">
        <f t="shared" si="78"/>
        <v>N</v>
      </c>
      <c r="P551" s="35">
        <f t="shared" si="72"/>
        <v>-1.5993494171862386E-2</v>
      </c>
      <c r="Q551" s="34" t="str">
        <f t="shared" si="79"/>
        <v>N</v>
      </c>
      <c r="R551" s="34" t="str">
        <f t="shared" si="73"/>
        <v>N</v>
      </c>
      <c r="S551" s="38">
        <f t="shared" si="80"/>
        <v>35.049999999999997</v>
      </c>
      <c r="T551" s="25"/>
      <c r="V551" s="25"/>
    </row>
    <row r="552" spans="1:22" x14ac:dyDescent="0.25">
      <c r="A552" s="39" t="s">
        <v>577</v>
      </c>
      <c r="B552" s="40">
        <v>6016497</v>
      </c>
      <c r="C552" s="40">
        <v>146132</v>
      </c>
      <c r="D552" s="40">
        <v>0</v>
      </c>
      <c r="E552" s="41">
        <v>3.2935300000000001</v>
      </c>
      <c r="F552" s="41">
        <v>3.2753100000000002</v>
      </c>
      <c r="G552" s="42">
        <f t="shared" si="74"/>
        <v>1.0055628322204615</v>
      </c>
      <c r="H552" s="43">
        <f t="shared" si="75"/>
        <v>1</v>
      </c>
      <c r="I552" s="44">
        <v>29.75</v>
      </c>
      <c r="J552" s="45">
        <f t="shared" si="76"/>
        <v>29.75</v>
      </c>
      <c r="L552" s="44">
        <v>19.34</v>
      </c>
      <c r="M552" s="44">
        <v>24.54</v>
      </c>
      <c r="N552" s="42">
        <f t="shared" si="77"/>
        <v>0.26887280248190276</v>
      </c>
      <c r="O552" s="41" t="str">
        <f t="shared" si="78"/>
        <v>N</v>
      </c>
      <c r="P552" s="42">
        <f t="shared" si="72"/>
        <v>0.2123064384678077</v>
      </c>
      <c r="Q552" s="41" t="str">
        <f t="shared" si="79"/>
        <v>N</v>
      </c>
      <c r="R552" s="41" t="str">
        <f t="shared" si="73"/>
        <v>N</v>
      </c>
      <c r="S552" s="45">
        <f t="shared" si="80"/>
        <v>23.32</v>
      </c>
      <c r="T552" s="25"/>
      <c r="V552" s="25"/>
    </row>
    <row r="553" spans="1:22" x14ac:dyDescent="0.25">
      <c r="A553" s="27" t="s">
        <v>578</v>
      </c>
      <c r="B553" s="28">
        <v>6008759</v>
      </c>
      <c r="C553" s="28">
        <v>145386</v>
      </c>
      <c r="D553" s="28">
        <v>0</v>
      </c>
      <c r="E553" s="29">
        <v>3.4096299999999999</v>
      </c>
      <c r="F553" s="29">
        <v>3.1220400000000001</v>
      </c>
      <c r="G553" s="30">
        <f t="shared" si="74"/>
        <v>1.0921160523247619</v>
      </c>
      <c r="H553" s="31">
        <f t="shared" si="75"/>
        <v>1.0900000000000001</v>
      </c>
      <c r="I553" s="32">
        <v>35.11</v>
      </c>
      <c r="J553" s="33">
        <f t="shared" si="76"/>
        <v>35.11</v>
      </c>
      <c r="L553" s="32">
        <v>30.94</v>
      </c>
      <c r="M553" s="32">
        <v>35.11</v>
      </c>
      <c r="N553" s="30">
        <f t="shared" si="77"/>
        <v>0.13477698771816413</v>
      </c>
      <c r="O553" s="29" t="str">
        <f t="shared" si="78"/>
        <v>N</v>
      </c>
      <c r="P553" s="30">
        <f t="shared" si="72"/>
        <v>0</v>
      </c>
      <c r="Q553" s="29" t="str">
        <f t="shared" si="79"/>
        <v>N</v>
      </c>
      <c r="R553" s="29" t="str">
        <f t="shared" si="73"/>
        <v>N</v>
      </c>
      <c r="S553" s="33">
        <f t="shared" si="80"/>
        <v>33.36</v>
      </c>
      <c r="T553" s="25"/>
      <c r="V553" s="25"/>
    </row>
    <row r="554" spans="1:22" x14ac:dyDescent="0.25">
      <c r="A554" s="19" t="s">
        <v>579</v>
      </c>
      <c r="B554" s="26">
        <v>6014781</v>
      </c>
      <c r="C554" s="26">
        <v>145914</v>
      </c>
      <c r="D554" s="26">
        <v>0</v>
      </c>
      <c r="E554" s="34">
        <v>2.9117700000000002</v>
      </c>
      <c r="F554" s="34">
        <v>3.7087699999999999</v>
      </c>
      <c r="G554" s="35">
        <f t="shared" si="74"/>
        <v>0.78510395629817975</v>
      </c>
      <c r="H554" s="36">
        <f t="shared" si="75"/>
        <v>0.78</v>
      </c>
      <c r="I554" s="37">
        <v>13.7</v>
      </c>
      <c r="J554" s="38">
        <f t="shared" si="76"/>
        <v>13.7</v>
      </c>
      <c r="L554" s="37">
        <v>13.7</v>
      </c>
      <c r="M554" s="37">
        <v>11.35</v>
      </c>
      <c r="N554" s="35">
        <f t="shared" si="77"/>
        <v>-0.17153284671532845</v>
      </c>
      <c r="O554" s="34" t="str">
        <f t="shared" si="78"/>
        <v>Y</v>
      </c>
      <c r="P554" s="35">
        <f t="shared" si="72"/>
        <v>0.20704845814977971</v>
      </c>
      <c r="Q554" s="34" t="str">
        <f t="shared" si="79"/>
        <v>N</v>
      </c>
      <c r="R554" s="34" t="str">
        <f t="shared" si="73"/>
        <v>N</v>
      </c>
      <c r="S554" s="38">
        <f t="shared" si="80"/>
        <v>10.79</v>
      </c>
      <c r="T554" s="25"/>
      <c r="V554" s="25"/>
    </row>
    <row r="555" spans="1:22" x14ac:dyDescent="0.25">
      <c r="A555" s="19" t="s">
        <v>580</v>
      </c>
      <c r="B555" s="26">
        <v>6001895</v>
      </c>
      <c r="C555" s="26">
        <v>146161</v>
      </c>
      <c r="D555" s="26">
        <v>0</v>
      </c>
      <c r="E555" s="34">
        <v>2.1880099999999998</v>
      </c>
      <c r="F555" s="34">
        <v>2.6433300000000002</v>
      </c>
      <c r="G555" s="35">
        <f t="shared" si="74"/>
        <v>0.82774757597424442</v>
      </c>
      <c r="H555" s="36">
        <f t="shared" si="75"/>
        <v>0.82</v>
      </c>
      <c r="I555" s="37">
        <v>16.37</v>
      </c>
      <c r="J555" s="38">
        <f t="shared" si="76"/>
        <v>17.670000000000002</v>
      </c>
      <c r="L555" s="37">
        <v>22.31</v>
      </c>
      <c r="M555" s="37">
        <v>18.600000000000001</v>
      </c>
      <c r="N555" s="35">
        <f t="shared" si="77"/>
        <v>-0.16629314208874932</v>
      </c>
      <c r="O555" s="34" t="str">
        <f t="shared" si="78"/>
        <v>Y</v>
      </c>
      <c r="P555" s="35">
        <f t="shared" si="72"/>
        <v>-0.11989247311827958</v>
      </c>
      <c r="Q555" s="34" t="str">
        <f t="shared" si="79"/>
        <v>Y</v>
      </c>
      <c r="R555" s="34" t="str">
        <f t="shared" si="73"/>
        <v>Y</v>
      </c>
      <c r="S555" s="38">
        <f t="shared" si="80"/>
        <v>17.670000000000002</v>
      </c>
      <c r="T555" s="25"/>
      <c r="V555" s="25"/>
    </row>
    <row r="556" spans="1:22" x14ac:dyDescent="0.25">
      <c r="A556" s="19" t="s">
        <v>581</v>
      </c>
      <c r="B556" s="26">
        <v>6016786</v>
      </c>
      <c r="C556" s="26">
        <v>146172</v>
      </c>
      <c r="D556" s="26">
        <v>0</v>
      </c>
      <c r="E556" s="34">
        <v>2.83073</v>
      </c>
      <c r="F556" s="34">
        <v>3.0611799999999998</v>
      </c>
      <c r="G556" s="35">
        <f t="shared" si="74"/>
        <v>0.92471857257658818</v>
      </c>
      <c r="H556" s="36">
        <f t="shared" si="75"/>
        <v>0.92</v>
      </c>
      <c r="I556" s="37">
        <v>23.8</v>
      </c>
      <c r="J556" s="38">
        <f t="shared" si="76"/>
        <v>23.8</v>
      </c>
      <c r="L556" s="37">
        <v>26.78</v>
      </c>
      <c r="M556" s="37">
        <v>30.35</v>
      </c>
      <c r="N556" s="35">
        <f t="shared" si="77"/>
        <v>0.13330843913368184</v>
      </c>
      <c r="O556" s="34" t="str">
        <f t="shared" si="78"/>
        <v>N</v>
      </c>
      <c r="P556" s="35">
        <f t="shared" si="72"/>
        <v>-0.21581548599670511</v>
      </c>
      <c r="Q556" s="34" t="str">
        <f t="shared" si="79"/>
        <v>Y</v>
      </c>
      <c r="R556" s="34" t="str">
        <f t="shared" si="73"/>
        <v>N</v>
      </c>
      <c r="S556" s="38">
        <f t="shared" si="80"/>
        <v>28.84</v>
      </c>
      <c r="T556" s="25"/>
      <c r="V556" s="25"/>
    </row>
    <row r="557" spans="1:22" x14ac:dyDescent="0.25">
      <c r="A557" s="39" t="s">
        <v>582</v>
      </c>
      <c r="B557" s="40">
        <v>6011803</v>
      </c>
      <c r="C557" s="40">
        <v>145612</v>
      </c>
      <c r="D557" s="40">
        <v>0</v>
      </c>
      <c r="E557" s="41">
        <v>3.7720899999999999</v>
      </c>
      <c r="F557" s="41">
        <v>3.2429800000000002</v>
      </c>
      <c r="G557" s="42">
        <f t="shared" si="74"/>
        <v>1.1631554927874979</v>
      </c>
      <c r="H557" s="43">
        <f t="shared" si="75"/>
        <v>1.1599999999999999</v>
      </c>
      <c r="I557" s="44">
        <v>36.89</v>
      </c>
      <c r="J557" s="45">
        <f t="shared" si="76"/>
        <v>36.89</v>
      </c>
      <c r="L557" s="44">
        <v>30.53</v>
      </c>
      <c r="M557" s="44">
        <v>28.26</v>
      </c>
      <c r="N557" s="42">
        <f t="shared" si="77"/>
        <v>-7.4353095316082529E-2</v>
      </c>
      <c r="O557" s="41" t="str">
        <f t="shared" si="78"/>
        <v>Y</v>
      </c>
      <c r="P557" s="42">
        <f t="shared" si="72"/>
        <v>0.30537862703467794</v>
      </c>
      <c r="Q557" s="41" t="str">
        <f t="shared" si="79"/>
        <v>N</v>
      </c>
      <c r="R557" s="41" t="str">
        <f t="shared" si="73"/>
        <v>N</v>
      </c>
      <c r="S557" s="45">
        <f t="shared" si="80"/>
        <v>26.85</v>
      </c>
      <c r="T557" s="25"/>
      <c r="V557" s="25"/>
    </row>
    <row r="558" spans="1:22" x14ac:dyDescent="0.25">
      <c r="A558" s="27" t="s">
        <v>583</v>
      </c>
      <c r="B558" s="28">
        <v>6016877</v>
      </c>
      <c r="C558" s="28">
        <v>146173</v>
      </c>
      <c r="D558" s="28">
        <v>0</v>
      </c>
      <c r="E558" s="29">
        <v>5.3863099999999999</v>
      </c>
      <c r="F558" s="29">
        <v>3.1843300000000001</v>
      </c>
      <c r="G558" s="30">
        <f t="shared" si="74"/>
        <v>1.6915049633674901</v>
      </c>
      <c r="H558" s="31">
        <f t="shared" si="75"/>
        <v>1.69</v>
      </c>
      <c r="I558" s="32">
        <v>38.68</v>
      </c>
      <c r="J558" s="33">
        <f t="shared" si="76"/>
        <v>38.68</v>
      </c>
      <c r="L558" s="32">
        <v>0</v>
      </c>
      <c r="M558" s="32">
        <v>38.68</v>
      </c>
      <c r="N558" s="30">
        <f t="shared" si="77"/>
        <v>0</v>
      </c>
      <c r="O558" s="29" t="str">
        <f t="shared" si="78"/>
        <v>N</v>
      </c>
      <c r="P558" s="30">
        <f t="shared" si="72"/>
        <v>0</v>
      </c>
      <c r="Q558" s="29" t="str">
        <f t="shared" si="79"/>
        <v>N</v>
      </c>
      <c r="R558" s="29" t="str">
        <f t="shared" si="73"/>
        <v>N</v>
      </c>
      <c r="S558" s="33">
        <f t="shared" si="80"/>
        <v>36.75</v>
      </c>
      <c r="T558" s="25"/>
      <c r="V558" s="25"/>
    </row>
    <row r="559" spans="1:22" x14ac:dyDescent="0.25">
      <c r="A559" s="19" t="s">
        <v>584</v>
      </c>
      <c r="B559" s="26">
        <v>6008866</v>
      </c>
      <c r="C559" s="26">
        <v>145387</v>
      </c>
      <c r="D559" s="26">
        <v>0</v>
      </c>
      <c r="E559" s="34">
        <v>3.9337200000000001</v>
      </c>
      <c r="F559" s="34">
        <v>3.2697799999999999</v>
      </c>
      <c r="G559" s="35">
        <f t="shared" si="74"/>
        <v>1.2030534164378033</v>
      </c>
      <c r="H559" s="36">
        <f t="shared" si="75"/>
        <v>1.2</v>
      </c>
      <c r="I559" s="37">
        <v>37.69</v>
      </c>
      <c r="J559" s="38">
        <f t="shared" si="76"/>
        <v>37.69</v>
      </c>
      <c r="L559" s="37">
        <v>38.68</v>
      </c>
      <c r="M559" s="37">
        <v>36.1</v>
      </c>
      <c r="N559" s="35">
        <f t="shared" si="77"/>
        <v>-6.6701137538779681E-2</v>
      </c>
      <c r="O559" s="34" t="str">
        <f t="shared" si="78"/>
        <v>Y</v>
      </c>
      <c r="P559" s="35">
        <f t="shared" si="72"/>
        <v>4.4044321329639785E-2</v>
      </c>
      <c r="Q559" s="34" t="str">
        <f t="shared" si="79"/>
        <v>N</v>
      </c>
      <c r="R559" s="34" t="str">
        <f t="shared" si="73"/>
        <v>N</v>
      </c>
      <c r="S559" s="38">
        <f t="shared" si="80"/>
        <v>34.299999999999997</v>
      </c>
      <c r="T559" s="25"/>
      <c r="V559" s="25"/>
    </row>
    <row r="560" spans="1:22" x14ac:dyDescent="0.25">
      <c r="A560" s="19" t="s">
        <v>585</v>
      </c>
      <c r="B560" s="26">
        <v>6008890</v>
      </c>
      <c r="C560" s="26">
        <v>145720</v>
      </c>
      <c r="D560" s="26">
        <v>0</v>
      </c>
      <c r="E560" s="34">
        <v>3.1099700000000001</v>
      </c>
      <c r="F560" s="34">
        <v>3.0073799999999999</v>
      </c>
      <c r="G560" s="35">
        <f t="shared" si="74"/>
        <v>1.0341127493033804</v>
      </c>
      <c r="H560" s="36">
        <f t="shared" si="75"/>
        <v>1.03</v>
      </c>
      <c r="I560" s="37">
        <v>31.54</v>
      </c>
      <c r="J560" s="38">
        <f t="shared" si="76"/>
        <v>31.54</v>
      </c>
      <c r="L560" s="37">
        <v>28.26</v>
      </c>
      <c r="M560" s="37">
        <v>32.729999999999997</v>
      </c>
      <c r="N560" s="35">
        <f t="shared" si="77"/>
        <v>0.15817409766454335</v>
      </c>
      <c r="O560" s="34" t="str">
        <f t="shared" si="78"/>
        <v>N</v>
      </c>
      <c r="P560" s="35">
        <f t="shared" si="72"/>
        <v>-3.6358081271005128E-2</v>
      </c>
      <c r="Q560" s="34" t="str">
        <f t="shared" si="79"/>
        <v>N</v>
      </c>
      <c r="R560" s="34" t="str">
        <f t="shared" si="73"/>
        <v>N</v>
      </c>
      <c r="S560" s="38">
        <f t="shared" si="80"/>
        <v>31.1</v>
      </c>
      <c r="T560" s="25"/>
      <c r="V560" s="25"/>
    </row>
    <row r="561" spans="1:22" x14ac:dyDescent="0.25">
      <c r="A561" s="19" t="s">
        <v>586</v>
      </c>
      <c r="B561" s="26">
        <v>6010664</v>
      </c>
      <c r="C561" s="26">
        <v>145611</v>
      </c>
      <c r="D561" s="26">
        <v>6</v>
      </c>
      <c r="E561" s="34">
        <v>0</v>
      </c>
      <c r="F561" s="34">
        <v>0</v>
      </c>
      <c r="G561" s="35">
        <f t="shared" si="74"/>
        <v>0</v>
      </c>
      <c r="H561" s="36">
        <f t="shared" si="75"/>
        <v>0</v>
      </c>
      <c r="I561" s="37">
        <v>0</v>
      </c>
      <c r="J561" s="38">
        <f t="shared" si="76"/>
        <v>0</v>
      </c>
      <c r="L561" s="37">
        <v>29.970000000000002</v>
      </c>
      <c r="M561" s="37">
        <v>38.68</v>
      </c>
      <c r="N561" s="35">
        <f t="shared" si="77"/>
        <v>0.29062395729062385</v>
      </c>
      <c r="O561" s="34" t="str">
        <f t="shared" si="78"/>
        <v>N</v>
      </c>
      <c r="P561" s="35">
        <f t="shared" si="72"/>
        <v>-1</v>
      </c>
      <c r="Q561" s="34" t="str">
        <f t="shared" si="79"/>
        <v>Y</v>
      </c>
      <c r="R561" s="34" t="str">
        <f t="shared" si="73"/>
        <v>N</v>
      </c>
      <c r="S561" s="38">
        <f t="shared" si="80"/>
        <v>36.75</v>
      </c>
      <c r="T561" s="25"/>
      <c r="V561" s="25"/>
    </row>
    <row r="562" spans="1:22" x14ac:dyDescent="0.25">
      <c r="A562" s="39" t="s">
        <v>587</v>
      </c>
      <c r="B562" s="40">
        <v>6008957</v>
      </c>
      <c r="C562" s="40">
        <v>145637</v>
      </c>
      <c r="D562" s="40">
        <v>0</v>
      </c>
      <c r="E562" s="41">
        <v>4.3371899999999997</v>
      </c>
      <c r="F562" s="41">
        <v>3.4681000000000002</v>
      </c>
      <c r="G562" s="42">
        <f t="shared" si="74"/>
        <v>1.2505954268908046</v>
      </c>
      <c r="H562" s="43">
        <f t="shared" si="75"/>
        <v>1.25</v>
      </c>
      <c r="I562" s="44">
        <v>38.68</v>
      </c>
      <c r="J562" s="45">
        <f t="shared" si="76"/>
        <v>38.68</v>
      </c>
      <c r="L562" s="44">
        <v>38.68</v>
      </c>
      <c r="M562" s="44">
        <v>38.68</v>
      </c>
      <c r="N562" s="42">
        <f t="shared" si="77"/>
        <v>0</v>
      </c>
      <c r="O562" s="41" t="str">
        <f t="shared" si="78"/>
        <v>N</v>
      </c>
      <c r="P562" s="42">
        <f t="shared" si="72"/>
        <v>0</v>
      </c>
      <c r="Q562" s="41" t="str">
        <f t="shared" si="79"/>
        <v>N</v>
      </c>
      <c r="R562" s="41" t="str">
        <f t="shared" si="73"/>
        <v>N</v>
      </c>
      <c r="S562" s="45">
        <f t="shared" si="80"/>
        <v>36.75</v>
      </c>
      <c r="T562" s="25"/>
      <c r="V562" s="25"/>
    </row>
    <row r="563" spans="1:22" x14ac:dyDescent="0.25">
      <c r="A563" s="27" t="s">
        <v>588</v>
      </c>
      <c r="B563" s="28">
        <v>6011910</v>
      </c>
      <c r="C563" s="28">
        <v>145878</v>
      </c>
      <c r="D563" s="28">
        <v>0</v>
      </c>
      <c r="E563" s="29">
        <v>4.0396999999999998</v>
      </c>
      <c r="F563" s="29">
        <v>3.3558300000000001</v>
      </c>
      <c r="G563" s="30">
        <f t="shared" si="74"/>
        <v>1.2037856506438049</v>
      </c>
      <c r="H563" s="31">
        <f t="shared" si="75"/>
        <v>1.2</v>
      </c>
      <c r="I563" s="32">
        <v>37.69</v>
      </c>
      <c r="J563" s="33">
        <f t="shared" si="76"/>
        <v>37.69</v>
      </c>
      <c r="L563" s="32">
        <v>33.32</v>
      </c>
      <c r="M563" s="32">
        <v>36.69</v>
      </c>
      <c r="N563" s="30">
        <f t="shared" si="77"/>
        <v>0.10114045618247292</v>
      </c>
      <c r="O563" s="29" t="str">
        <f t="shared" si="78"/>
        <v>N</v>
      </c>
      <c r="P563" s="30">
        <f t="shared" si="72"/>
        <v>2.7255382938130283E-2</v>
      </c>
      <c r="Q563" s="29" t="str">
        <f t="shared" si="79"/>
        <v>N</v>
      </c>
      <c r="R563" s="29" t="str">
        <f t="shared" si="73"/>
        <v>N</v>
      </c>
      <c r="S563" s="33">
        <f t="shared" si="80"/>
        <v>34.86</v>
      </c>
      <c r="T563" s="25"/>
      <c r="V563" s="25"/>
    </row>
    <row r="564" spans="1:22" x14ac:dyDescent="0.25">
      <c r="A564" s="19" t="s">
        <v>589</v>
      </c>
      <c r="B564" s="26">
        <v>6009120</v>
      </c>
      <c r="C564" s="26">
        <v>146122</v>
      </c>
      <c r="D564" s="26">
        <v>0</v>
      </c>
      <c r="E564" s="34">
        <v>3.5131800000000002</v>
      </c>
      <c r="F564" s="34">
        <v>3.3023400000000001</v>
      </c>
      <c r="G564" s="35">
        <f t="shared" si="74"/>
        <v>1.0638456367303186</v>
      </c>
      <c r="H564" s="36">
        <f t="shared" si="75"/>
        <v>1.06</v>
      </c>
      <c r="I564" s="37">
        <v>33.32</v>
      </c>
      <c r="J564" s="38">
        <f t="shared" si="76"/>
        <v>33.32</v>
      </c>
      <c r="L564" s="37">
        <v>38.28</v>
      </c>
      <c r="M564" s="37">
        <v>33.92</v>
      </c>
      <c r="N564" s="35">
        <f t="shared" si="77"/>
        <v>-0.11389759665621733</v>
      </c>
      <c r="O564" s="34" t="str">
        <f t="shared" si="78"/>
        <v>Y</v>
      </c>
      <c r="P564" s="35">
        <f t="shared" si="72"/>
        <v>-1.768867924528306E-2</v>
      </c>
      <c r="Q564" s="34" t="str">
        <f t="shared" si="79"/>
        <v>N</v>
      </c>
      <c r="R564" s="34" t="str">
        <f t="shared" si="73"/>
        <v>N</v>
      </c>
      <c r="S564" s="38">
        <f t="shared" si="80"/>
        <v>32.229999999999997</v>
      </c>
      <c r="T564" s="25"/>
      <c r="V564" s="25"/>
    </row>
    <row r="565" spans="1:22" x14ac:dyDescent="0.25">
      <c r="A565" s="19" t="s">
        <v>590</v>
      </c>
      <c r="B565" s="26">
        <v>6005466</v>
      </c>
      <c r="C565" s="26">
        <v>145457</v>
      </c>
      <c r="D565" s="26">
        <v>0</v>
      </c>
      <c r="E565" s="34">
        <v>2.8542200000000002</v>
      </c>
      <c r="F565" s="34">
        <v>3.3273999999999999</v>
      </c>
      <c r="G565" s="35">
        <f t="shared" si="74"/>
        <v>0.85779287131093351</v>
      </c>
      <c r="H565" s="36">
        <f t="shared" si="75"/>
        <v>0.85</v>
      </c>
      <c r="I565" s="37">
        <v>18.600000000000001</v>
      </c>
      <c r="J565" s="38">
        <f t="shared" si="76"/>
        <v>21.200000000000003</v>
      </c>
      <c r="L565" s="37">
        <v>26.78</v>
      </c>
      <c r="M565" s="37">
        <v>22.31</v>
      </c>
      <c r="N565" s="35">
        <f t="shared" si="77"/>
        <v>-0.16691560866318156</v>
      </c>
      <c r="O565" s="34" t="str">
        <f t="shared" si="78"/>
        <v>Y</v>
      </c>
      <c r="P565" s="35">
        <f t="shared" si="72"/>
        <v>-0.16629314208874932</v>
      </c>
      <c r="Q565" s="34" t="str">
        <f t="shared" si="79"/>
        <v>Y</v>
      </c>
      <c r="R565" s="34" t="str">
        <f t="shared" si="73"/>
        <v>Y</v>
      </c>
      <c r="S565" s="38">
        <f t="shared" si="80"/>
        <v>21.200000000000003</v>
      </c>
      <c r="T565" s="25"/>
      <c r="V565" s="25"/>
    </row>
    <row r="566" spans="1:22" x14ac:dyDescent="0.25">
      <c r="A566" s="19" t="s">
        <v>591</v>
      </c>
      <c r="B566" s="26">
        <v>6010441</v>
      </c>
      <c r="C566" s="26">
        <v>145847</v>
      </c>
      <c r="D566" s="26">
        <v>0</v>
      </c>
      <c r="E566" s="34">
        <v>3.43852</v>
      </c>
      <c r="F566" s="34">
        <v>2.60825</v>
      </c>
      <c r="G566" s="35">
        <f t="shared" si="74"/>
        <v>1.3183245471101313</v>
      </c>
      <c r="H566" s="36">
        <f t="shared" si="75"/>
        <v>1.31</v>
      </c>
      <c r="I566" s="37">
        <v>38.68</v>
      </c>
      <c r="J566" s="38">
        <f t="shared" si="76"/>
        <v>38.68</v>
      </c>
      <c r="L566" s="37">
        <v>38.68</v>
      </c>
      <c r="M566" s="37">
        <v>38.68</v>
      </c>
      <c r="N566" s="35">
        <f t="shared" si="77"/>
        <v>0</v>
      </c>
      <c r="O566" s="34" t="str">
        <f t="shared" si="78"/>
        <v>N</v>
      </c>
      <c r="P566" s="35">
        <f t="shared" si="72"/>
        <v>0</v>
      </c>
      <c r="Q566" s="34" t="str">
        <f t="shared" si="79"/>
        <v>N</v>
      </c>
      <c r="R566" s="34" t="str">
        <f t="shared" si="73"/>
        <v>N</v>
      </c>
      <c r="S566" s="38">
        <f t="shared" si="80"/>
        <v>36.75</v>
      </c>
      <c r="T566" s="25"/>
      <c r="V566" s="25"/>
    </row>
    <row r="567" spans="1:22" x14ac:dyDescent="0.25">
      <c r="A567" s="39" t="s">
        <v>592</v>
      </c>
      <c r="B567" s="40">
        <v>6008494</v>
      </c>
      <c r="C567" s="40">
        <v>146144</v>
      </c>
      <c r="D567" s="40">
        <v>0</v>
      </c>
      <c r="E567" s="41">
        <v>4.6329900000000004</v>
      </c>
      <c r="F567" s="41">
        <v>3.3761299999999999</v>
      </c>
      <c r="G567" s="42">
        <f t="shared" si="74"/>
        <v>1.3722783186666392</v>
      </c>
      <c r="H567" s="43">
        <f t="shared" si="75"/>
        <v>1.37</v>
      </c>
      <c r="I567" s="44">
        <v>38.68</v>
      </c>
      <c r="J567" s="45">
        <f t="shared" si="76"/>
        <v>38.68</v>
      </c>
      <c r="L567" s="44">
        <v>22.61</v>
      </c>
      <c r="M567" s="44">
        <v>29.75</v>
      </c>
      <c r="N567" s="42">
        <f t="shared" si="77"/>
        <v>0.31578947368421056</v>
      </c>
      <c r="O567" s="41" t="str">
        <f t="shared" si="78"/>
        <v>N</v>
      </c>
      <c r="P567" s="42">
        <f t="shared" si="72"/>
        <v>0.30016806722689077</v>
      </c>
      <c r="Q567" s="41" t="str">
        <f t="shared" si="79"/>
        <v>N</v>
      </c>
      <c r="R567" s="41" t="str">
        <f t="shared" si="73"/>
        <v>N</v>
      </c>
      <c r="S567" s="45">
        <f t="shared" si="80"/>
        <v>28.270000000000003</v>
      </c>
      <c r="T567" s="25"/>
      <c r="V567" s="25"/>
    </row>
    <row r="568" spans="1:22" x14ac:dyDescent="0.25">
      <c r="A568" s="27" t="s">
        <v>593</v>
      </c>
      <c r="B568" s="28">
        <v>6009211</v>
      </c>
      <c r="C568" s="28">
        <v>145370</v>
      </c>
      <c r="D568" s="28">
        <v>0</v>
      </c>
      <c r="E568" s="29">
        <v>3.2931400000000002</v>
      </c>
      <c r="F568" s="29">
        <v>3.2803900000000001</v>
      </c>
      <c r="G568" s="30">
        <f t="shared" si="74"/>
        <v>1.0038867329799201</v>
      </c>
      <c r="H568" s="31">
        <f t="shared" si="75"/>
        <v>1</v>
      </c>
      <c r="I568" s="32">
        <v>29.75</v>
      </c>
      <c r="J568" s="33">
        <f t="shared" si="76"/>
        <v>29.75</v>
      </c>
      <c r="L568" s="32">
        <v>26.78</v>
      </c>
      <c r="M568" s="32">
        <v>29.01</v>
      </c>
      <c r="N568" s="30">
        <f t="shared" si="77"/>
        <v>8.3271097834204638E-2</v>
      </c>
      <c r="O568" s="29" t="str">
        <f t="shared" si="78"/>
        <v>N</v>
      </c>
      <c r="P568" s="30">
        <f t="shared" si="72"/>
        <v>2.5508445363667646E-2</v>
      </c>
      <c r="Q568" s="29" t="str">
        <f t="shared" si="79"/>
        <v>N</v>
      </c>
      <c r="R568" s="29" t="str">
        <f t="shared" si="73"/>
        <v>N</v>
      </c>
      <c r="S568" s="33">
        <f t="shared" si="80"/>
        <v>27.560000000000002</v>
      </c>
      <c r="T568" s="25"/>
      <c r="V568" s="25"/>
    </row>
    <row r="569" spans="1:22" x14ac:dyDescent="0.25">
      <c r="A569" s="19" t="s">
        <v>594</v>
      </c>
      <c r="B569" s="26">
        <v>6009294</v>
      </c>
      <c r="C569" s="26">
        <v>145783</v>
      </c>
      <c r="D569" s="26">
        <v>0</v>
      </c>
      <c r="E569" s="34">
        <v>2.95763</v>
      </c>
      <c r="F569" s="34">
        <v>3.10873</v>
      </c>
      <c r="G569" s="35">
        <f t="shared" si="74"/>
        <v>0.95139494262930524</v>
      </c>
      <c r="H569" s="36">
        <f t="shared" si="75"/>
        <v>0.95</v>
      </c>
      <c r="I569" s="37">
        <v>26.03</v>
      </c>
      <c r="J569" s="38">
        <f t="shared" si="76"/>
        <v>26.03</v>
      </c>
      <c r="L569" s="37">
        <v>30.35</v>
      </c>
      <c r="M569" s="37">
        <v>32.130000000000003</v>
      </c>
      <c r="N569" s="35">
        <f t="shared" si="77"/>
        <v>5.8649093904448141E-2</v>
      </c>
      <c r="O569" s="34" t="str">
        <f t="shared" si="78"/>
        <v>N</v>
      </c>
      <c r="P569" s="35">
        <f t="shared" si="72"/>
        <v>-0.189853719265484</v>
      </c>
      <c r="Q569" s="34" t="str">
        <f t="shared" si="79"/>
        <v>Y</v>
      </c>
      <c r="R569" s="34" t="str">
        <f t="shared" si="73"/>
        <v>N</v>
      </c>
      <c r="S569" s="38">
        <f t="shared" si="80"/>
        <v>30.53</v>
      </c>
      <c r="T569" s="25"/>
      <c r="V569" s="25"/>
    </row>
    <row r="570" spans="1:22" x14ac:dyDescent="0.25">
      <c r="A570" s="19" t="s">
        <v>595</v>
      </c>
      <c r="B570" s="26">
        <v>6009302</v>
      </c>
      <c r="C570" s="26">
        <v>145800</v>
      </c>
      <c r="D570" s="26">
        <v>0</v>
      </c>
      <c r="E570" s="34">
        <v>0.2167</v>
      </c>
      <c r="F570" s="34">
        <v>3.1152500000000001</v>
      </c>
      <c r="G570" s="35">
        <f t="shared" si="74"/>
        <v>6.9561030414894476E-2</v>
      </c>
      <c r="H570" s="36">
        <f t="shared" si="75"/>
        <v>0.06</v>
      </c>
      <c r="I570" s="37">
        <v>0</v>
      </c>
      <c r="J570" s="38">
        <f t="shared" si="76"/>
        <v>0</v>
      </c>
      <c r="L570" s="37">
        <v>38.68</v>
      </c>
      <c r="M570" s="37">
        <v>38.68</v>
      </c>
      <c r="N570" s="35">
        <f t="shared" si="77"/>
        <v>0</v>
      </c>
      <c r="O570" s="34" t="str">
        <f t="shared" si="78"/>
        <v>N</v>
      </c>
      <c r="P570" s="35">
        <f t="shared" si="72"/>
        <v>-1</v>
      </c>
      <c r="Q570" s="34" t="str">
        <f t="shared" si="79"/>
        <v>Y</v>
      </c>
      <c r="R570" s="34" t="str">
        <f t="shared" si="73"/>
        <v>N</v>
      </c>
      <c r="S570" s="38">
        <f t="shared" si="80"/>
        <v>36.75</v>
      </c>
      <c r="T570" s="25"/>
      <c r="V570" s="25"/>
    </row>
    <row r="571" spans="1:22" x14ac:dyDescent="0.25">
      <c r="A571" s="19" t="s">
        <v>596</v>
      </c>
      <c r="B571" s="26">
        <v>6009328</v>
      </c>
      <c r="C571" s="26">
        <v>146016</v>
      </c>
      <c r="D571" s="26">
        <v>0</v>
      </c>
      <c r="E571" s="34">
        <v>3.0325700000000002</v>
      </c>
      <c r="F571" s="34">
        <v>2.88984</v>
      </c>
      <c r="G571" s="35">
        <f t="shared" si="74"/>
        <v>1.0493902776624313</v>
      </c>
      <c r="H571" s="36">
        <f t="shared" si="75"/>
        <v>1.04</v>
      </c>
      <c r="I571" s="37">
        <v>32.130000000000003</v>
      </c>
      <c r="J571" s="38">
        <f t="shared" si="76"/>
        <v>32.229999999999997</v>
      </c>
      <c r="L571" s="37">
        <v>38.479999999999997</v>
      </c>
      <c r="M571" s="37">
        <v>33.92</v>
      </c>
      <c r="N571" s="35">
        <f t="shared" si="77"/>
        <v>-0.11850311850311838</v>
      </c>
      <c r="O571" s="34" t="str">
        <f t="shared" si="78"/>
        <v>Y</v>
      </c>
      <c r="P571" s="35">
        <f t="shared" si="72"/>
        <v>-5.2771226415094311E-2</v>
      </c>
      <c r="Q571" s="34" t="str">
        <f t="shared" si="79"/>
        <v>Y</v>
      </c>
      <c r="R571" s="34" t="str">
        <f t="shared" si="73"/>
        <v>Y</v>
      </c>
      <c r="S571" s="38">
        <f t="shared" si="80"/>
        <v>32.229999999999997</v>
      </c>
      <c r="T571" s="25"/>
      <c r="V571" s="25"/>
    </row>
    <row r="572" spans="1:22" x14ac:dyDescent="0.25">
      <c r="A572" s="39" t="s">
        <v>597</v>
      </c>
      <c r="B572" s="40">
        <v>6009831</v>
      </c>
      <c r="C572" s="40">
        <v>145981</v>
      </c>
      <c r="D572" s="40">
        <v>0</v>
      </c>
      <c r="E572" s="41">
        <v>3.25143</v>
      </c>
      <c r="F572" s="41">
        <v>2.7271899999999998</v>
      </c>
      <c r="G572" s="42">
        <f t="shared" si="74"/>
        <v>1.1922271642239817</v>
      </c>
      <c r="H572" s="43">
        <f t="shared" si="75"/>
        <v>1.19</v>
      </c>
      <c r="I572" s="44">
        <v>37.49</v>
      </c>
      <c r="J572" s="45">
        <f t="shared" si="76"/>
        <v>37.49</v>
      </c>
      <c r="L572" s="44">
        <v>38.68</v>
      </c>
      <c r="M572" s="44">
        <v>38.68</v>
      </c>
      <c r="N572" s="42">
        <f t="shared" si="77"/>
        <v>0</v>
      </c>
      <c r="O572" s="41" t="str">
        <f t="shared" si="78"/>
        <v>N</v>
      </c>
      <c r="P572" s="42">
        <f t="shared" si="72"/>
        <v>-3.0765253360909971E-2</v>
      </c>
      <c r="Q572" s="41" t="str">
        <f t="shared" si="79"/>
        <v>N</v>
      </c>
      <c r="R572" s="41" t="str">
        <f t="shared" si="73"/>
        <v>N</v>
      </c>
      <c r="S572" s="45">
        <f t="shared" si="80"/>
        <v>36.75</v>
      </c>
      <c r="T572" s="25"/>
      <c r="V572" s="25"/>
    </row>
    <row r="573" spans="1:22" x14ac:dyDescent="0.25">
      <c r="A573" s="27" t="s">
        <v>598</v>
      </c>
      <c r="B573" s="28">
        <v>6014831</v>
      </c>
      <c r="C573" s="28">
        <v>145983</v>
      </c>
      <c r="D573" s="28">
        <v>0</v>
      </c>
      <c r="E573" s="29">
        <v>2.7530600000000001</v>
      </c>
      <c r="F573" s="29">
        <v>3.1691600000000002</v>
      </c>
      <c r="G573" s="30">
        <f t="shared" si="74"/>
        <v>0.86870337881331328</v>
      </c>
      <c r="H573" s="31">
        <f t="shared" si="75"/>
        <v>0.86</v>
      </c>
      <c r="I573" s="32">
        <v>19.34</v>
      </c>
      <c r="J573" s="33">
        <f t="shared" si="76"/>
        <v>19.34</v>
      </c>
      <c r="L573" s="32">
        <v>23.8</v>
      </c>
      <c r="M573" s="32">
        <v>17.850000000000001</v>
      </c>
      <c r="N573" s="30">
        <f t="shared" si="77"/>
        <v>-0.24999999999999997</v>
      </c>
      <c r="O573" s="29" t="str">
        <f t="shared" si="78"/>
        <v>Y</v>
      </c>
      <c r="P573" s="30">
        <f t="shared" si="72"/>
        <v>8.3473389355742209E-2</v>
      </c>
      <c r="Q573" s="29" t="str">
        <f t="shared" si="79"/>
        <v>N</v>
      </c>
      <c r="R573" s="29" t="str">
        <f t="shared" si="73"/>
        <v>N</v>
      </c>
      <c r="S573" s="33">
        <f t="shared" si="80"/>
        <v>16.96</v>
      </c>
      <c r="T573" s="25"/>
      <c r="V573" s="25"/>
    </row>
    <row r="574" spans="1:22" x14ac:dyDescent="0.25">
      <c r="A574" s="19" t="s">
        <v>599</v>
      </c>
      <c r="B574" s="26">
        <v>6014906</v>
      </c>
      <c r="C574" s="26">
        <v>145946</v>
      </c>
      <c r="D574" s="26">
        <v>0</v>
      </c>
      <c r="E574" s="34">
        <v>3.0367799999999998</v>
      </c>
      <c r="F574" s="34">
        <v>3.3192599999999999</v>
      </c>
      <c r="G574" s="35">
        <f t="shared" si="74"/>
        <v>0.91489669384139838</v>
      </c>
      <c r="H574" s="36">
        <f t="shared" si="75"/>
        <v>0.91</v>
      </c>
      <c r="I574" s="37">
        <v>23.06</v>
      </c>
      <c r="J574" s="38">
        <f t="shared" si="76"/>
        <v>23.06</v>
      </c>
      <c r="L574" s="37">
        <v>17.11</v>
      </c>
      <c r="M574" s="37">
        <v>17.11</v>
      </c>
      <c r="N574" s="35">
        <f t="shared" si="77"/>
        <v>0</v>
      </c>
      <c r="O574" s="34" t="str">
        <f t="shared" si="78"/>
        <v>N</v>
      </c>
      <c r="P574" s="35">
        <f t="shared" si="72"/>
        <v>0.347749853886616</v>
      </c>
      <c r="Q574" s="34" t="str">
        <f t="shared" si="79"/>
        <v>N</v>
      </c>
      <c r="R574" s="34" t="str">
        <f t="shared" si="73"/>
        <v>N</v>
      </c>
      <c r="S574" s="38">
        <f t="shared" si="80"/>
        <v>16.260000000000002</v>
      </c>
      <c r="T574" s="25"/>
      <c r="V574" s="25"/>
    </row>
    <row r="575" spans="1:22" x14ac:dyDescent="0.25">
      <c r="A575" s="19" t="s">
        <v>600</v>
      </c>
      <c r="B575" s="26">
        <v>6014641</v>
      </c>
      <c r="C575" s="26">
        <v>145995</v>
      </c>
      <c r="D575" s="26">
        <v>0</v>
      </c>
      <c r="E575" s="34">
        <v>2.1645300000000001</v>
      </c>
      <c r="F575" s="34">
        <v>2.91465</v>
      </c>
      <c r="G575" s="35">
        <f t="shared" si="74"/>
        <v>0.74263805259636662</v>
      </c>
      <c r="H575" s="36">
        <f t="shared" si="75"/>
        <v>0.74</v>
      </c>
      <c r="I575" s="37">
        <v>11.35</v>
      </c>
      <c r="J575" s="38">
        <f t="shared" si="76"/>
        <v>11.35</v>
      </c>
      <c r="L575" s="37">
        <v>0</v>
      </c>
      <c r="M575" s="37">
        <v>11.35</v>
      </c>
      <c r="N575" s="35">
        <f t="shared" si="77"/>
        <v>0</v>
      </c>
      <c r="O575" s="34" t="str">
        <f t="shared" si="78"/>
        <v>N</v>
      </c>
      <c r="P575" s="35">
        <f t="shared" si="72"/>
        <v>0</v>
      </c>
      <c r="Q575" s="34" t="str">
        <f t="shared" si="79"/>
        <v>N</v>
      </c>
      <c r="R575" s="34" t="str">
        <f t="shared" si="73"/>
        <v>N</v>
      </c>
      <c r="S575" s="38">
        <f t="shared" si="80"/>
        <v>10.79</v>
      </c>
      <c r="T575" s="25"/>
      <c r="V575" s="25"/>
    </row>
    <row r="576" spans="1:22" x14ac:dyDescent="0.25">
      <c r="A576" s="19" t="s">
        <v>601</v>
      </c>
      <c r="B576" s="26">
        <v>6009401</v>
      </c>
      <c r="C576" s="26">
        <v>146034</v>
      </c>
      <c r="D576" s="26">
        <v>0</v>
      </c>
      <c r="E576" s="34">
        <v>2.7437</v>
      </c>
      <c r="F576" s="34">
        <v>3.30837</v>
      </c>
      <c r="G576" s="35">
        <f t="shared" si="74"/>
        <v>0.82932078334648185</v>
      </c>
      <c r="H576" s="36">
        <f t="shared" si="75"/>
        <v>0.82</v>
      </c>
      <c r="I576" s="37">
        <v>16.37</v>
      </c>
      <c r="J576" s="38">
        <f t="shared" si="76"/>
        <v>16.37</v>
      </c>
      <c r="L576" s="37">
        <v>21.91</v>
      </c>
      <c r="M576" s="37">
        <v>25.29</v>
      </c>
      <c r="N576" s="35">
        <f t="shared" si="77"/>
        <v>0.15426745778183473</v>
      </c>
      <c r="O576" s="34" t="str">
        <f t="shared" si="78"/>
        <v>N</v>
      </c>
      <c r="P576" s="35">
        <f t="shared" si="72"/>
        <v>-0.35270858046658754</v>
      </c>
      <c r="Q576" s="34" t="str">
        <f t="shared" si="79"/>
        <v>Y</v>
      </c>
      <c r="R576" s="34" t="str">
        <f t="shared" si="73"/>
        <v>N</v>
      </c>
      <c r="S576" s="38">
        <f t="shared" si="80"/>
        <v>24.03</v>
      </c>
      <c r="T576" s="25"/>
      <c r="V576" s="25"/>
    </row>
    <row r="577" spans="1:22" x14ac:dyDescent="0.25">
      <c r="A577" s="39" t="s">
        <v>602</v>
      </c>
      <c r="B577" s="40">
        <v>6007967</v>
      </c>
      <c r="C577" s="40">
        <v>145803</v>
      </c>
      <c r="D577" s="40">
        <v>0</v>
      </c>
      <c r="E577" s="41">
        <v>3.72987</v>
      </c>
      <c r="F577" s="41">
        <v>3.0739000000000001</v>
      </c>
      <c r="G577" s="42">
        <f t="shared" si="74"/>
        <v>1.2133999154168971</v>
      </c>
      <c r="H577" s="43">
        <f t="shared" si="75"/>
        <v>1.21</v>
      </c>
      <c r="I577" s="44">
        <v>37.89</v>
      </c>
      <c r="J577" s="45">
        <f t="shared" si="76"/>
        <v>37.89</v>
      </c>
      <c r="L577" s="44">
        <v>33.32</v>
      </c>
      <c r="M577" s="44">
        <v>32.729999999999997</v>
      </c>
      <c r="N577" s="42">
        <f t="shared" si="77"/>
        <v>-1.7707082833133356E-2</v>
      </c>
      <c r="O577" s="41" t="str">
        <f t="shared" si="78"/>
        <v>N</v>
      </c>
      <c r="P577" s="42">
        <f t="shared" si="72"/>
        <v>0.15765352887259407</v>
      </c>
      <c r="Q577" s="41" t="str">
        <f t="shared" si="79"/>
        <v>N</v>
      </c>
      <c r="R577" s="41" t="str">
        <f t="shared" si="73"/>
        <v>N</v>
      </c>
      <c r="S577" s="45">
        <f t="shared" si="80"/>
        <v>31.1</v>
      </c>
      <c r="T577" s="25"/>
      <c r="V577" s="25"/>
    </row>
    <row r="578" spans="1:22" x14ac:dyDescent="0.25">
      <c r="A578" s="27" t="s">
        <v>603</v>
      </c>
      <c r="B578" s="28">
        <v>6001689</v>
      </c>
      <c r="C578" s="28">
        <v>145337</v>
      </c>
      <c r="D578" s="28">
        <v>0</v>
      </c>
      <c r="E578" s="29">
        <v>3.03179</v>
      </c>
      <c r="F578" s="29">
        <v>3.0053899999999998</v>
      </c>
      <c r="G578" s="30">
        <f t="shared" si="74"/>
        <v>1.0087842176888857</v>
      </c>
      <c r="H578" s="31">
        <f t="shared" si="75"/>
        <v>1</v>
      </c>
      <c r="I578" s="32">
        <v>29.75</v>
      </c>
      <c r="J578" s="33">
        <f t="shared" si="76"/>
        <v>29.75</v>
      </c>
      <c r="L578" s="32">
        <v>21.57</v>
      </c>
      <c r="M578" s="32">
        <v>26.03</v>
      </c>
      <c r="N578" s="30">
        <f t="shared" si="77"/>
        <v>0.20676866017617065</v>
      </c>
      <c r="O578" s="29" t="str">
        <f t="shared" si="78"/>
        <v>N</v>
      </c>
      <c r="P578" s="30">
        <f t="shared" si="72"/>
        <v>0.14291202458701494</v>
      </c>
      <c r="Q578" s="29" t="str">
        <f t="shared" si="79"/>
        <v>N</v>
      </c>
      <c r="R578" s="29" t="str">
        <f t="shared" si="73"/>
        <v>N</v>
      </c>
      <c r="S578" s="33">
        <f t="shared" si="80"/>
        <v>24.73</v>
      </c>
      <c r="T578" s="25"/>
      <c r="V578" s="25"/>
    </row>
    <row r="579" spans="1:22" x14ac:dyDescent="0.25">
      <c r="A579" s="19" t="s">
        <v>604</v>
      </c>
      <c r="B579" s="26">
        <v>6014195</v>
      </c>
      <c r="C579" s="26">
        <v>145819</v>
      </c>
      <c r="D579" s="26">
        <v>0</v>
      </c>
      <c r="E579" s="34">
        <v>3.1241400000000001</v>
      </c>
      <c r="F579" s="34">
        <v>3.3857300000000001</v>
      </c>
      <c r="G579" s="35">
        <f t="shared" si="74"/>
        <v>0.92273748940405764</v>
      </c>
      <c r="H579" s="36">
        <f t="shared" si="75"/>
        <v>0.92</v>
      </c>
      <c r="I579" s="37">
        <v>23.8</v>
      </c>
      <c r="J579" s="38">
        <f t="shared" si="76"/>
        <v>23.8</v>
      </c>
      <c r="L579" s="37">
        <v>14.88</v>
      </c>
      <c r="M579" s="37">
        <v>15.62</v>
      </c>
      <c r="N579" s="35">
        <f t="shared" si="77"/>
        <v>4.9731182795698818E-2</v>
      </c>
      <c r="O579" s="34" t="str">
        <f t="shared" si="78"/>
        <v>N</v>
      </c>
      <c r="P579" s="35">
        <f t="shared" si="72"/>
        <v>0.52368758002560833</v>
      </c>
      <c r="Q579" s="34" t="str">
        <f t="shared" si="79"/>
        <v>N</v>
      </c>
      <c r="R579" s="34" t="str">
        <f t="shared" si="73"/>
        <v>N</v>
      </c>
      <c r="S579" s="38">
        <f t="shared" si="80"/>
        <v>14.84</v>
      </c>
      <c r="T579" s="25"/>
      <c r="V579" s="25"/>
    </row>
    <row r="580" spans="1:22" x14ac:dyDescent="0.25">
      <c r="A580" s="19" t="s">
        <v>605</v>
      </c>
      <c r="B580" s="26">
        <v>6004832</v>
      </c>
      <c r="C580" s="26">
        <v>145661</v>
      </c>
      <c r="D580" s="26">
        <v>0</v>
      </c>
      <c r="E580" s="34">
        <v>2.3088099999999998</v>
      </c>
      <c r="F580" s="34">
        <v>2.7092200000000002</v>
      </c>
      <c r="G580" s="35">
        <f t="shared" si="74"/>
        <v>0.85220469360184836</v>
      </c>
      <c r="H580" s="36">
        <f t="shared" si="75"/>
        <v>0.85</v>
      </c>
      <c r="I580" s="37">
        <v>18.600000000000001</v>
      </c>
      <c r="J580" s="38">
        <f t="shared" si="76"/>
        <v>18.600000000000001</v>
      </c>
      <c r="L580" s="37">
        <v>13.7</v>
      </c>
      <c r="M580" s="37">
        <v>13.12</v>
      </c>
      <c r="N580" s="35">
        <f t="shared" si="77"/>
        <v>-4.2335766423357672E-2</v>
      </c>
      <c r="O580" s="34" t="str">
        <f t="shared" si="78"/>
        <v>N</v>
      </c>
      <c r="P580" s="35">
        <f t="shared" si="72"/>
        <v>0.4176829268292685</v>
      </c>
      <c r="Q580" s="34" t="str">
        <f t="shared" si="79"/>
        <v>N</v>
      </c>
      <c r="R580" s="34" t="str">
        <f t="shared" si="73"/>
        <v>N</v>
      </c>
      <c r="S580" s="38">
        <f t="shared" si="80"/>
        <v>12.47</v>
      </c>
      <c r="T580" s="25"/>
      <c r="V580" s="25"/>
    </row>
    <row r="581" spans="1:22" x14ac:dyDescent="0.25">
      <c r="A581" s="19" t="s">
        <v>606</v>
      </c>
      <c r="B581" s="26">
        <v>6002265</v>
      </c>
      <c r="C581" s="26">
        <v>145718</v>
      </c>
      <c r="D581" s="26">
        <v>0</v>
      </c>
      <c r="E581" s="34">
        <v>3.2320199999999999</v>
      </c>
      <c r="F581" s="34">
        <v>3.0486499999999999</v>
      </c>
      <c r="G581" s="35">
        <f t="shared" si="74"/>
        <v>1.0601479343315894</v>
      </c>
      <c r="H581" s="36">
        <f t="shared" si="75"/>
        <v>1.06</v>
      </c>
      <c r="I581" s="37">
        <v>33.32</v>
      </c>
      <c r="J581" s="38">
        <f t="shared" si="76"/>
        <v>33.32</v>
      </c>
      <c r="L581" s="37">
        <v>15.62</v>
      </c>
      <c r="M581" s="37">
        <v>18.600000000000001</v>
      </c>
      <c r="N581" s="35">
        <f t="shared" si="77"/>
        <v>0.19078104993597966</v>
      </c>
      <c r="O581" s="34" t="str">
        <f t="shared" si="78"/>
        <v>N</v>
      </c>
      <c r="P581" s="35">
        <f t="shared" si="72"/>
        <v>0.79139784946236547</v>
      </c>
      <c r="Q581" s="34" t="str">
        <f t="shared" si="79"/>
        <v>N</v>
      </c>
      <c r="R581" s="34" t="str">
        <f t="shared" si="73"/>
        <v>N</v>
      </c>
      <c r="S581" s="38">
        <f t="shared" si="80"/>
        <v>17.670000000000002</v>
      </c>
      <c r="T581" s="25"/>
      <c r="V581" s="25"/>
    </row>
    <row r="582" spans="1:22" x14ac:dyDescent="0.25">
      <c r="A582" s="39" t="s">
        <v>607</v>
      </c>
      <c r="B582" s="40">
        <v>6016554</v>
      </c>
      <c r="C582" s="40">
        <v>146143</v>
      </c>
      <c r="D582" s="40">
        <v>0</v>
      </c>
      <c r="E582" s="41">
        <v>2.93058</v>
      </c>
      <c r="F582" s="41">
        <v>3.2634500000000002</v>
      </c>
      <c r="G582" s="42">
        <f t="shared" si="74"/>
        <v>0.89800058220594758</v>
      </c>
      <c r="H582" s="43">
        <f t="shared" si="75"/>
        <v>0.89</v>
      </c>
      <c r="I582" s="44">
        <v>21.57</v>
      </c>
      <c r="J582" s="45">
        <f t="shared" si="76"/>
        <v>21.57</v>
      </c>
      <c r="L582" s="44">
        <v>20.079999999999998</v>
      </c>
      <c r="M582" s="44">
        <v>23.06</v>
      </c>
      <c r="N582" s="42">
        <f t="shared" si="77"/>
        <v>0.14840637450199207</v>
      </c>
      <c r="O582" s="41" t="str">
        <f t="shared" si="78"/>
        <v>N</v>
      </c>
      <c r="P582" s="42">
        <f t="shared" si="72"/>
        <v>-6.4614050303555881E-2</v>
      </c>
      <c r="Q582" s="41" t="str">
        <f t="shared" si="79"/>
        <v>Y</v>
      </c>
      <c r="R582" s="41" t="str">
        <f t="shared" si="73"/>
        <v>N</v>
      </c>
      <c r="S582" s="45">
        <f t="shared" si="80"/>
        <v>21.91</v>
      </c>
      <c r="T582" s="25"/>
      <c r="V582" s="25"/>
    </row>
    <row r="583" spans="1:22" x14ac:dyDescent="0.25">
      <c r="A583" s="27" t="s">
        <v>608</v>
      </c>
      <c r="B583" s="28">
        <v>6002463</v>
      </c>
      <c r="C583" s="28">
        <v>145372</v>
      </c>
      <c r="D583" s="28">
        <v>0</v>
      </c>
      <c r="E583" s="29">
        <v>2.9693399999999999</v>
      </c>
      <c r="F583" s="29">
        <v>3.2988</v>
      </c>
      <c r="G583" s="30">
        <f t="shared" si="74"/>
        <v>0.90012731902510001</v>
      </c>
      <c r="H583" s="31">
        <f t="shared" si="75"/>
        <v>0.9</v>
      </c>
      <c r="I583" s="32">
        <v>22.31</v>
      </c>
      <c r="J583" s="33">
        <f t="shared" si="76"/>
        <v>22.31</v>
      </c>
      <c r="L583" s="32">
        <v>23.06</v>
      </c>
      <c r="M583" s="32">
        <v>26.03</v>
      </c>
      <c r="N583" s="30">
        <f t="shared" si="77"/>
        <v>0.12879444926279282</v>
      </c>
      <c r="O583" s="29" t="str">
        <f t="shared" si="78"/>
        <v>N</v>
      </c>
      <c r="P583" s="30">
        <f t="shared" si="72"/>
        <v>-0.14291202458701507</v>
      </c>
      <c r="Q583" s="29" t="str">
        <f t="shared" si="79"/>
        <v>Y</v>
      </c>
      <c r="R583" s="29" t="str">
        <f t="shared" si="73"/>
        <v>N</v>
      </c>
      <c r="S583" s="33">
        <f t="shared" si="80"/>
        <v>24.73</v>
      </c>
      <c r="T583" s="25"/>
      <c r="V583" s="25"/>
    </row>
    <row r="584" spans="1:22" x14ac:dyDescent="0.25">
      <c r="A584" s="19" t="s">
        <v>609</v>
      </c>
      <c r="B584" s="26">
        <v>6004733</v>
      </c>
      <c r="C584" s="26">
        <v>145510</v>
      </c>
      <c r="D584" s="26">
        <v>0</v>
      </c>
      <c r="E584" s="34">
        <v>2.9249900000000002</v>
      </c>
      <c r="F584" s="34">
        <v>3.09287</v>
      </c>
      <c r="G584" s="35">
        <f t="shared" si="74"/>
        <v>0.9457203180217727</v>
      </c>
      <c r="H584" s="36">
        <f t="shared" si="75"/>
        <v>0.94</v>
      </c>
      <c r="I584" s="37">
        <v>25.29</v>
      </c>
      <c r="J584" s="38">
        <f t="shared" si="76"/>
        <v>25.29</v>
      </c>
      <c r="L584" s="37">
        <v>26.78</v>
      </c>
      <c r="M584" s="37">
        <v>25.450000000000003</v>
      </c>
      <c r="N584" s="35">
        <f t="shared" si="77"/>
        <v>-4.9663928304704938E-2</v>
      </c>
      <c r="O584" s="34" t="str">
        <f t="shared" si="78"/>
        <v>N</v>
      </c>
      <c r="P584" s="35">
        <f t="shared" si="72"/>
        <v>-6.2868369351671387E-3</v>
      </c>
      <c r="Q584" s="34" t="str">
        <f t="shared" si="79"/>
        <v>N</v>
      </c>
      <c r="R584" s="34" t="str">
        <f t="shared" si="73"/>
        <v>N</v>
      </c>
      <c r="S584" s="38">
        <f t="shared" si="80"/>
        <v>24.180000000000003</v>
      </c>
      <c r="T584" s="25"/>
      <c r="V584" s="25"/>
    </row>
    <row r="585" spans="1:22" x14ac:dyDescent="0.25">
      <c r="A585" s="19" t="s">
        <v>610</v>
      </c>
      <c r="B585" s="26">
        <v>6003958</v>
      </c>
      <c r="C585" s="26">
        <v>145764</v>
      </c>
      <c r="D585" s="26">
        <v>0</v>
      </c>
      <c r="E585" s="34">
        <v>2.7464</v>
      </c>
      <c r="F585" s="34">
        <v>3.05762</v>
      </c>
      <c r="G585" s="35">
        <f t="shared" si="74"/>
        <v>0.89821495149822406</v>
      </c>
      <c r="H585" s="36">
        <f t="shared" si="75"/>
        <v>0.89</v>
      </c>
      <c r="I585" s="37">
        <v>21.57</v>
      </c>
      <c r="J585" s="38">
        <f t="shared" si="76"/>
        <v>21.57</v>
      </c>
      <c r="L585" s="37">
        <v>26.78</v>
      </c>
      <c r="M585" s="37">
        <v>28.26</v>
      </c>
      <c r="N585" s="35">
        <f t="shared" si="77"/>
        <v>5.5265123226288286E-2</v>
      </c>
      <c r="O585" s="34" t="str">
        <f t="shared" si="78"/>
        <v>N</v>
      </c>
      <c r="P585" s="35">
        <f t="shared" ref="P585:P648" si="81">IF(M585=0,0,(I585-M585)/M585)</f>
        <v>-0.23673036093418262</v>
      </c>
      <c r="Q585" s="34" t="str">
        <f t="shared" si="79"/>
        <v>Y</v>
      </c>
      <c r="R585" s="34" t="str">
        <f t="shared" ref="R585:R648" si="82">IF(AND(O585="Y",Q585="Y"),"Y","N")</f>
        <v>N</v>
      </c>
      <c r="S585" s="38">
        <f t="shared" si="80"/>
        <v>26.85</v>
      </c>
      <c r="T585" s="25"/>
      <c r="V585" s="25"/>
    </row>
    <row r="586" spans="1:22" x14ac:dyDescent="0.25">
      <c r="A586" s="19" t="s">
        <v>611</v>
      </c>
      <c r="B586" s="26">
        <v>6002174</v>
      </c>
      <c r="C586" s="26">
        <v>145473</v>
      </c>
      <c r="D586" s="26">
        <v>0</v>
      </c>
      <c r="E586" s="34">
        <v>2.8953000000000002</v>
      </c>
      <c r="F586" s="34">
        <v>3.1890299999999998</v>
      </c>
      <c r="G586" s="35">
        <f t="shared" ref="G586:G649" si="83">IFERROR(E586/F586,0)</f>
        <v>0.90789362282574959</v>
      </c>
      <c r="H586" s="36">
        <f t="shared" ref="H586:H649" si="84">ROUNDDOWN(G586,2)</f>
        <v>0.9</v>
      </c>
      <c r="I586" s="37">
        <v>22.31</v>
      </c>
      <c r="J586" s="38">
        <f t="shared" ref="J586:J649" si="85">IF(R586="Y",S586,I586)</f>
        <v>22.31</v>
      </c>
      <c r="L586" s="37">
        <v>23.06</v>
      </c>
      <c r="M586" s="37">
        <v>21.91</v>
      </c>
      <c r="N586" s="35">
        <f t="shared" ref="N586:N639" si="86">IFERROR((M586-L586)/L586,0)</f>
        <v>-4.9869904596704193E-2</v>
      </c>
      <c r="O586" s="34" t="str">
        <f t="shared" ref="O586:O649" si="87">IF(N586&lt;-0.05,"Y","N")</f>
        <v>N</v>
      </c>
      <c r="P586" s="35">
        <f t="shared" si="81"/>
        <v>1.8256503879507009E-2</v>
      </c>
      <c r="Q586" s="34" t="str">
        <f t="shared" ref="Q586:Q649" si="88">IF(P586&lt;-0.05,"Y","N")</f>
        <v>N</v>
      </c>
      <c r="R586" s="34" t="str">
        <f t="shared" si="82"/>
        <v>N</v>
      </c>
      <c r="S586" s="38">
        <f t="shared" ref="S586:S649" si="89">ROUNDUP(M586*0.95,2)</f>
        <v>20.82</v>
      </c>
      <c r="T586" s="25"/>
      <c r="V586" s="25"/>
    </row>
    <row r="587" spans="1:22" x14ac:dyDescent="0.25">
      <c r="A587" s="39" t="s">
        <v>612</v>
      </c>
      <c r="B587" s="40">
        <v>6014823</v>
      </c>
      <c r="C587" s="40">
        <v>145977</v>
      </c>
      <c r="D587" s="40">
        <v>0</v>
      </c>
      <c r="E587" s="41">
        <v>2.90551</v>
      </c>
      <c r="F587" s="41">
        <v>3.16364</v>
      </c>
      <c r="G587" s="42">
        <f t="shared" si="83"/>
        <v>0.9184072776927843</v>
      </c>
      <c r="H587" s="43">
        <f t="shared" si="84"/>
        <v>0.91</v>
      </c>
      <c r="I587" s="44">
        <v>23.06</v>
      </c>
      <c r="J587" s="45">
        <f t="shared" si="85"/>
        <v>23.06</v>
      </c>
      <c r="L587" s="44">
        <v>17.850000000000001</v>
      </c>
      <c r="M587" s="44">
        <v>14.88</v>
      </c>
      <c r="N587" s="42">
        <f t="shared" si="86"/>
        <v>-0.16638655462184876</v>
      </c>
      <c r="O587" s="41" t="str">
        <f t="shared" si="87"/>
        <v>Y</v>
      </c>
      <c r="P587" s="42">
        <f t="shared" si="81"/>
        <v>0.54973118279569877</v>
      </c>
      <c r="Q587" s="41" t="str">
        <f t="shared" si="88"/>
        <v>N</v>
      </c>
      <c r="R587" s="41" t="str">
        <f t="shared" si="82"/>
        <v>N</v>
      </c>
      <c r="S587" s="45">
        <f t="shared" si="89"/>
        <v>14.14</v>
      </c>
      <c r="T587" s="25"/>
      <c r="V587" s="25"/>
    </row>
    <row r="588" spans="1:22" x14ac:dyDescent="0.25">
      <c r="A588" s="27" t="s">
        <v>613</v>
      </c>
      <c r="B588" s="28">
        <v>6014252</v>
      </c>
      <c r="C588" s="28">
        <v>145840</v>
      </c>
      <c r="D588" s="28">
        <v>0</v>
      </c>
      <c r="E588" s="29">
        <v>4.5255999999999998</v>
      </c>
      <c r="F588" s="29">
        <v>3.09626</v>
      </c>
      <c r="G588" s="30">
        <f t="shared" si="83"/>
        <v>1.4616343588716709</v>
      </c>
      <c r="H588" s="31">
        <f t="shared" si="84"/>
        <v>1.46</v>
      </c>
      <c r="I588" s="32">
        <v>38.68</v>
      </c>
      <c r="J588" s="33">
        <f t="shared" si="85"/>
        <v>38.68</v>
      </c>
      <c r="L588" s="32">
        <v>38.68</v>
      </c>
      <c r="M588" s="32">
        <v>38.68</v>
      </c>
      <c r="N588" s="30">
        <f t="shared" si="86"/>
        <v>0</v>
      </c>
      <c r="O588" s="29" t="str">
        <f t="shared" si="87"/>
        <v>N</v>
      </c>
      <c r="P588" s="30">
        <f t="shared" si="81"/>
        <v>0</v>
      </c>
      <c r="Q588" s="29" t="str">
        <f t="shared" si="88"/>
        <v>N</v>
      </c>
      <c r="R588" s="29" t="str">
        <f t="shared" si="82"/>
        <v>N</v>
      </c>
      <c r="S588" s="33">
        <f t="shared" si="89"/>
        <v>36.75</v>
      </c>
      <c r="T588" s="25"/>
      <c r="V588" s="25"/>
    </row>
    <row r="589" spans="1:22" x14ac:dyDescent="0.25">
      <c r="A589" s="19" t="s">
        <v>614</v>
      </c>
      <c r="B589" s="26">
        <v>6009369</v>
      </c>
      <c r="C589" s="26">
        <v>145502</v>
      </c>
      <c r="D589" s="26">
        <v>0</v>
      </c>
      <c r="E589" s="34">
        <v>2.8260900000000002</v>
      </c>
      <c r="F589" s="34">
        <v>3.2304400000000002</v>
      </c>
      <c r="G589" s="35">
        <f t="shared" si="83"/>
        <v>0.87483129233169477</v>
      </c>
      <c r="H589" s="36">
        <f t="shared" si="84"/>
        <v>0.87</v>
      </c>
      <c r="I589" s="37">
        <v>20.079999999999998</v>
      </c>
      <c r="J589" s="38">
        <f t="shared" si="85"/>
        <v>20.079999999999998</v>
      </c>
      <c r="L589" s="37">
        <v>18.600000000000001</v>
      </c>
      <c r="M589" s="37">
        <v>15.62</v>
      </c>
      <c r="N589" s="35">
        <f t="shared" si="86"/>
        <v>-0.16021505376344097</v>
      </c>
      <c r="O589" s="34" t="str">
        <f t="shared" si="87"/>
        <v>Y</v>
      </c>
      <c r="P589" s="35">
        <f t="shared" si="81"/>
        <v>0.28553137003841222</v>
      </c>
      <c r="Q589" s="34" t="str">
        <f t="shared" si="88"/>
        <v>N</v>
      </c>
      <c r="R589" s="34" t="str">
        <f t="shared" si="82"/>
        <v>N</v>
      </c>
      <c r="S589" s="38">
        <f t="shared" si="89"/>
        <v>14.84</v>
      </c>
      <c r="T589" s="25"/>
      <c r="V589" s="25"/>
    </row>
    <row r="590" spans="1:22" x14ac:dyDescent="0.25">
      <c r="A590" s="19" t="s">
        <v>615</v>
      </c>
      <c r="B590" s="26">
        <v>6005953</v>
      </c>
      <c r="C590" s="26">
        <v>146048</v>
      </c>
      <c r="D590" s="26">
        <v>0</v>
      </c>
      <c r="E590" s="34">
        <v>2.9869500000000002</v>
      </c>
      <c r="F590" s="34">
        <v>3.21807</v>
      </c>
      <c r="G590" s="35">
        <f t="shared" si="83"/>
        <v>0.92818055542607847</v>
      </c>
      <c r="H590" s="36">
        <f t="shared" si="84"/>
        <v>0.92</v>
      </c>
      <c r="I590" s="37">
        <v>23.8</v>
      </c>
      <c r="J590" s="38">
        <f t="shared" si="85"/>
        <v>23.8</v>
      </c>
      <c r="L590" s="37">
        <v>24.54</v>
      </c>
      <c r="M590" s="37">
        <v>27.52</v>
      </c>
      <c r="N590" s="35">
        <f t="shared" si="86"/>
        <v>0.12143439282803588</v>
      </c>
      <c r="O590" s="34" t="str">
        <f t="shared" si="87"/>
        <v>N</v>
      </c>
      <c r="P590" s="35">
        <f t="shared" si="81"/>
        <v>-0.13517441860465113</v>
      </c>
      <c r="Q590" s="34" t="str">
        <f t="shared" si="88"/>
        <v>Y</v>
      </c>
      <c r="R590" s="34" t="str">
        <f t="shared" si="82"/>
        <v>N</v>
      </c>
      <c r="S590" s="38">
        <f t="shared" si="89"/>
        <v>26.150000000000002</v>
      </c>
      <c r="T590" s="25"/>
      <c r="V590" s="25"/>
    </row>
    <row r="591" spans="1:22" x14ac:dyDescent="0.25">
      <c r="A591" s="19" t="s">
        <v>616</v>
      </c>
      <c r="B591" s="26">
        <v>6009377</v>
      </c>
      <c r="C591" s="26">
        <v>146159</v>
      </c>
      <c r="D591" s="26">
        <v>0</v>
      </c>
      <c r="E591" s="34">
        <v>2.6805500000000002</v>
      </c>
      <c r="F591" s="34">
        <v>3.2442299999999999</v>
      </c>
      <c r="G591" s="35">
        <f t="shared" si="83"/>
        <v>0.82625152963877413</v>
      </c>
      <c r="H591" s="36">
        <f t="shared" si="84"/>
        <v>0.82</v>
      </c>
      <c r="I591" s="37">
        <v>16.37</v>
      </c>
      <c r="J591" s="38">
        <f t="shared" si="85"/>
        <v>16.37</v>
      </c>
      <c r="L591" s="37">
        <v>33.32</v>
      </c>
      <c r="M591" s="37">
        <v>31.66</v>
      </c>
      <c r="N591" s="35">
        <f t="shared" si="86"/>
        <v>-4.9819927971188477E-2</v>
      </c>
      <c r="O591" s="34" t="str">
        <f t="shared" si="87"/>
        <v>N</v>
      </c>
      <c r="P591" s="35">
        <f t="shared" si="81"/>
        <v>-0.48294377763739732</v>
      </c>
      <c r="Q591" s="34" t="str">
        <f t="shared" si="88"/>
        <v>Y</v>
      </c>
      <c r="R591" s="34" t="str">
        <f t="shared" si="82"/>
        <v>N</v>
      </c>
      <c r="S591" s="38">
        <f t="shared" si="89"/>
        <v>30.080000000000002</v>
      </c>
      <c r="T591" s="25"/>
      <c r="V591" s="25"/>
    </row>
    <row r="592" spans="1:22" x14ac:dyDescent="0.25">
      <c r="A592" s="39" t="s">
        <v>617</v>
      </c>
      <c r="B592" s="40">
        <v>6009393</v>
      </c>
      <c r="C592" s="40">
        <v>145497</v>
      </c>
      <c r="D592" s="40">
        <v>6</v>
      </c>
      <c r="E592" s="41">
        <v>0</v>
      </c>
      <c r="F592" s="41">
        <v>0</v>
      </c>
      <c r="G592" s="42">
        <f t="shared" si="83"/>
        <v>0</v>
      </c>
      <c r="H592" s="43">
        <f t="shared" si="84"/>
        <v>0</v>
      </c>
      <c r="I592" s="44">
        <v>0</v>
      </c>
      <c r="J592" s="45">
        <f t="shared" si="85"/>
        <v>0</v>
      </c>
      <c r="L592" s="44">
        <v>38.68</v>
      </c>
      <c r="M592" s="44">
        <v>38.479999999999997</v>
      </c>
      <c r="N592" s="42">
        <f t="shared" si="86"/>
        <v>-5.1706308169597428E-3</v>
      </c>
      <c r="O592" s="41" t="str">
        <f t="shared" si="87"/>
        <v>N</v>
      </c>
      <c r="P592" s="42">
        <f t="shared" si="81"/>
        <v>-1</v>
      </c>
      <c r="Q592" s="41" t="str">
        <f t="shared" si="88"/>
        <v>Y</v>
      </c>
      <c r="R592" s="41" t="str">
        <f t="shared" si="82"/>
        <v>N</v>
      </c>
      <c r="S592" s="45">
        <f t="shared" si="89"/>
        <v>36.559999999999995</v>
      </c>
      <c r="T592" s="25"/>
      <c r="V592" s="25"/>
    </row>
    <row r="593" spans="1:22" x14ac:dyDescent="0.25">
      <c r="A593" s="27" t="s">
        <v>618</v>
      </c>
      <c r="B593" s="28">
        <v>6016984</v>
      </c>
      <c r="C593" s="28">
        <v>145460</v>
      </c>
      <c r="D593" s="28">
        <v>0</v>
      </c>
      <c r="E593" s="29">
        <v>2.7783099999999998</v>
      </c>
      <c r="F593" s="29">
        <v>3.0693999999999999</v>
      </c>
      <c r="G593" s="30">
        <f t="shared" si="83"/>
        <v>0.90516387567602785</v>
      </c>
      <c r="H593" s="31">
        <f t="shared" si="84"/>
        <v>0.9</v>
      </c>
      <c r="I593" s="32">
        <v>22.31</v>
      </c>
      <c r="J593" s="33">
        <f t="shared" si="85"/>
        <v>22.31</v>
      </c>
      <c r="L593" s="32">
        <v>28.26</v>
      </c>
      <c r="M593" s="32">
        <v>28.26</v>
      </c>
      <c r="N593" s="30">
        <f t="shared" si="86"/>
        <v>0</v>
      </c>
      <c r="O593" s="29" t="str">
        <f t="shared" si="87"/>
        <v>N</v>
      </c>
      <c r="P593" s="30">
        <f t="shared" si="81"/>
        <v>-0.210544939844303</v>
      </c>
      <c r="Q593" s="29" t="str">
        <f t="shared" si="88"/>
        <v>Y</v>
      </c>
      <c r="R593" s="29" t="str">
        <f t="shared" si="82"/>
        <v>N</v>
      </c>
      <c r="S593" s="33">
        <f t="shared" si="89"/>
        <v>26.85</v>
      </c>
      <c r="T593" s="25"/>
      <c r="V593" s="25"/>
    </row>
    <row r="594" spans="1:22" x14ac:dyDescent="0.25">
      <c r="A594" s="19" t="s">
        <v>619</v>
      </c>
      <c r="B594" s="26">
        <v>6016992</v>
      </c>
      <c r="C594" s="26">
        <v>146195</v>
      </c>
      <c r="D594" s="26">
        <v>0</v>
      </c>
      <c r="E594" s="34">
        <v>3.4255399999999998</v>
      </c>
      <c r="F594" s="34">
        <v>3.3619400000000002</v>
      </c>
      <c r="G594" s="35">
        <f t="shared" si="83"/>
        <v>1.0189176487385259</v>
      </c>
      <c r="H594" s="36">
        <f t="shared" si="84"/>
        <v>1.01</v>
      </c>
      <c r="I594" s="37">
        <v>30.35</v>
      </c>
      <c r="J594" s="38">
        <f t="shared" si="85"/>
        <v>30.35</v>
      </c>
      <c r="L594" s="37">
        <v>32.729999999999997</v>
      </c>
      <c r="M594" s="37">
        <v>32.729999999999997</v>
      </c>
      <c r="N594" s="35">
        <f t="shared" si="86"/>
        <v>0</v>
      </c>
      <c r="O594" s="34" t="str">
        <f t="shared" si="87"/>
        <v>N</v>
      </c>
      <c r="P594" s="35">
        <f t="shared" si="81"/>
        <v>-7.2716162542010257E-2</v>
      </c>
      <c r="Q594" s="34" t="str">
        <f t="shared" si="88"/>
        <v>Y</v>
      </c>
      <c r="R594" s="34" t="str">
        <f t="shared" si="82"/>
        <v>N</v>
      </c>
      <c r="S594" s="38">
        <f t="shared" si="89"/>
        <v>31.1</v>
      </c>
      <c r="T594" s="25"/>
      <c r="V594" s="25"/>
    </row>
    <row r="595" spans="1:22" x14ac:dyDescent="0.25">
      <c r="A595" s="19" t="s">
        <v>620</v>
      </c>
      <c r="B595" s="26">
        <v>6017008</v>
      </c>
      <c r="C595" s="26">
        <v>146194</v>
      </c>
      <c r="D595" s="26">
        <v>0</v>
      </c>
      <c r="E595" s="34">
        <v>4.0884299999999998</v>
      </c>
      <c r="F595" s="34">
        <v>3.7036500000000001</v>
      </c>
      <c r="G595" s="35">
        <f t="shared" si="83"/>
        <v>1.1038921064355431</v>
      </c>
      <c r="H595" s="36">
        <f t="shared" si="84"/>
        <v>1.1000000000000001</v>
      </c>
      <c r="I595" s="37">
        <v>35.700000000000003</v>
      </c>
      <c r="J595" s="38">
        <f t="shared" si="85"/>
        <v>35.700000000000003</v>
      </c>
      <c r="L595" s="37">
        <v>37.69</v>
      </c>
      <c r="M595" s="37">
        <v>35.11</v>
      </c>
      <c r="N595" s="35">
        <f t="shared" si="86"/>
        <v>-6.8453170602281732E-2</v>
      </c>
      <c r="O595" s="34" t="str">
        <f t="shared" si="87"/>
        <v>Y</v>
      </c>
      <c r="P595" s="35">
        <f t="shared" si="81"/>
        <v>1.6804329250925759E-2</v>
      </c>
      <c r="Q595" s="34" t="str">
        <f t="shared" si="88"/>
        <v>N</v>
      </c>
      <c r="R595" s="34" t="str">
        <f t="shared" si="82"/>
        <v>N</v>
      </c>
      <c r="S595" s="38">
        <f t="shared" si="89"/>
        <v>33.36</v>
      </c>
      <c r="T595" s="25"/>
      <c r="V595" s="25"/>
    </row>
    <row r="596" spans="1:22" x14ac:dyDescent="0.25">
      <c r="A596" s="19" t="s">
        <v>621</v>
      </c>
      <c r="B596" s="26">
        <v>6016968</v>
      </c>
      <c r="C596" s="26">
        <v>146192</v>
      </c>
      <c r="D596" s="26">
        <v>0</v>
      </c>
      <c r="E596" s="34">
        <v>4.09213</v>
      </c>
      <c r="F596" s="34">
        <v>3.6152099999999998</v>
      </c>
      <c r="G596" s="35">
        <f t="shared" si="83"/>
        <v>1.1319204140285075</v>
      </c>
      <c r="H596" s="36">
        <f t="shared" si="84"/>
        <v>1.1299999999999999</v>
      </c>
      <c r="I596" s="37">
        <v>36.299999999999997</v>
      </c>
      <c r="J596" s="38">
        <f t="shared" si="85"/>
        <v>36.299999999999997</v>
      </c>
      <c r="L596" s="37">
        <v>36.89</v>
      </c>
      <c r="M596" s="37">
        <v>33.32</v>
      </c>
      <c r="N596" s="35">
        <f t="shared" si="86"/>
        <v>-9.6774193548387108E-2</v>
      </c>
      <c r="O596" s="34" t="str">
        <f t="shared" si="87"/>
        <v>Y</v>
      </c>
      <c r="P596" s="35">
        <f t="shared" si="81"/>
        <v>8.9435774309723798E-2</v>
      </c>
      <c r="Q596" s="34" t="str">
        <f t="shared" si="88"/>
        <v>N</v>
      </c>
      <c r="R596" s="34" t="str">
        <f t="shared" si="82"/>
        <v>N</v>
      </c>
      <c r="S596" s="38">
        <f t="shared" si="89"/>
        <v>31.66</v>
      </c>
      <c r="T596" s="25"/>
      <c r="V596" s="25"/>
    </row>
    <row r="597" spans="1:22" x14ac:dyDescent="0.25">
      <c r="A597" s="39" t="s">
        <v>622</v>
      </c>
      <c r="B597" s="40">
        <v>6007330</v>
      </c>
      <c r="C597" s="40">
        <v>145275</v>
      </c>
      <c r="D597" s="40">
        <v>0</v>
      </c>
      <c r="E597" s="41">
        <v>2.65537</v>
      </c>
      <c r="F597" s="41">
        <v>3.10019</v>
      </c>
      <c r="G597" s="42">
        <f t="shared" si="83"/>
        <v>0.85651847144852411</v>
      </c>
      <c r="H597" s="43">
        <f t="shared" si="84"/>
        <v>0.85</v>
      </c>
      <c r="I597" s="44">
        <v>18.600000000000001</v>
      </c>
      <c r="J597" s="45">
        <f t="shared" si="85"/>
        <v>18.600000000000001</v>
      </c>
      <c r="L597" s="44">
        <v>21.200000000000003</v>
      </c>
      <c r="M597" s="44">
        <v>23.06</v>
      </c>
      <c r="N597" s="42">
        <f t="shared" si="86"/>
        <v>8.7735849056603574E-2</v>
      </c>
      <c r="O597" s="41" t="str">
        <f t="shared" si="87"/>
        <v>N</v>
      </c>
      <c r="P597" s="42">
        <f t="shared" si="81"/>
        <v>-0.19340849956634856</v>
      </c>
      <c r="Q597" s="41" t="str">
        <f t="shared" si="88"/>
        <v>Y</v>
      </c>
      <c r="R597" s="41" t="str">
        <f t="shared" si="82"/>
        <v>N</v>
      </c>
      <c r="S597" s="45">
        <f t="shared" si="89"/>
        <v>21.91</v>
      </c>
      <c r="T597" s="25"/>
      <c r="V597" s="25"/>
    </row>
    <row r="598" spans="1:22" x14ac:dyDescent="0.25">
      <c r="A598" s="27" t="s">
        <v>623</v>
      </c>
      <c r="B598" s="28">
        <v>6003750</v>
      </c>
      <c r="C598" s="28">
        <v>145726</v>
      </c>
      <c r="D598" s="28">
        <v>0</v>
      </c>
      <c r="E598" s="29">
        <v>3.2194600000000002</v>
      </c>
      <c r="F598" s="29">
        <v>3.5340099999999999</v>
      </c>
      <c r="G598" s="30">
        <f t="shared" si="83"/>
        <v>0.9109934606863026</v>
      </c>
      <c r="H598" s="31">
        <f t="shared" si="84"/>
        <v>0.91</v>
      </c>
      <c r="I598" s="32">
        <v>23.06</v>
      </c>
      <c r="J598" s="33">
        <f t="shared" si="85"/>
        <v>23.06</v>
      </c>
      <c r="L598" s="32">
        <v>14.88</v>
      </c>
      <c r="M598" s="32">
        <v>14.14</v>
      </c>
      <c r="N598" s="30">
        <f t="shared" si="86"/>
        <v>-4.9731182795698936E-2</v>
      </c>
      <c r="O598" s="29" t="str">
        <f t="shared" si="87"/>
        <v>N</v>
      </c>
      <c r="P598" s="30">
        <f t="shared" si="81"/>
        <v>0.63083451202263063</v>
      </c>
      <c r="Q598" s="29" t="str">
        <f t="shared" si="88"/>
        <v>N</v>
      </c>
      <c r="R598" s="29" t="str">
        <f t="shared" si="82"/>
        <v>N</v>
      </c>
      <c r="S598" s="33">
        <f t="shared" si="89"/>
        <v>13.44</v>
      </c>
      <c r="T598" s="25"/>
      <c r="V598" s="25"/>
    </row>
    <row r="599" spans="1:22" x14ac:dyDescent="0.25">
      <c r="A599" s="19" t="s">
        <v>624</v>
      </c>
      <c r="B599" s="26">
        <v>6009427</v>
      </c>
      <c r="C599" s="26">
        <v>145442</v>
      </c>
      <c r="D599" s="26">
        <v>0</v>
      </c>
      <c r="E599" s="34">
        <v>2.55477</v>
      </c>
      <c r="F599" s="34">
        <v>2.9950999999999999</v>
      </c>
      <c r="G599" s="35">
        <f t="shared" si="83"/>
        <v>0.85298320590297494</v>
      </c>
      <c r="H599" s="36">
        <f t="shared" si="84"/>
        <v>0.85</v>
      </c>
      <c r="I599" s="37">
        <v>18.600000000000001</v>
      </c>
      <c r="J599" s="38">
        <f t="shared" si="85"/>
        <v>18.600000000000001</v>
      </c>
      <c r="L599" s="37">
        <v>26.03</v>
      </c>
      <c r="M599" s="37">
        <v>24.73</v>
      </c>
      <c r="N599" s="35">
        <f t="shared" si="86"/>
        <v>-4.9942374183634293E-2</v>
      </c>
      <c r="O599" s="34" t="str">
        <f t="shared" si="87"/>
        <v>N</v>
      </c>
      <c r="P599" s="35">
        <f t="shared" si="81"/>
        <v>-0.24787707238172255</v>
      </c>
      <c r="Q599" s="34" t="str">
        <f t="shared" si="88"/>
        <v>Y</v>
      </c>
      <c r="R599" s="34" t="str">
        <f t="shared" si="82"/>
        <v>N</v>
      </c>
      <c r="S599" s="38">
        <f t="shared" si="89"/>
        <v>23.5</v>
      </c>
      <c r="T599" s="25"/>
      <c r="V599" s="25"/>
    </row>
    <row r="600" spans="1:22" x14ac:dyDescent="0.25">
      <c r="A600" s="19" t="s">
        <v>625</v>
      </c>
      <c r="B600" s="26">
        <v>6003263</v>
      </c>
      <c r="C600" s="26">
        <v>145795</v>
      </c>
      <c r="D600" s="26">
        <v>0</v>
      </c>
      <c r="E600" s="34">
        <v>2.7691599999999998</v>
      </c>
      <c r="F600" s="34">
        <v>3.2862200000000001</v>
      </c>
      <c r="G600" s="35">
        <f t="shared" si="83"/>
        <v>0.84265813000955492</v>
      </c>
      <c r="H600" s="36">
        <f t="shared" si="84"/>
        <v>0.84</v>
      </c>
      <c r="I600" s="37">
        <v>17.850000000000001</v>
      </c>
      <c r="J600" s="38">
        <f t="shared" si="85"/>
        <v>17.850000000000001</v>
      </c>
      <c r="L600" s="37">
        <v>0</v>
      </c>
      <c r="M600" s="37">
        <v>9</v>
      </c>
      <c r="N600" s="35">
        <f t="shared" si="86"/>
        <v>0</v>
      </c>
      <c r="O600" s="34" t="str">
        <f t="shared" si="87"/>
        <v>N</v>
      </c>
      <c r="P600" s="35">
        <f t="shared" si="81"/>
        <v>0.9833333333333335</v>
      </c>
      <c r="Q600" s="34" t="str">
        <f t="shared" si="88"/>
        <v>N</v>
      </c>
      <c r="R600" s="34" t="str">
        <f t="shared" si="82"/>
        <v>N</v>
      </c>
      <c r="S600" s="38">
        <f t="shared" si="89"/>
        <v>8.5500000000000007</v>
      </c>
      <c r="T600" s="25"/>
      <c r="V600" s="25"/>
    </row>
    <row r="601" spans="1:22" x14ac:dyDescent="0.25">
      <c r="A601" s="19" t="s">
        <v>626</v>
      </c>
      <c r="B601" s="26">
        <v>6009443</v>
      </c>
      <c r="C601" s="26">
        <v>145879</v>
      </c>
      <c r="D601" s="26">
        <v>0</v>
      </c>
      <c r="E601" s="34">
        <v>3.0089999999999999</v>
      </c>
      <c r="F601" s="34">
        <v>3.6827100000000002</v>
      </c>
      <c r="G601" s="35">
        <f t="shared" si="83"/>
        <v>0.81706134884365045</v>
      </c>
      <c r="H601" s="36">
        <f t="shared" si="84"/>
        <v>0.81</v>
      </c>
      <c r="I601" s="37">
        <v>15.62</v>
      </c>
      <c r="J601" s="38">
        <f t="shared" si="85"/>
        <v>15.62</v>
      </c>
      <c r="L601" s="37">
        <v>23.8</v>
      </c>
      <c r="M601" s="37">
        <v>14.29</v>
      </c>
      <c r="N601" s="35">
        <f t="shared" si="86"/>
        <v>-0.39957983193277319</v>
      </c>
      <c r="O601" s="34" t="str">
        <f t="shared" si="87"/>
        <v>Y</v>
      </c>
      <c r="P601" s="35">
        <f t="shared" si="81"/>
        <v>9.3072078376487066E-2</v>
      </c>
      <c r="Q601" s="34" t="str">
        <f t="shared" si="88"/>
        <v>N</v>
      </c>
      <c r="R601" s="34" t="str">
        <f t="shared" si="82"/>
        <v>N</v>
      </c>
      <c r="S601" s="38">
        <f t="shared" si="89"/>
        <v>13.58</v>
      </c>
      <c r="T601" s="25"/>
      <c r="V601" s="25"/>
    </row>
    <row r="602" spans="1:22" x14ac:dyDescent="0.25">
      <c r="A602" s="39" t="s">
        <v>627</v>
      </c>
      <c r="B602" s="40">
        <v>6002588</v>
      </c>
      <c r="C602" s="40">
        <v>146086</v>
      </c>
      <c r="D602" s="40">
        <v>0</v>
      </c>
      <c r="E602" s="41">
        <v>3.7001599999999999</v>
      </c>
      <c r="F602" s="41">
        <v>2.7446999999999999</v>
      </c>
      <c r="G602" s="42">
        <f t="shared" si="83"/>
        <v>1.3481109046526032</v>
      </c>
      <c r="H602" s="43">
        <f t="shared" si="84"/>
        <v>1.34</v>
      </c>
      <c r="I602" s="44">
        <v>38.68</v>
      </c>
      <c r="J602" s="45">
        <f t="shared" si="85"/>
        <v>38.68</v>
      </c>
      <c r="L602" s="44">
        <v>36.89</v>
      </c>
      <c r="M602" s="44">
        <v>37.29</v>
      </c>
      <c r="N602" s="42">
        <f t="shared" si="86"/>
        <v>1.0843046896177787E-2</v>
      </c>
      <c r="O602" s="41" t="str">
        <f t="shared" si="87"/>
        <v>N</v>
      </c>
      <c r="P602" s="42">
        <f t="shared" si="81"/>
        <v>3.72754089568249E-2</v>
      </c>
      <c r="Q602" s="41" t="str">
        <f t="shared" si="88"/>
        <v>N</v>
      </c>
      <c r="R602" s="41" t="str">
        <f t="shared" si="82"/>
        <v>N</v>
      </c>
      <c r="S602" s="45">
        <f t="shared" si="89"/>
        <v>35.43</v>
      </c>
      <c r="T602" s="25"/>
      <c r="V602" s="25"/>
    </row>
    <row r="603" spans="1:22" x14ac:dyDescent="0.25">
      <c r="A603" s="27" t="s">
        <v>628</v>
      </c>
      <c r="B603" s="28">
        <v>6004188</v>
      </c>
      <c r="C603" s="28">
        <v>145466</v>
      </c>
      <c r="D603" s="28">
        <v>0</v>
      </c>
      <c r="E603" s="29">
        <v>3.3134899999999998</v>
      </c>
      <c r="F603" s="29">
        <v>3.10229</v>
      </c>
      <c r="G603" s="30">
        <f t="shared" si="83"/>
        <v>1.0680787418326461</v>
      </c>
      <c r="H603" s="31">
        <f t="shared" si="84"/>
        <v>1.06</v>
      </c>
      <c r="I603" s="32">
        <v>33.32</v>
      </c>
      <c r="J603" s="33">
        <f t="shared" si="85"/>
        <v>33.32</v>
      </c>
      <c r="L603" s="32">
        <v>38.28</v>
      </c>
      <c r="M603" s="32">
        <v>36.69</v>
      </c>
      <c r="N603" s="30">
        <f t="shared" si="86"/>
        <v>-4.1536050156739897E-2</v>
      </c>
      <c r="O603" s="29" t="str">
        <f t="shared" si="87"/>
        <v>N</v>
      </c>
      <c r="P603" s="30">
        <f t="shared" si="81"/>
        <v>-9.1850640501498979E-2</v>
      </c>
      <c r="Q603" s="29" t="str">
        <f t="shared" si="88"/>
        <v>Y</v>
      </c>
      <c r="R603" s="29" t="str">
        <f t="shared" si="82"/>
        <v>N</v>
      </c>
      <c r="S603" s="33">
        <f t="shared" si="89"/>
        <v>34.86</v>
      </c>
      <c r="T603" s="25"/>
      <c r="V603" s="25"/>
    </row>
    <row r="604" spans="1:22" x14ac:dyDescent="0.25">
      <c r="A604" s="19" t="s">
        <v>629</v>
      </c>
      <c r="B604" s="26">
        <v>6009484</v>
      </c>
      <c r="C604" s="26">
        <v>146070</v>
      </c>
      <c r="D604" s="26">
        <v>0</v>
      </c>
      <c r="E604" s="34">
        <v>3.8028599999999999</v>
      </c>
      <c r="F604" s="34">
        <v>2.8964099999999999</v>
      </c>
      <c r="G604" s="35">
        <f t="shared" si="83"/>
        <v>1.312956383937357</v>
      </c>
      <c r="H604" s="36">
        <f t="shared" si="84"/>
        <v>1.31</v>
      </c>
      <c r="I604" s="37">
        <v>38.68</v>
      </c>
      <c r="J604" s="38">
        <f t="shared" si="85"/>
        <v>38.68</v>
      </c>
      <c r="L604" s="37">
        <v>38.68</v>
      </c>
      <c r="M604" s="37">
        <v>37.89</v>
      </c>
      <c r="N604" s="35">
        <f t="shared" si="86"/>
        <v>-2.0423991726990672E-2</v>
      </c>
      <c r="O604" s="34" t="str">
        <f t="shared" si="87"/>
        <v>N</v>
      </c>
      <c r="P604" s="35">
        <f t="shared" si="81"/>
        <v>2.0849828450778547E-2</v>
      </c>
      <c r="Q604" s="34" t="str">
        <f t="shared" si="88"/>
        <v>N</v>
      </c>
      <c r="R604" s="34" t="str">
        <f t="shared" si="82"/>
        <v>N</v>
      </c>
      <c r="S604" s="38">
        <f t="shared" si="89"/>
        <v>36</v>
      </c>
      <c r="T604" s="25"/>
      <c r="V604" s="25"/>
    </row>
    <row r="605" spans="1:22" x14ac:dyDescent="0.25">
      <c r="A605" s="19" t="s">
        <v>630</v>
      </c>
      <c r="B605" s="26">
        <v>6002711</v>
      </c>
      <c r="C605" s="26">
        <v>145985</v>
      </c>
      <c r="D605" s="26">
        <v>0</v>
      </c>
      <c r="E605" s="34">
        <v>2.7128999999999999</v>
      </c>
      <c r="F605" s="34">
        <v>3.2349600000000001</v>
      </c>
      <c r="G605" s="35">
        <f t="shared" si="83"/>
        <v>0.8386193337784702</v>
      </c>
      <c r="H605" s="36">
        <f t="shared" si="84"/>
        <v>0.83</v>
      </c>
      <c r="I605" s="37">
        <v>17.11</v>
      </c>
      <c r="J605" s="38">
        <f t="shared" si="85"/>
        <v>17.11</v>
      </c>
      <c r="L605" s="37">
        <v>20.83</v>
      </c>
      <c r="M605" s="37">
        <v>19.790000000000003</v>
      </c>
      <c r="N605" s="35">
        <f t="shared" si="86"/>
        <v>-4.9927988478156299E-2</v>
      </c>
      <c r="O605" s="34" t="str">
        <f t="shared" si="87"/>
        <v>N</v>
      </c>
      <c r="P605" s="35">
        <f t="shared" si="81"/>
        <v>-0.13542193026781219</v>
      </c>
      <c r="Q605" s="34" t="str">
        <f t="shared" si="88"/>
        <v>Y</v>
      </c>
      <c r="R605" s="34" t="str">
        <f t="shared" si="82"/>
        <v>N</v>
      </c>
      <c r="S605" s="38">
        <f t="shared" si="89"/>
        <v>18.810000000000002</v>
      </c>
      <c r="T605" s="25"/>
      <c r="V605" s="25"/>
    </row>
    <row r="606" spans="1:22" x14ac:dyDescent="0.25">
      <c r="A606" s="27" t="s">
        <v>631</v>
      </c>
      <c r="B606" s="28">
        <v>6012165</v>
      </c>
      <c r="C606" s="28">
        <v>145647</v>
      </c>
      <c r="D606" s="28">
        <v>0</v>
      </c>
      <c r="E606" s="29">
        <v>3.50407</v>
      </c>
      <c r="F606" s="29">
        <v>3.1812200000000002</v>
      </c>
      <c r="G606" s="30">
        <f t="shared" si="83"/>
        <v>1.101486222266929</v>
      </c>
      <c r="H606" s="31">
        <f t="shared" si="84"/>
        <v>1.1000000000000001</v>
      </c>
      <c r="I606" s="32">
        <v>35.700000000000003</v>
      </c>
      <c r="J606" s="33">
        <f t="shared" si="85"/>
        <v>35.700000000000003</v>
      </c>
      <c r="L606" s="32">
        <v>33.32</v>
      </c>
      <c r="M606" s="32">
        <v>35.700000000000003</v>
      </c>
      <c r="N606" s="30">
        <f t="shared" si="86"/>
        <v>7.1428571428571508E-2</v>
      </c>
      <c r="O606" s="29" t="str">
        <f t="shared" si="87"/>
        <v>N</v>
      </c>
      <c r="P606" s="30">
        <f t="shared" si="81"/>
        <v>0</v>
      </c>
      <c r="Q606" s="29" t="str">
        <f t="shared" si="88"/>
        <v>N</v>
      </c>
      <c r="R606" s="29" t="str">
        <f t="shared" si="82"/>
        <v>N</v>
      </c>
      <c r="S606" s="33">
        <f t="shared" si="89"/>
        <v>33.919999999999995</v>
      </c>
      <c r="T606" s="25"/>
      <c r="V606" s="25"/>
    </row>
    <row r="607" spans="1:22" x14ac:dyDescent="0.25">
      <c r="A607" s="19" t="s">
        <v>632</v>
      </c>
      <c r="B607" s="26">
        <v>6006134</v>
      </c>
      <c r="C607" s="26">
        <v>145881</v>
      </c>
      <c r="D607" s="26">
        <v>0</v>
      </c>
      <c r="E607" s="34">
        <v>2.7028099999999999</v>
      </c>
      <c r="F607" s="34">
        <v>3.0870000000000002</v>
      </c>
      <c r="G607" s="35">
        <f t="shared" si="83"/>
        <v>0.87554583738257197</v>
      </c>
      <c r="H607" s="36">
        <f t="shared" si="84"/>
        <v>0.87</v>
      </c>
      <c r="I607" s="37">
        <v>20.079999999999998</v>
      </c>
      <c r="J607" s="38">
        <f t="shared" si="85"/>
        <v>20.079999999999998</v>
      </c>
      <c r="L607" s="37">
        <v>20.079999999999998</v>
      </c>
      <c r="M607" s="37">
        <v>11.35</v>
      </c>
      <c r="N607" s="35">
        <f t="shared" si="86"/>
        <v>-0.43476095617529875</v>
      </c>
      <c r="O607" s="34" t="str">
        <f t="shared" si="87"/>
        <v>Y</v>
      </c>
      <c r="P607" s="35">
        <f t="shared" si="81"/>
        <v>0.76916299559471357</v>
      </c>
      <c r="Q607" s="34" t="str">
        <f t="shared" si="88"/>
        <v>N</v>
      </c>
      <c r="R607" s="34" t="str">
        <f t="shared" si="82"/>
        <v>N</v>
      </c>
      <c r="S607" s="38">
        <f t="shared" si="89"/>
        <v>10.79</v>
      </c>
      <c r="T607" s="25"/>
      <c r="V607" s="25"/>
    </row>
    <row r="608" spans="1:22" x14ac:dyDescent="0.25">
      <c r="A608" s="19" t="s">
        <v>633</v>
      </c>
      <c r="B608" s="26">
        <v>6009260</v>
      </c>
      <c r="C608" s="26">
        <v>145903</v>
      </c>
      <c r="D608" s="26">
        <v>0</v>
      </c>
      <c r="E608" s="34">
        <v>3.6878500000000001</v>
      </c>
      <c r="F608" s="34">
        <v>3.04338</v>
      </c>
      <c r="G608" s="35">
        <f t="shared" si="83"/>
        <v>1.2117612654351413</v>
      </c>
      <c r="H608" s="36">
        <f t="shared" si="84"/>
        <v>1.21</v>
      </c>
      <c r="I608" s="37">
        <v>37.89</v>
      </c>
      <c r="J608" s="38">
        <f t="shared" si="85"/>
        <v>37.89</v>
      </c>
      <c r="L608" s="37">
        <v>38.68</v>
      </c>
      <c r="M608" s="37">
        <v>38.68</v>
      </c>
      <c r="N608" s="35">
        <f t="shared" si="86"/>
        <v>0</v>
      </c>
      <c r="O608" s="34" t="str">
        <f t="shared" si="87"/>
        <v>N</v>
      </c>
      <c r="P608" s="35">
        <f t="shared" si="81"/>
        <v>-2.0423991726990672E-2</v>
      </c>
      <c r="Q608" s="34" t="str">
        <f t="shared" si="88"/>
        <v>N</v>
      </c>
      <c r="R608" s="34" t="str">
        <f t="shared" si="82"/>
        <v>N</v>
      </c>
      <c r="S608" s="38">
        <f t="shared" si="89"/>
        <v>36.75</v>
      </c>
      <c r="T608" s="25"/>
      <c r="V608" s="25"/>
    </row>
    <row r="609" spans="1:22" x14ac:dyDescent="0.25">
      <c r="A609" s="19" t="s">
        <v>634</v>
      </c>
      <c r="B609" s="26">
        <v>6007934</v>
      </c>
      <c r="C609" s="26">
        <v>145779</v>
      </c>
      <c r="D609" s="26">
        <v>0</v>
      </c>
      <c r="E609" s="34">
        <v>3.5630899999999999</v>
      </c>
      <c r="F609" s="34">
        <v>3.3899499999999998</v>
      </c>
      <c r="G609" s="35">
        <f t="shared" si="83"/>
        <v>1.0510744996238883</v>
      </c>
      <c r="H609" s="36">
        <f t="shared" si="84"/>
        <v>1.05</v>
      </c>
      <c r="I609" s="37">
        <v>32.729999999999997</v>
      </c>
      <c r="J609" s="38">
        <f t="shared" si="85"/>
        <v>32.729999999999997</v>
      </c>
      <c r="L609" s="37">
        <v>29.01</v>
      </c>
      <c r="M609" s="37">
        <v>29.01</v>
      </c>
      <c r="N609" s="35">
        <f t="shared" si="86"/>
        <v>0</v>
      </c>
      <c r="O609" s="34" t="str">
        <f t="shared" si="87"/>
        <v>N</v>
      </c>
      <c r="P609" s="35">
        <f t="shared" si="81"/>
        <v>0.12823164426059963</v>
      </c>
      <c r="Q609" s="34" t="str">
        <f t="shared" si="88"/>
        <v>N</v>
      </c>
      <c r="R609" s="34" t="str">
        <f t="shared" si="82"/>
        <v>N</v>
      </c>
      <c r="S609" s="38">
        <f t="shared" si="89"/>
        <v>27.560000000000002</v>
      </c>
      <c r="T609" s="25"/>
      <c r="V609" s="25"/>
    </row>
    <row r="610" spans="1:22" x14ac:dyDescent="0.25">
      <c r="A610" s="39" t="s">
        <v>635</v>
      </c>
      <c r="B610" s="40">
        <v>6007868</v>
      </c>
      <c r="C610" s="40">
        <v>145671</v>
      </c>
      <c r="D610" s="40">
        <v>0</v>
      </c>
      <c r="E610" s="41">
        <v>3.2911299999999999</v>
      </c>
      <c r="F610" s="41">
        <v>3.5240900000000002</v>
      </c>
      <c r="G610" s="42">
        <f t="shared" si="83"/>
        <v>0.93389499133109533</v>
      </c>
      <c r="H610" s="43">
        <f t="shared" si="84"/>
        <v>0.93</v>
      </c>
      <c r="I610" s="44">
        <v>24.54</v>
      </c>
      <c r="J610" s="45">
        <f t="shared" si="85"/>
        <v>24.54</v>
      </c>
      <c r="L610" s="44">
        <v>23.8</v>
      </c>
      <c r="M610" s="44">
        <v>30.35</v>
      </c>
      <c r="N610" s="42">
        <f t="shared" si="86"/>
        <v>0.27521008403361347</v>
      </c>
      <c r="O610" s="41" t="str">
        <f t="shared" si="87"/>
        <v>N</v>
      </c>
      <c r="P610" s="42">
        <f t="shared" si="81"/>
        <v>-0.19143327841845145</v>
      </c>
      <c r="Q610" s="41" t="str">
        <f t="shared" si="88"/>
        <v>Y</v>
      </c>
      <c r="R610" s="41" t="str">
        <f t="shared" si="82"/>
        <v>N</v>
      </c>
      <c r="S610" s="45">
        <f t="shared" si="89"/>
        <v>28.84</v>
      </c>
      <c r="T610" s="25"/>
      <c r="V610" s="25"/>
    </row>
    <row r="611" spans="1:22" x14ac:dyDescent="0.25">
      <c r="A611" s="27" t="s">
        <v>636</v>
      </c>
      <c r="B611" s="28">
        <v>6014856</v>
      </c>
      <c r="C611" s="28">
        <v>145970</v>
      </c>
      <c r="D611" s="28">
        <v>0</v>
      </c>
      <c r="E611" s="29">
        <v>3.0613700000000001</v>
      </c>
      <c r="F611" s="29">
        <v>3.0891500000000001</v>
      </c>
      <c r="G611" s="30">
        <f t="shared" si="83"/>
        <v>0.99100723499991905</v>
      </c>
      <c r="H611" s="31">
        <f t="shared" si="84"/>
        <v>0.99</v>
      </c>
      <c r="I611" s="32">
        <v>29.01</v>
      </c>
      <c r="J611" s="33">
        <f t="shared" si="85"/>
        <v>29.01</v>
      </c>
      <c r="L611" s="32">
        <v>18.600000000000001</v>
      </c>
      <c r="M611" s="32">
        <v>29.01</v>
      </c>
      <c r="N611" s="30">
        <f t="shared" si="86"/>
        <v>0.55967741935483872</v>
      </c>
      <c r="O611" s="29" t="str">
        <f t="shared" si="87"/>
        <v>N</v>
      </c>
      <c r="P611" s="30">
        <f t="shared" si="81"/>
        <v>0</v>
      </c>
      <c r="Q611" s="29" t="str">
        <f t="shared" si="88"/>
        <v>N</v>
      </c>
      <c r="R611" s="29" t="str">
        <f t="shared" si="82"/>
        <v>N</v>
      </c>
      <c r="S611" s="33">
        <f t="shared" si="89"/>
        <v>27.560000000000002</v>
      </c>
      <c r="T611" s="25"/>
      <c r="V611" s="25"/>
    </row>
    <row r="612" spans="1:22" x14ac:dyDescent="0.25">
      <c r="A612" s="19" t="s">
        <v>637</v>
      </c>
      <c r="B612" s="26">
        <v>6012991</v>
      </c>
      <c r="C612" s="26">
        <v>145721</v>
      </c>
      <c r="D612" s="26">
        <v>0</v>
      </c>
      <c r="E612" s="34">
        <v>3.94374</v>
      </c>
      <c r="F612" s="34">
        <v>3.3061400000000001</v>
      </c>
      <c r="G612" s="35">
        <f t="shared" si="83"/>
        <v>1.1928532971985457</v>
      </c>
      <c r="H612" s="36">
        <f t="shared" si="84"/>
        <v>1.19</v>
      </c>
      <c r="I612" s="37">
        <v>37.49</v>
      </c>
      <c r="J612" s="38">
        <f t="shared" si="85"/>
        <v>37.49</v>
      </c>
      <c r="L612" s="37">
        <v>36.299999999999997</v>
      </c>
      <c r="M612" s="37">
        <v>33.32</v>
      </c>
      <c r="N612" s="35">
        <f t="shared" si="86"/>
        <v>-8.2093663911845652E-2</v>
      </c>
      <c r="O612" s="34" t="str">
        <f t="shared" si="87"/>
        <v>Y</v>
      </c>
      <c r="P612" s="35">
        <f t="shared" si="81"/>
        <v>0.12515006002400966</v>
      </c>
      <c r="Q612" s="34" t="str">
        <f t="shared" si="88"/>
        <v>N</v>
      </c>
      <c r="R612" s="34" t="str">
        <f t="shared" si="82"/>
        <v>N</v>
      </c>
      <c r="S612" s="38">
        <f t="shared" si="89"/>
        <v>31.66</v>
      </c>
      <c r="T612" s="25"/>
      <c r="V612" s="25"/>
    </row>
    <row r="613" spans="1:22" x14ac:dyDescent="0.25">
      <c r="A613" s="19" t="s">
        <v>638</v>
      </c>
      <c r="B613" s="26">
        <v>6011332</v>
      </c>
      <c r="C613" s="26">
        <v>145602</v>
      </c>
      <c r="D613" s="26">
        <v>0</v>
      </c>
      <c r="E613" s="34">
        <v>4.1060400000000001</v>
      </c>
      <c r="F613" s="34">
        <v>3.3924699999999999</v>
      </c>
      <c r="G613" s="35">
        <f t="shared" si="83"/>
        <v>1.2103393692501334</v>
      </c>
      <c r="H613" s="36">
        <f t="shared" si="84"/>
        <v>1.21</v>
      </c>
      <c r="I613" s="37">
        <v>37.89</v>
      </c>
      <c r="J613" s="38">
        <f t="shared" si="85"/>
        <v>37.89</v>
      </c>
      <c r="L613" s="37">
        <v>36.89</v>
      </c>
      <c r="M613" s="37">
        <v>35.9</v>
      </c>
      <c r="N613" s="35">
        <f t="shared" si="86"/>
        <v>-2.6836541068040173E-2</v>
      </c>
      <c r="O613" s="34" t="str">
        <f t="shared" si="87"/>
        <v>N</v>
      </c>
      <c r="P613" s="35">
        <f t="shared" si="81"/>
        <v>5.5431754874651872E-2</v>
      </c>
      <c r="Q613" s="34" t="str">
        <f t="shared" si="88"/>
        <v>N</v>
      </c>
      <c r="R613" s="34" t="str">
        <f t="shared" si="82"/>
        <v>N</v>
      </c>
      <c r="S613" s="38">
        <f t="shared" si="89"/>
        <v>34.11</v>
      </c>
      <c r="T613" s="25"/>
      <c r="V613" s="25"/>
    </row>
    <row r="614" spans="1:22" x14ac:dyDescent="0.25">
      <c r="A614" s="19" t="s">
        <v>639</v>
      </c>
      <c r="B614" s="26">
        <v>6009674</v>
      </c>
      <c r="C614" s="26">
        <v>146019</v>
      </c>
      <c r="D614" s="26">
        <v>0</v>
      </c>
      <c r="E614" s="34">
        <v>3.5327799999999998</v>
      </c>
      <c r="F614" s="34">
        <v>3.1030500000000001</v>
      </c>
      <c r="G614" s="35">
        <f t="shared" si="83"/>
        <v>1.1384863279676447</v>
      </c>
      <c r="H614" s="36">
        <f t="shared" si="84"/>
        <v>1.1299999999999999</v>
      </c>
      <c r="I614" s="37">
        <v>36.299999999999997</v>
      </c>
      <c r="J614" s="38">
        <f t="shared" si="85"/>
        <v>36.299999999999997</v>
      </c>
      <c r="L614" s="37">
        <v>36.299999999999997</v>
      </c>
      <c r="M614" s="37">
        <v>33.92</v>
      </c>
      <c r="N614" s="35">
        <f t="shared" si="86"/>
        <v>-6.5564738292010899E-2</v>
      </c>
      <c r="O614" s="34" t="str">
        <f t="shared" si="87"/>
        <v>Y</v>
      </c>
      <c r="P614" s="35">
        <f t="shared" si="81"/>
        <v>7.0165094339622508E-2</v>
      </c>
      <c r="Q614" s="34" t="str">
        <f t="shared" si="88"/>
        <v>N</v>
      </c>
      <c r="R614" s="34" t="str">
        <f t="shared" si="82"/>
        <v>N</v>
      </c>
      <c r="S614" s="38">
        <f t="shared" si="89"/>
        <v>32.229999999999997</v>
      </c>
      <c r="T614" s="25"/>
      <c r="V614" s="25"/>
    </row>
    <row r="615" spans="1:22" x14ac:dyDescent="0.25">
      <c r="A615" s="39" t="s">
        <v>640</v>
      </c>
      <c r="B615" s="40">
        <v>6009682</v>
      </c>
      <c r="C615" s="40">
        <v>146100</v>
      </c>
      <c r="D615" s="40">
        <v>0</v>
      </c>
      <c r="E615" s="41">
        <v>3.5622400000000001</v>
      </c>
      <c r="F615" s="41">
        <v>2.9797099999999999</v>
      </c>
      <c r="G615" s="42">
        <f t="shared" si="83"/>
        <v>1.1954988908316582</v>
      </c>
      <c r="H615" s="43">
        <f t="shared" si="84"/>
        <v>1.19</v>
      </c>
      <c r="I615" s="44">
        <v>37.49</v>
      </c>
      <c r="J615" s="45">
        <f t="shared" si="85"/>
        <v>37.49</v>
      </c>
      <c r="L615" s="44">
        <v>38.68</v>
      </c>
      <c r="M615" s="44">
        <v>38.68</v>
      </c>
      <c r="N615" s="42">
        <f t="shared" si="86"/>
        <v>0</v>
      </c>
      <c r="O615" s="41" t="str">
        <f t="shared" si="87"/>
        <v>N</v>
      </c>
      <c r="P615" s="42">
        <f t="shared" si="81"/>
        <v>-3.0765253360909971E-2</v>
      </c>
      <c r="Q615" s="41" t="str">
        <f t="shared" si="88"/>
        <v>N</v>
      </c>
      <c r="R615" s="41" t="str">
        <f t="shared" si="82"/>
        <v>N</v>
      </c>
      <c r="S615" s="45">
        <f t="shared" si="89"/>
        <v>36.75</v>
      </c>
      <c r="T615" s="25"/>
      <c r="V615" s="25"/>
    </row>
    <row r="616" spans="1:22" x14ac:dyDescent="0.25">
      <c r="A616" s="27" t="s">
        <v>641</v>
      </c>
      <c r="B616" s="28">
        <v>6004725</v>
      </c>
      <c r="C616" s="28">
        <v>145336</v>
      </c>
      <c r="D616" s="28">
        <v>0</v>
      </c>
      <c r="E616" s="29">
        <v>4.0865400000000003</v>
      </c>
      <c r="F616" s="29">
        <v>3.3842099999999999</v>
      </c>
      <c r="G616" s="30">
        <f t="shared" si="83"/>
        <v>1.2075314475165548</v>
      </c>
      <c r="H616" s="31">
        <f t="shared" si="84"/>
        <v>1.2</v>
      </c>
      <c r="I616" s="32">
        <v>37.69</v>
      </c>
      <c r="J616" s="33">
        <f t="shared" si="85"/>
        <v>37.69</v>
      </c>
      <c r="L616" s="32">
        <v>35.700000000000003</v>
      </c>
      <c r="M616" s="32">
        <v>37.090000000000003</v>
      </c>
      <c r="N616" s="30">
        <f t="shared" si="86"/>
        <v>3.8935574229691891E-2</v>
      </c>
      <c r="O616" s="29" t="str">
        <f t="shared" si="87"/>
        <v>N</v>
      </c>
      <c r="P616" s="30">
        <f t="shared" si="81"/>
        <v>1.6176867080075336E-2</v>
      </c>
      <c r="Q616" s="29" t="str">
        <f t="shared" si="88"/>
        <v>N</v>
      </c>
      <c r="R616" s="29" t="str">
        <f t="shared" si="82"/>
        <v>N</v>
      </c>
      <c r="S616" s="33">
        <f t="shared" si="89"/>
        <v>35.239999999999995</v>
      </c>
      <c r="T616" s="25"/>
      <c r="V616" s="25"/>
    </row>
    <row r="617" spans="1:22" x14ac:dyDescent="0.25">
      <c r="A617" s="19" t="s">
        <v>642</v>
      </c>
      <c r="B617" s="26">
        <v>6005516</v>
      </c>
      <c r="C617" s="26">
        <v>145875</v>
      </c>
      <c r="D617" s="26">
        <v>0</v>
      </c>
      <c r="E617" s="34">
        <v>3.5714899999999998</v>
      </c>
      <c r="F617" s="34">
        <v>3.45702</v>
      </c>
      <c r="G617" s="35">
        <f t="shared" si="83"/>
        <v>1.0331123337440917</v>
      </c>
      <c r="H617" s="36">
        <f t="shared" si="84"/>
        <v>1.03</v>
      </c>
      <c r="I617" s="37">
        <v>31.54</v>
      </c>
      <c r="J617" s="38">
        <f t="shared" si="85"/>
        <v>31.54</v>
      </c>
      <c r="L617" s="37">
        <v>29.01</v>
      </c>
      <c r="M617" s="37">
        <v>25.29</v>
      </c>
      <c r="N617" s="35">
        <f t="shared" si="86"/>
        <v>-0.12823164426059988</v>
      </c>
      <c r="O617" s="34" t="str">
        <f t="shared" si="87"/>
        <v>Y</v>
      </c>
      <c r="P617" s="35">
        <f t="shared" si="81"/>
        <v>0.24713325425069199</v>
      </c>
      <c r="Q617" s="34" t="str">
        <f t="shared" si="88"/>
        <v>N</v>
      </c>
      <c r="R617" s="34" t="str">
        <f t="shared" si="82"/>
        <v>N</v>
      </c>
      <c r="S617" s="38">
        <f t="shared" si="89"/>
        <v>24.03</v>
      </c>
      <c r="T617" s="25"/>
      <c r="V617" s="25"/>
    </row>
    <row r="618" spans="1:22" x14ac:dyDescent="0.25">
      <c r="A618" s="19" t="s">
        <v>643</v>
      </c>
      <c r="B618" s="26">
        <v>6014377</v>
      </c>
      <c r="C618" s="26">
        <v>146028</v>
      </c>
      <c r="D618" s="26">
        <v>0</v>
      </c>
      <c r="E618" s="34">
        <v>5.3289400000000002</v>
      </c>
      <c r="F618" s="34">
        <v>3.2302599999999999</v>
      </c>
      <c r="G618" s="35">
        <f t="shared" si="83"/>
        <v>1.649693832694582</v>
      </c>
      <c r="H618" s="36">
        <f t="shared" si="84"/>
        <v>1.64</v>
      </c>
      <c r="I618" s="37">
        <v>38.68</v>
      </c>
      <c r="J618" s="38">
        <f t="shared" si="85"/>
        <v>38.68</v>
      </c>
      <c r="L618" s="37">
        <v>38.68</v>
      </c>
      <c r="M618" s="37">
        <v>38.68</v>
      </c>
      <c r="N618" s="35">
        <f t="shared" si="86"/>
        <v>0</v>
      </c>
      <c r="O618" s="34" t="str">
        <f t="shared" si="87"/>
        <v>N</v>
      </c>
      <c r="P618" s="35">
        <f t="shared" si="81"/>
        <v>0</v>
      </c>
      <c r="Q618" s="34" t="str">
        <f t="shared" si="88"/>
        <v>N</v>
      </c>
      <c r="R618" s="34" t="str">
        <f t="shared" si="82"/>
        <v>N</v>
      </c>
      <c r="S618" s="38">
        <f t="shared" si="89"/>
        <v>36.75</v>
      </c>
      <c r="T618" s="25"/>
      <c r="V618" s="25"/>
    </row>
    <row r="619" spans="1:22" x14ac:dyDescent="0.25">
      <c r="A619" s="19" t="s">
        <v>644</v>
      </c>
      <c r="B619" s="26">
        <v>6014963</v>
      </c>
      <c r="C619" s="26">
        <v>145923</v>
      </c>
      <c r="D619" s="26">
        <v>0</v>
      </c>
      <c r="E619" s="34">
        <v>3.0782600000000002</v>
      </c>
      <c r="F619" s="34">
        <v>3.4937999999999998</v>
      </c>
      <c r="G619" s="35">
        <f t="shared" si="83"/>
        <v>0.88106359837426307</v>
      </c>
      <c r="H619" s="36">
        <f t="shared" si="84"/>
        <v>0.88</v>
      </c>
      <c r="I619" s="37">
        <v>20.83</v>
      </c>
      <c r="J619" s="38">
        <f t="shared" si="85"/>
        <v>20.83</v>
      </c>
      <c r="L619" s="37">
        <v>20.83</v>
      </c>
      <c r="M619" s="37">
        <v>20.079999999999998</v>
      </c>
      <c r="N619" s="35">
        <f t="shared" si="86"/>
        <v>-3.6005760921747482E-2</v>
      </c>
      <c r="O619" s="34" t="str">
        <f t="shared" si="87"/>
        <v>N</v>
      </c>
      <c r="P619" s="35">
        <f t="shared" si="81"/>
        <v>3.7350597609561755E-2</v>
      </c>
      <c r="Q619" s="34" t="str">
        <f t="shared" si="88"/>
        <v>N</v>
      </c>
      <c r="R619" s="34" t="str">
        <f t="shared" si="82"/>
        <v>N</v>
      </c>
      <c r="S619" s="38">
        <f t="shared" si="89"/>
        <v>19.080000000000002</v>
      </c>
      <c r="T619" s="25"/>
      <c r="V619" s="25"/>
    </row>
    <row r="620" spans="1:22" x14ac:dyDescent="0.25">
      <c r="A620" s="39" t="s">
        <v>645</v>
      </c>
      <c r="B620" s="40">
        <v>6008825</v>
      </c>
      <c r="C620" s="40">
        <v>145632</v>
      </c>
      <c r="D620" s="40">
        <v>0</v>
      </c>
      <c r="E620" s="41">
        <v>3.8416299999999999</v>
      </c>
      <c r="F620" s="41">
        <v>3.7539600000000002</v>
      </c>
      <c r="G620" s="42">
        <f t="shared" si="83"/>
        <v>1.0233540048375582</v>
      </c>
      <c r="H620" s="43">
        <f t="shared" si="84"/>
        <v>1.02</v>
      </c>
      <c r="I620" s="44">
        <v>30.94</v>
      </c>
      <c r="J620" s="45">
        <f t="shared" si="85"/>
        <v>30.94</v>
      </c>
      <c r="L620" s="44">
        <v>29.01</v>
      </c>
      <c r="M620" s="44">
        <v>31.54</v>
      </c>
      <c r="N620" s="42">
        <f t="shared" si="86"/>
        <v>8.7211306446053002E-2</v>
      </c>
      <c r="O620" s="41" t="str">
        <f t="shared" si="87"/>
        <v>N</v>
      </c>
      <c r="P620" s="42">
        <f t="shared" si="81"/>
        <v>-1.9023462270133098E-2</v>
      </c>
      <c r="Q620" s="41" t="str">
        <f t="shared" si="88"/>
        <v>N</v>
      </c>
      <c r="R620" s="41" t="str">
        <f t="shared" si="82"/>
        <v>N</v>
      </c>
      <c r="S620" s="45">
        <f t="shared" si="89"/>
        <v>29.970000000000002</v>
      </c>
      <c r="T620" s="25"/>
      <c r="V620" s="25"/>
    </row>
    <row r="621" spans="1:22" x14ac:dyDescent="0.25">
      <c r="A621" s="27" t="s">
        <v>646</v>
      </c>
      <c r="B621" s="28">
        <v>6008262</v>
      </c>
      <c r="C621" s="28">
        <v>145806</v>
      </c>
      <c r="D621" s="28">
        <v>0</v>
      </c>
      <c r="E621" s="29">
        <v>2.1070199999999999</v>
      </c>
      <c r="F621" s="29">
        <v>2.6892200000000002</v>
      </c>
      <c r="G621" s="30">
        <f t="shared" si="83"/>
        <v>0.78350599802173115</v>
      </c>
      <c r="H621" s="31">
        <f t="shared" si="84"/>
        <v>0.78</v>
      </c>
      <c r="I621" s="32">
        <v>13.7</v>
      </c>
      <c r="J621" s="33">
        <f t="shared" si="85"/>
        <v>13.7</v>
      </c>
      <c r="L621" s="32">
        <v>0</v>
      </c>
      <c r="M621" s="32">
        <v>14.88</v>
      </c>
      <c r="N621" s="30">
        <f t="shared" si="86"/>
        <v>0</v>
      </c>
      <c r="O621" s="29" t="str">
        <f t="shared" si="87"/>
        <v>N</v>
      </c>
      <c r="P621" s="30">
        <f t="shared" si="81"/>
        <v>-7.93010752688173E-2</v>
      </c>
      <c r="Q621" s="29" t="str">
        <f t="shared" si="88"/>
        <v>Y</v>
      </c>
      <c r="R621" s="29" t="str">
        <f t="shared" si="82"/>
        <v>N</v>
      </c>
      <c r="S621" s="33">
        <f t="shared" si="89"/>
        <v>14.14</v>
      </c>
      <c r="T621" s="25"/>
      <c r="V621" s="25"/>
    </row>
    <row r="622" spans="1:22" x14ac:dyDescent="0.25">
      <c r="A622" s="19" t="s">
        <v>647</v>
      </c>
      <c r="B622" s="26">
        <v>6009740</v>
      </c>
      <c r="C622" s="26">
        <v>145000</v>
      </c>
      <c r="D622" s="26">
        <v>0</v>
      </c>
      <c r="E622" s="34">
        <v>3.3145899999999999</v>
      </c>
      <c r="F622" s="34">
        <v>3.2582200000000001</v>
      </c>
      <c r="G622" s="35">
        <f t="shared" si="83"/>
        <v>1.017300857523433</v>
      </c>
      <c r="H622" s="36">
        <f t="shared" si="84"/>
        <v>1.01</v>
      </c>
      <c r="I622" s="37">
        <v>30.35</v>
      </c>
      <c r="J622" s="38">
        <f t="shared" si="85"/>
        <v>30.35</v>
      </c>
      <c r="L622" s="37">
        <v>33.92</v>
      </c>
      <c r="M622" s="37">
        <v>26.03</v>
      </c>
      <c r="N622" s="35">
        <f t="shared" si="86"/>
        <v>-0.23260613207547171</v>
      </c>
      <c r="O622" s="34" t="str">
        <f t="shared" si="87"/>
        <v>Y</v>
      </c>
      <c r="P622" s="35">
        <f t="shared" si="81"/>
        <v>0.16596235113330773</v>
      </c>
      <c r="Q622" s="34" t="str">
        <f t="shared" si="88"/>
        <v>N</v>
      </c>
      <c r="R622" s="34" t="str">
        <f t="shared" si="82"/>
        <v>N</v>
      </c>
      <c r="S622" s="38">
        <f t="shared" si="89"/>
        <v>24.73</v>
      </c>
      <c r="T622" s="25"/>
      <c r="V622" s="25"/>
    </row>
    <row r="623" spans="1:22" x14ac:dyDescent="0.25">
      <c r="A623" s="19" t="s">
        <v>648</v>
      </c>
      <c r="B623" s="26">
        <v>6002430</v>
      </c>
      <c r="C623" s="26">
        <v>145659</v>
      </c>
      <c r="D623" s="26">
        <v>0</v>
      </c>
      <c r="E623" s="34">
        <v>2.7392599999999998</v>
      </c>
      <c r="F623" s="34">
        <v>2.8992399999999998</v>
      </c>
      <c r="G623" s="35">
        <f t="shared" si="83"/>
        <v>0.94482002179881619</v>
      </c>
      <c r="H623" s="36">
        <f t="shared" si="84"/>
        <v>0.94</v>
      </c>
      <c r="I623" s="37">
        <v>25.29</v>
      </c>
      <c r="J623" s="38">
        <f t="shared" si="85"/>
        <v>25.29</v>
      </c>
      <c r="L623" s="37">
        <v>10.18</v>
      </c>
      <c r="M623" s="37">
        <v>14.88</v>
      </c>
      <c r="N623" s="35">
        <f t="shared" si="86"/>
        <v>0.46168958742632626</v>
      </c>
      <c r="O623" s="34" t="str">
        <f t="shared" si="87"/>
        <v>N</v>
      </c>
      <c r="P623" s="35">
        <f t="shared" si="81"/>
        <v>0.69959677419354827</v>
      </c>
      <c r="Q623" s="34" t="str">
        <f t="shared" si="88"/>
        <v>N</v>
      </c>
      <c r="R623" s="34" t="str">
        <f t="shared" si="82"/>
        <v>N</v>
      </c>
      <c r="S623" s="38">
        <f t="shared" si="89"/>
        <v>14.14</v>
      </c>
      <c r="T623" s="25"/>
      <c r="V623" s="25"/>
    </row>
    <row r="624" spans="1:22" x14ac:dyDescent="0.25">
      <c r="A624" s="19" t="s">
        <v>649</v>
      </c>
      <c r="B624" s="26">
        <v>6009757</v>
      </c>
      <c r="C624" s="26">
        <v>145939</v>
      </c>
      <c r="D624" s="26">
        <v>0</v>
      </c>
      <c r="E624" s="34">
        <v>3.00563</v>
      </c>
      <c r="F624" s="34">
        <v>3.1231399999999998</v>
      </c>
      <c r="G624" s="35">
        <f t="shared" si="83"/>
        <v>0.96237440524600248</v>
      </c>
      <c r="H624" s="36">
        <f t="shared" si="84"/>
        <v>0.96</v>
      </c>
      <c r="I624" s="37">
        <v>26.78</v>
      </c>
      <c r="J624" s="38">
        <f t="shared" si="85"/>
        <v>26.78</v>
      </c>
      <c r="L624" s="37">
        <v>29.75</v>
      </c>
      <c r="M624" s="37">
        <v>30.35</v>
      </c>
      <c r="N624" s="35">
        <f t="shared" si="86"/>
        <v>2.0168067226890803E-2</v>
      </c>
      <c r="O624" s="34" t="str">
        <f t="shared" si="87"/>
        <v>N</v>
      </c>
      <c r="P624" s="35">
        <f t="shared" si="81"/>
        <v>-0.11762767710049424</v>
      </c>
      <c r="Q624" s="34" t="str">
        <f t="shared" si="88"/>
        <v>Y</v>
      </c>
      <c r="R624" s="34" t="str">
        <f t="shared" si="82"/>
        <v>N</v>
      </c>
      <c r="S624" s="38">
        <f t="shared" si="89"/>
        <v>28.84</v>
      </c>
      <c r="T624" s="25"/>
      <c r="V624" s="25"/>
    </row>
    <row r="625" spans="1:22" x14ac:dyDescent="0.25">
      <c r="A625" s="39" t="s">
        <v>650</v>
      </c>
      <c r="B625" s="40">
        <v>6009765</v>
      </c>
      <c r="C625" s="40">
        <v>145389</v>
      </c>
      <c r="D625" s="40">
        <v>0</v>
      </c>
      <c r="E625" s="41">
        <v>3.7520500000000001</v>
      </c>
      <c r="F625" s="41">
        <v>2.8839299999999999</v>
      </c>
      <c r="G625" s="42">
        <f t="shared" si="83"/>
        <v>1.3010197889685258</v>
      </c>
      <c r="H625" s="43">
        <f t="shared" si="84"/>
        <v>1.3</v>
      </c>
      <c r="I625" s="44">
        <v>38.68</v>
      </c>
      <c r="J625" s="45">
        <f t="shared" si="85"/>
        <v>38.68</v>
      </c>
      <c r="L625" s="44">
        <v>32.130000000000003</v>
      </c>
      <c r="M625" s="44">
        <v>33.92</v>
      </c>
      <c r="N625" s="42">
        <f t="shared" si="86"/>
        <v>5.5711173358232148E-2</v>
      </c>
      <c r="O625" s="41" t="str">
        <f t="shared" si="87"/>
        <v>N</v>
      </c>
      <c r="P625" s="42">
        <f t="shared" si="81"/>
        <v>0.14033018867924521</v>
      </c>
      <c r="Q625" s="41" t="str">
        <f t="shared" si="88"/>
        <v>N</v>
      </c>
      <c r="R625" s="41" t="str">
        <f t="shared" si="82"/>
        <v>N</v>
      </c>
      <c r="S625" s="45">
        <f t="shared" si="89"/>
        <v>32.229999999999997</v>
      </c>
      <c r="T625" s="25"/>
      <c r="V625" s="25"/>
    </row>
    <row r="626" spans="1:22" x14ac:dyDescent="0.25">
      <c r="A626" s="27" t="s">
        <v>651</v>
      </c>
      <c r="B626" s="28">
        <v>6009435</v>
      </c>
      <c r="C626" s="28">
        <v>145887</v>
      </c>
      <c r="D626" s="28">
        <v>0</v>
      </c>
      <c r="E626" s="29">
        <v>4.13741</v>
      </c>
      <c r="F626" s="29">
        <v>3.5715400000000002</v>
      </c>
      <c r="G626" s="30">
        <f t="shared" si="83"/>
        <v>1.1584386567139104</v>
      </c>
      <c r="H626" s="31">
        <f t="shared" si="84"/>
        <v>1.1499999999999999</v>
      </c>
      <c r="I626" s="32">
        <v>36.69</v>
      </c>
      <c r="J626" s="33">
        <f t="shared" si="85"/>
        <v>36.69</v>
      </c>
      <c r="L626" s="32">
        <v>35.700000000000003</v>
      </c>
      <c r="M626" s="32">
        <v>36.49</v>
      </c>
      <c r="N626" s="30">
        <f t="shared" si="86"/>
        <v>2.212885154061622E-2</v>
      </c>
      <c r="O626" s="29" t="str">
        <f t="shared" si="87"/>
        <v>N</v>
      </c>
      <c r="P626" s="30">
        <f t="shared" si="81"/>
        <v>5.4809536859412363E-3</v>
      </c>
      <c r="Q626" s="29" t="str">
        <f t="shared" si="88"/>
        <v>N</v>
      </c>
      <c r="R626" s="29" t="str">
        <f t="shared" si="82"/>
        <v>N</v>
      </c>
      <c r="S626" s="33">
        <f t="shared" si="89"/>
        <v>34.669999999999995</v>
      </c>
      <c r="T626" s="25"/>
      <c r="V626" s="25"/>
    </row>
    <row r="627" spans="1:22" x14ac:dyDescent="0.25">
      <c r="A627" s="19" t="s">
        <v>652</v>
      </c>
      <c r="B627" s="26">
        <v>6006365</v>
      </c>
      <c r="C627" s="26">
        <v>146147</v>
      </c>
      <c r="D627" s="26">
        <v>0</v>
      </c>
      <c r="E627" s="34">
        <v>3.18662</v>
      </c>
      <c r="F627" s="34">
        <v>3.22268</v>
      </c>
      <c r="G627" s="35">
        <f t="shared" si="83"/>
        <v>0.9888105551900902</v>
      </c>
      <c r="H627" s="36">
        <f t="shared" si="84"/>
        <v>0.98</v>
      </c>
      <c r="I627" s="37">
        <v>28.26</v>
      </c>
      <c r="J627" s="38">
        <f t="shared" si="85"/>
        <v>28.26</v>
      </c>
      <c r="L627" s="37">
        <v>28.26</v>
      </c>
      <c r="M627" s="37">
        <v>32.729999999999997</v>
      </c>
      <c r="N627" s="35">
        <f t="shared" si="86"/>
        <v>0.15817409766454335</v>
      </c>
      <c r="O627" s="34" t="str">
        <f t="shared" si="87"/>
        <v>N</v>
      </c>
      <c r="P627" s="35">
        <f t="shared" si="81"/>
        <v>-0.1365719523373051</v>
      </c>
      <c r="Q627" s="34" t="str">
        <f t="shared" si="88"/>
        <v>Y</v>
      </c>
      <c r="R627" s="34" t="str">
        <f t="shared" si="82"/>
        <v>N</v>
      </c>
      <c r="S627" s="38">
        <f t="shared" si="89"/>
        <v>31.1</v>
      </c>
      <c r="T627" s="25"/>
      <c r="V627" s="25"/>
    </row>
    <row r="628" spans="1:22" x14ac:dyDescent="0.25">
      <c r="A628" s="19" t="s">
        <v>653</v>
      </c>
      <c r="B628" s="26">
        <v>6009856</v>
      </c>
      <c r="C628" s="26">
        <v>145429</v>
      </c>
      <c r="D628" s="26">
        <v>0</v>
      </c>
      <c r="E628" s="34">
        <v>2.38449</v>
      </c>
      <c r="F628" s="34">
        <v>3.1659199999999998</v>
      </c>
      <c r="G628" s="35">
        <f t="shared" si="83"/>
        <v>0.75317443270834394</v>
      </c>
      <c r="H628" s="36">
        <f t="shared" si="84"/>
        <v>0.75</v>
      </c>
      <c r="I628" s="37">
        <v>11.94</v>
      </c>
      <c r="J628" s="38">
        <f t="shared" si="85"/>
        <v>11.94</v>
      </c>
      <c r="L628" s="37">
        <v>11.35</v>
      </c>
      <c r="M628" s="37">
        <v>13.12</v>
      </c>
      <c r="N628" s="35">
        <f t="shared" si="86"/>
        <v>0.15594713656387663</v>
      </c>
      <c r="O628" s="34" t="str">
        <f t="shared" si="87"/>
        <v>N</v>
      </c>
      <c r="P628" s="35">
        <f t="shared" si="81"/>
        <v>-8.9939024390243885E-2</v>
      </c>
      <c r="Q628" s="34" t="str">
        <f t="shared" si="88"/>
        <v>Y</v>
      </c>
      <c r="R628" s="34" t="str">
        <f t="shared" si="82"/>
        <v>N</v>
      </c>
      <c r="S628" s="38">
        <f t="shared" si="89"/>
        <v>12.47</v>
      </c>
      <c r="T628" s="25"/>
      <c r="V628" s="25"/>
    </row>
    <row r="629" spans="1:22" x14ac:dyDescent="0.25">
      <c r="A629" s="19" t="s">
        <v>654</v>
      </c>
      <c r="B629" s="26">
        <v>6006100</v>
      </c>
      <c r="C629" s="26">
        <v>145591</v>
      </c>
      <c r="D629" s="26">
        <v>0</v>
      </c>
      <c r="E629" s="34">
        <v>4.1545899999999998</v>
      </c>
      <c r="F629" s="34">
        <v>3.1286499999999999</v>
      </c>
      <c r="G629" s="35">
        <f t="shared" si="83"/>
        <v>1.3279177920189218</v>
      </c>
      <c r="H629" s="36">
        <f t="shared" si="84"/>
        <v>1.32</v>
      </c>
      <c r="I629" s="37">
        <v>38.68</v>
      </c>
      <c r="J629" s="38">
        <f t="shared" si="85"/>
        <v>38.68</v>
      </c>
      <c r="L629" s="37">
        <v>38.68</v>
      </c>
      <c r="M629" s="37">
        <v>38.68</v>
      </c>
      <c r="N629" s="35">
        <f t="shared" si="86"/>
        <v>0</v>
      </c>
      <c r="O629" s="34" t="str">
        <f t="shared" si="87"/>
        <v>N</v>
      </c>
      <c r="P629" s="35">
        <f t="shared" si="81"/>
        <v>0</v>
      </c>
      <c r="Q629" s="34" t="str">
        <f t="shared" si="88"/>
        <v>N</v>
      </c>
      <c r="R629" s="34" t="str">
        <f t="shared" si="82"/>
        <v>N</v>
      </c>
      <c r="S629" s="38">
        <f t="shared" si="89"/>
        <v>36.75</v>
      </c>
      <c r="T629" s="25"/>
      <c r="V629" s="25"/>
    </row>
    <row r="630" spans="1:22" x14ac:dyDescent="0.25">
      <c r="A630" s="39" t="s">
        <v>655</v>
      </c>
      <c r="B630" s="40">
        <v>6009864</v>
      </c>
      <c r="C630" s="40">
        <v>146047</v>
      </c>
      <c r="D630" s="40">
        <v>0</v>
      </c>
      <c r="E630" s="41">
        <v>5.02224</v>
      </c>
      <c r="F630" s="41">
        <v>3.0211299999999999</v>
      </c>
      <c r="G630" s="42">
        <f t="shared" si="83"/>
        <v>1.6623713643570452</v>
      </c>
      <c r="H630" s="43">
        <f t="shared" si="84"/>
        <v>1.66</v>
      </c>
      <c r="I630" s="44">
        <v>38.68</v>
      </c>
      <c r="J630" s="45">
        <f t="shared" si="85"/>
        <v>38.68</v>
      </c>
      <c r="L630" s="44">
        <v>38.68</v>
      </c>
      <c r="M630" s="44">
        <v>38.68</v>
      </c>
      <c r="N630" s="42">
        <f t="shared" si="86"/>
        <v>0</v>
      </c>
      <c r="O630" s="41" t="str">
        <f t="shared" si="87"/>
        <v>N</v>
      </c>
      <c r="P630" s="42">
        <f t="shared" si="81"/>
        <v>0</v>
      </c>
      <c r="Q630" s="41" t="str">
        <f t="shared" si="88"/>
        <v>N</v>
      </c>
      <c r="R630" s="41" t="str">
        <f t="shared" si="82"/>
        <v>N</v>
      </c>
      <c r="S630" s="45">
        <f t="shared" si="89"/>
        <v>36.75</v>
      </c>
      <c r="T630" s="25"/>
      <c r="V630" s="25"/>
    </row>
    <row r="631" spans="1:22" x14ac:dyDescent="0.25">
      <c r="A631" s="27" t="s">
        <v>656</v>
      </c>
      <c r="B631" s="28">
        <v>6009872</v>
      </c>
      <c r="C631" s="28" t="s">
        <v>657</v>
      </c>
      <c r="D631" s="28">
        <v>0</v>
      </c>
      <c r="E631" s="29">
        <v>2.2922799999999999</v>
      </c>
      <c r="F631" s="29">
        <v>2.6129099999999998</v>
      </c>
      <c r="G631" s="30">
        <f t="shared" si="83"/>
        <v>0.87729007122327218</v>
      </c>
      <c r="H631" s="31">
        <f t="shared" si="84"/>
        <v>0.87</v>
      </c>
      <c r="I631" s="32">
        <v>20.079999999999998</v>
      </c>
      <c r="J631" s="33">
        <f t="shared" si="85"/>
        <v>22.61</v>
      </c>
      <c r="L631" s="32">
        <v>30.35</v>
      </c>
      <c r="M631" s="32">
        <v>23.8</v>
      </c>
      <c r="N631" s="30">
        <f t="shared" si="86"/>
        <v>-0.21581548599670511</v>
      </c>
      <c r="O631" s="29" t="str">
        <f t="shared" si="87"/>
        <v>Y</v>
      </c>
      <c r="P631" s="30">
        <f t="shared" si="81"/>
        <v>-0.15630252100840344</v>
      </c>
      <c r="Q631" s="29" t="str">
        <f t="shared" si="88"/>
        <v>Y</v>
      </c>
      <c r="R631" s="29" t="str">
        <f t="shared" si="82"/>
        <v>Y</v>
      </c>
      <c r="S631" s="33">
        <f t="shared" si="89"/>
        <v>22.61</v>
      </c>
      <c r="T631" s="25"/>
      <c r="V631" s="25"/>
    </row>
    <row r="632" spans="1:22" x14ac:dyDescent="0.25">
      <c r="A632" s="19" t="s">
        <v>658</v>
      </c>
      <c r="B632" s="26">
        <v>6013478</v>
      </c>
      <c r="C632" s="26">
        <v>145743</v>
      </c>
      <c r="D632" s="26">
        <v>0</v>
      </c>
      <c r="E632" s="34">
        <v>5.7375400000000001</v>
      </c>
      <c r="F632" s="34">
        <v>3.3899699999999999</v>
      </c>
      <c r="G632" s="35">
        <f t="shared" si="83"/>
        <v>1.6925046534335113</v>
      </c>
      <c r="H632" s="36">
        <f t="shared" si="84"/>
        <v>1.69</v>
      </c>
      <c r="I632" s="37">
        <v>38.68</v>
      </c>
      <c r="J632" s="38">
        <f t="shared" si="85"/>
        <v>38.68</v>
      </c>
      <c r="L632" s="37">
        <v>0</v>
      </c>
      <c r="M632" s="37">
        <v>0</v>
      </c>
      <c r="N632" s="35">
        <f t="shared" si="86"/>
        <v>0</v>
      </c>
      <c r="O632" s="34" t="str">
        <f t="shared" si="87"/>
        <v>N</v>
      </c>
      <c r="P632" s="35">
        <f t="shared" si="81"/>
        <v>0</v>
      </c>
      <c r="Q632" s="34" t="str">
        <f t="shared" si="88"/>
        <v>N</v>
      </c>
      <c r="R632" s="34" t="str">
        <f t="shared" si="82"/>
        <v>N</v>
      </c>
      <c r="S632" s="38">
        <f t="shared" si="89"/>
        <v>0</v>
      </c>
      <c r="T632" s="25"/>
      <c r="V632" s="25"/>
    </row>
    <row r="633" spans="1:22" x14ac:dyDescent="0.25">
      <c r="A633" s="19" t="s">
        <v>659</v>
      </c>
      <c r="B633" s="26">
        <v>6001002</v>
      </c>
      <c r="C633" s="26">
        <v>145333</v>
      </c>
      <c r="D633" s="26">
        <v>0</v>
      </c>
      <c r="E633" s="34">
        <v>2.7162799999999998</v>
      </c>
      <c r="F633" s="34">
        <v>3.5131600000000001</v>
      </c>
      <c r="G633" s="35">
        <f t="shared" si="83"/>
        <v>0.773172870008767</v>
      </c>
      <c r="H633" s="36">
        <f t="shared" si="84"/>
        <v>0.77</v>
      </c>
      <c r="I633" s="37">
        <v>13.12</v>
      </c>
      <c r="J633" s="38">
        <f t="shared" si="85"/>
        <v>13.12</v>
      </c>
      <c r="L633" s="37">
        <v>16.37</v>
      </c>
      <c r="M633" s="37">
        <v>11.94</v>
      </c>
      <c r="N633" s="35">
        <f t="shared" si="86"/>
        <v>-0.27061698228466713</v>
      </c>
      <c r="O633" s="34" t="str">
        <f t="shared" si="87"/>
        <v>Y</v>
      </c>
      <c r="P633" s="35">
        <f t="shared" si="81"/>
        <v>9.8827470686767144E-2</v>
      </c>
      <c r="Q633" s="34" t="str">
        <f t="shared" si="88"/>
        <v>N</v>
      </c>
      <c r="R633" s="34" t="str">
        <f t="shared" si="82"/>
        <v>N</v>
      </c>
      <c r="S633" s="38">
        <f t="shared" si="89"/>
        <v>11.35</v>
      </c>
      <c r="T633" s="25"/>
      <c r="V633" s="25"/>
    </row>
    <row r="634" spans="1:22" x14ac:dyDescent="0.25">
      <c r="A634" s="19" t="s">
        <v>660</v>
      </c>
      <c r="B634" s="26">
        <v>6012173</v>
      </c>
      <c r="C634" s="26">
        <v>145660</v>
      </c>
      <c r="D634" s="26">
        <v>0</v>
      </c>
      <c r="E634" s="34">
        <v>2.7105999999999999</v>
      </c>
      <c r="F634" s="34">
        <v>3.47723</v>
      </c>
      <c r="G634" s="35">
        <f t="shared" si="83"/>
        <v>0.77952853276889933</v>
      </c>
      <c r="H634" s="36">
        <f t="shared" si="84"/>
        <v>0.77</v>
      </c>
      <c r="I634" s="37">
        <v>13.12</v>
      </c>
      <c r="J634" s="38">
        <f t="shared" si="85"/>
        <v>13.12</v>
      </c>
      <c r="L634" s="37">
        <v>12.53</v>
      </c>
      <c r="M634" s="37">
        <v>12.53</v>
      </c>
      <c r="N634" s="35">
        <f t="shared" si="86"/>
        <v>0</v>
      </c>
      <c r="O634" s="34" t="str">
        <f t="shared" si="87"/>
        <v>N</v>
      </c>
      <c r="P634" s="35">
        <f t="shared" si="81"/>
        <v>4.7086991221069421E-2</v>
      </c>
      <c r="Q634" s="34" t="str">
        <f t="shared" si="88"/>
        <v>N</v>
      </c>
      <c r="R634" s="34" t="str">
        <f t="shared" si="82"/>
        <v>N</v>
      </c>
      <c r="S634" s="38">
        <f t="shared" si="89"/>
        <v>11.91</v>
      </c>
      <c r="T634" s="25"/>
      <c r="V634" s="25"/>
    </row>
    <row r="635" spans="1:22" x14ac:dyDescent="0.25">
      <c r="A635" s="39" t="s">
        <v>661</v>
      </c>
      <c r="B635" s="40">
        <v>6007603</v>
      </c>
      <c r="C635" s="40">
        <v>145026</v>
      </c>
      <c r="D635" s="40">
        <v>0</v>
      </c>
      <c r="E635" s="41">
        <v>4.9266899999999998</v>
      </c>
      <c r="F635" s="41">
        <v>3.2167500000000002</v>
      </c>
      <c r="G635" s="42">
        <f t="shared" si="83"/>
        <v>1.5315737934250406</v>
      </c>
      <c r="H635" s="43">
        <f t="shared" si="84"/>
        <v>1.53</v>
      </c>
      <c r="I635" s="44">
        <v>38.68</v>
      </c>
      <c r="J635" s="45">
        <f t="shared" si="85"/>
        <v>38.68</v>
      </c>
      <c r="L635" s="44">
        <v>38.68</v>
      </c>
      <c r="M635" s="44">
        <v>38.68</v>
      </c>
      <c r="N635" s="42">
        <f t="shared" si="86"/>
        <v>0</v>
      </c>
      <c r="O635" s="41" t="str">
        <f t="shared" si="87"/>
        <v>N</v>
      </c>
      <c r="P635" s="42">
        <f t="shared" si="81"/>
        <v>0</v>
      </c>
      <c r="Q635" s="41" t="str">
        <f t="shared" si="88"/>
        <v>N</v>
      </c>
      <c r="R635" s="41" t="str">
        <f t="shared" si="82"/>
        <v>N</v>
      </c>
      <c r="S635" s="45">
        <f t="shared" si="89"/>
        <v>36.75</v>
      </c>
      <c r="T635" s="25"/>
      <c r="V635" s="25"/>
    </row>
    <row r="636" spans="1:22" x14ac:dyDescent="0.25">
      <c r="A636" s="27" t="s">
        <v>662</v>
      </c>
      <c r="B636" s="28">
        <v>6000335</v>
      </c>
      <c r="C636" s="28">
        <v>145338</v>
      </c>
      <c r="D636" s="28">
        <v>0</v>
      </c>
      <c r="E636" s="29">
        <v>3.6828400000000001</v>
      </c>
      <c r="F636" s="29">
        <v>3.05782</v>
      </c>
      <c r="G636" s="30">
        <f t="shared" si="83"/>
        <v>1.204400520632346</v>
      </c>
      <c r="H636" s="31">
        <f t="shared" si="84"/>
        <v>1.2</v>
      </c>
      <c r="I636" s="32">
        <v>37.69</v>
      </c>
      <c r="J636" s="33">
        <f t="shared" si="85"/>
        <v>37.69</v>
      </c>
      <c r="L636" s="32">
        <v>35.700000000000003</v>
      </c>
      <c r="M636" s="32">
        <v>30.35</v>
      </c>
      <c r="N636" s="30">
        <f t="shared" si="86"/>
        <v>-0.14985994397759106</v>
      </c>
      <c r="O636" s="29" t="str">
        <f t="shared" si="87"/>
        <v>Y</v>
      </c>
      <c r="P636" s="30">
        <f t="shared" si="81"/>
        <v>0.2418451400329488</v>
      </c>
      <c r="Q636" s="29" t="str">
        <f t="shared" si="88"/>
        <v>N</v>
      </c>
      <c r="R636" s="29" t="str">
        <f t="shared" si="82"/>
        <v>N</v>
      </c>
      <c r="S636" s="33">
        <f t="shared" si="89"/>
        <v>28.84</v>
      </c>
      <c r="T636" s="25"/>
      <c r="V636" s="25"/>
    </row>
    <row r="637" spans="1:22" x14ac:dyDescent="0.25">
      <c r="A637" s="19" t="s">
        <v>663</v>
      </c>
      <c r="B637" s="26">
        <v>6000194</v>
      </c>
      <c r="C637" s="26">
        <v>145664</v>
      </c>
      <c r="D637" s="26">
        <v>0</v>
      </c>
      <c r="E637" s="34">
        <v>2.91621</v>
      </c>
      <c r="F637" s="34">
        <v>2.82443</v>
      </c>
      <c r="G637" s="35">
        <f t="shared" si="83"/>
        <v>1.0324950520990075</v>
      </c>
      <c r="H637" s="36">
        <f t="shared" si="84"/>
        <v>1.03</v>
      </c>
      <c r="I637" s="37">
        <v>31.54</v>
      </c>
      <c r="J637" s="38">
        <f t="shared" si="85"/>
        <v>31.54</v>
      </c>
      <c r="L637" s="37">
        <v>36.69</v>
      </c>
      <c r="M637" s="37">
        <v>36.299999999999997</v>
      </c>
      <c r="N637" s="35">
        <f t="shared" si="86"/>
        <v>-1.0629599345870825E-2</v>
      </c>
      <c r="O637" s="34" t="str">
        <f t="shared" si="87"/>
        <v>N</v>
      </c>
      <c r="P637" s="35">
        <f t="shared" si="81"/>
        <v>-0.13112947658402199</v>
      </c>
      <c r="Q637" s="34" t="str">
        <f t="shared" si="88"/>
        <v>Y</v>
      </c>
      <c r="R637" s="34" t="str">
        <f t="shared" si="82"/>
        <v>N</v>
      </c>
      <c r="S637" s="38">
        <f t="shared" si="89"/>
        <v>34.489999999999995</v>
      </c>
      <c r="T637" s="25"/>
      <c r="V637" s="25"/>
    </row>
    <row r="638" spans="1:22" x14ac:dyDescent="0.25">
      <c r="A638" s="19" t="s">
        <v>664</v>
      </c>
      <c r="B638" s="26">
        <v>6009955</v>
      </c>
      <c r="C638" s="26">
        <v>146149</v>
      </c>
      <c r="D638" s="26">
        <v>0</v>
      </c>
      <c r="E638" s="34">
        <v>1.86276</v>
      </c>
      <c r="F638" s="34">
        <v>2.9525100000000002</v>
      </c>
      <c r="G638" s="35">
        <f t="shared" si="83"/>
        <v>0.63090726195677571</v>
      </c>
      <c r="H638" s="36">
        <f t="shared" si="84"/>
        <v>0.63</v>
      </c>
      <c r="I638" s="37">
        <v>0</v>
      </c>
      <c r="J638" s="38">
        <f t="shared" si="85"/>
        <v>0</v>
      </c>
      <c r="L638" s="37">
        <v>15.62</v>
      </c>
      <c r="M638" s="37">
        <v>14.88</v>
      </c>
      <c r="N638" s="35">
        <f t="shared" si="86"/>
        <v>-4.7375160051216295E-2</v>
      </c>
      <c r="O638" s="34" t="str">
        <f t="shared" si="87"/>
        <v>N</v>
      </c>
      <c r="P638" s="35">
        <f t="shared" si="81"/>
        <v>-1</v>
      </c>
      <c r="Q638" s="34" t="str">
        <f t="shared" si="88"/>
        <v>Y</v>
      </c>
      <c r="R638" s="34" t="str">
        <f t="shared" si="82"/>
        <v>N</v>
      </c>
      <c r="S638" s="38">
        <f t="shared" si="89"/>
        <v>14.14</v>
      </c>
      <c r="T638" s="25"/>
      <c r="V638" s="25"/>
    </row>
    <row r="639" spans="1:22" x14ac:dyDescent="0.25">
      <c r="A639" s="19" t="s">
        <v>665</v>
      </c>
      <c r="B639" s="26">
        <v>6009963</v>
      </c>
      <c r="C639" s="26">
        <v>145715</v>
      </c>
      <c r="D639" s="26">
        <v>0</v>
      </c>
      <c r="E639" s="34">
        <v>2.2994300000000001</v>
      </c>
      <c r="F639" s="34">
        <v>3.13937</v>
      </c>
      <c r="G639" s="35">
        <f t="shared" si="83"/>
        <v>0.7324495041998873</v>
      </c>
      <c r="H639" s="36">
        <f t="shared" si="84"/>
        <v>0.73</v>
      </c>
      <c r="I639" s="37">
        <v>10.76</v>
      </c>
      <c r="J639" s="38">
        <f t="shared" si="85"/>
        <v>10.76</v>
      </c>
      <c r="L639" s="37">
        <v>0</v>
      </c>
      <c r="M639" s="37">
        <v>0</v>
      </c>
      <c r="N639" s="35">
        <f t="shared" si="86"/>
        <v>0</v>
      </c>
      <c r="O639" s="34" t="str">
        <f t="shared" si="87"/>
        <v>N</v>
      </c>
      <c r="P639" s="35">
        <f t="shared" si="81"/>
        <v>0</v>
      </c>
      <c r="Q639" s="34" t="str">
        <f t="shared" si="88"/>
        <v>N</v>
      </c>
      <c r="R639" s="34" t="str">
        <f t="shared" si="82"/>
        <v>N</v>
      </c>
      <c r="S639" s="38">
        <f t="shared" si="89"/>
        <v>0</v>
      </c>
      <c r="T639" s="25"/>
      <c r="V639" s="25"/>
    </row>
    <row r="640" spans="1:22" x14ac:dyDescent="0.25">
      <c r="A640" s="47" t="s">
        <v>666</v>
      </c>
      <c r="B640" s="26">
        <v>6010003</v>
      </c>
      <c r="C640" s="26">
        <v>145706</v>
      </c>
      <c r="D640" s="26">
        <v>0</v>
      </c>
      <c r="E640" s="34">
        <v>5.2720599999999997</v>
      </c>
      <c r="F640" s="34">
        <v>3.4883899999999999</v>
      </c>
      <c r="G640" s="35">
        <f>IFERROR(E640/F640,0)</f>
        <v>1.5113161085773092</v>
      </c>
      <c r="H640" s="36">
        <f>ROUNDDOWN(G640,2)</f>
        <v>1.51</v>
      </c>
      <c r="I640" s="37">
        <v>38.68</v>
      </c>
      <c r="J640" s="38">
        <f>IF(R640="Y",S640,I640)</f>
        <v>38.68</v>
      </c>
      <c r="L640" s="37">
        <v>0</v>
      </c>
      <c r="M640" s="37">
        <v>38.68</v>
      </c>
      <c r="N640" s="35">
        <f>IFERROR((M640-L640)/L640,0)</f>
        <v>0</v>
      </c>
      <c r="O640" s="34" t="str">
        <f>IF(N640&lt;-0.05,"Y","N")</f>
        <v>N</v>
      </c>
      <c r="P640" s="35">
        <f>IF(M640=0,0,(I640-M640)/M640)</f>
        <v>0</v>
      </c>
      <c r="Q640" s="34" t="str">
        <f>IF(P640&lt;-0.05,"Y","N")</f>
        <v>N</v>
      </c>
      <c r="R640" s="34" t="str">
        <f>IF(AND(O640="Y",Q640="Y"),"Y","N")</f>
        <v>N</v>
      </c>
      <c r="S640" s="38">
        <f>ROUNDUP(M640*0.95,2)</f>
        <v>36.75</v>
      </c>
      <c r="T640" s="25"/>
      <c r="V640" s="25"/>
    </row>
    <row r="641" spans="1:22" x14ac:dyDescent="0.25">
      <c r="A641" s="39" t="s">
        <v>667</v>
      </c>
      <c r="B641" s="40">
        <v>6006597</v>
      </c>
      <c r="C641" s="40">
        <v>145519</v>
      </c>
      <c r="D641" s="40">
        <v>0</v>
      </c>
      <c r="E641" s="41">
        <v>3.5550600000000001</v>
      </c>
      <c r="F641" s="41">
        <v>3.1026400000000001</v>
      </c>
      <c r="G641" s="42">
        <f t="shared" si="83"/>
        <v>1.1458177552020214</v>
      </c>
      <c r="H641" s="43">
        <f t="shared" si="84"/>
        <v>1.1399999999999999</v>
      </c>
      <c r="I641" s="44">
        <v>36.49</v>
      </c>
      <c r="J641" s="45">
        <f t="shared" si="85"/>
        <v>36.49</v>
      </c>
      <c r="L641" s="44">
        <v>35.11</v>
      </c>
      <c r="M641" s="44">
        <v>36.1</v>
      </c>
      <c r="N641" s="42">
        <f t="shared" ref="N641:N668" si="90">IFERROR((M641-L641)/L641,0)</f>
        <v>2.8197094844773625E-2</v>
      </c>
      <c r="O641" s="41" t="str">
        <f t="shared" si="87"/>
        <v>N</v>
      </c>
      <c r="P641" s="42">
        <f t="shared" si="81"/>
        <v>1.0803324099723007E-2</v>
      </c>
      <c r="Q641" s="41" t="str">
        <f t="shared" si="88"/>
        <v>N</v>
      </c>
      <c r="R641" s="41" t="str">
        <f t="shared" si="82"/>
        <v>N</v>
      </c>
      <c r="S641" s="45">
        <f t="shared" si="89"/>
        <v>34.299999999999997</v>
      </c>
      <c r="T641" s="25"/>
      <c r="V641" s="25"/>
    </row>
    <row r="642" spans="1:22" x14ac:dyDescent="0.25">
      <c r="A642" s="27" t="s">
        <v>668</v>
      </c>
      <c r="B642" s="28">
        <v>6004881</v>
      </c>
      <c r="C642" s="28">
        <v>145517</v>
      </c>
      <c r="D642" s="28">
        <v>0</v>
      </c>
      <c r="E642" s="29">
        <v>4.4721000000000002</v>
      </c>
      <c r="F642" s="29">
        <v>3.3032900000000001</v>
      </c>
      <c r="G642" s="30">
        <f t="shared" si="83"/>
        <v>1.3538320886146842</v>
      </c>
      <c r="H642" s="31">
        <f t="shared" si="84"/>
        <v>1.35</v>
      </c>
      <c r="I642" s="32">
        <v>38.68</v>
      </c>
      <c r="J642" s="33">
        <f t="shared" si="85"/>
        <v>38.68</v>
      </c>
      <c r="L642" s="32">
        <v>38.68</v>
      </c>
      <c r="M642" s="32">
        <v>38.68</v>
      </c>
      <c r="N642" s="30">
        <f t="shared" si="90"/>
        <v>0</v>
      </c>
      <c r="O642" s="29" t="str">
        <f t="shared" si="87"/>
        <v>N</v>
      </c>
      <c r="P642" s="30">
        <f t="shared" si="81"/>
        <v>0</v>
      </c>
      <c r="Q642" s="29" t="str">
        <f t="shared" si="88"/>
        <v>N</v>
      </c>
      <c r="R642" s="29" t="str">
        <f t="shared" si="82"/>
        <v>N</v>
      </c>
      <c r="S642" s="33">
        <f t="shared" si="89"/>
        <v>36.75</v>
      </c>
      <c r="T642" s="25"/>
      <c r="V642" s="25"/>
    </row>
    <row r="643" spans="1:22" x14ac:dyDescent="0.25">
      <c r="A643" s="19" t="s">
        <v>669</v>
      </c>
      <c r="B643" s="26">
        <v>6008379</v>
      </c>
      <c r="C643" s="26">
        <v>145712</v>
      </c>
      <c r="D643" s="26">
        <v>0</v>
      </c>
      <c r="E643" s="34">
        <v>2.99112</v>
      </c>
      <c r="F643" s="34">
        <v>3.3237899999999998</v>
      </c>
      <c r="G643" s="35">
        <f t="shared" si="83"/>
        <v>0.8999124493424675</v>
      </c>
      <c r="H643" s="36">
        <f t="shared" si="84"/>
        <v>0.89</v>
      </c>
      <c r="I643" s="37">
        <v>21.57</v>
      </c>
      <c r="J643" s="38">
        <f t="shared" si="85"/>
        <v>21.91</v>
      </c>
      <c r="L643" s="37">
        <v>27.52</v>
      </c>
      <c r="M643" s="37">
        <v>23.06</v>
      </c>
      <c r="N643" s="35">
        <f t="shared" si="90"/>
        <v>-0.16206395348837213</v>
      </c>
      <c r="O643" s="34" t="str">
        <f t="shared" si="87"/>
        <v>Y</v>
      </c>
      <c r="P643" s="35">
        <f t="shared" si="81"/>
        <v>-6.4614050303555881E-2</v>
      </c>
      <c r="Q643" s="34" t="str">
        <f t="shared" si="88"/>
        <v>Y</v>
      </c>
      <c r="R643" s="34" t="str">
        <f t="shared" si="82"/>
        <v>Y</v>
      </c>
      <c r="S643" s="38">
        <f t="shared" si="89"/>
        <v>21.91</v>
      </c>
      <c r="T643" s="25"/>
      <c r="V643" s="25"/>
    </row>
    <row r="644" spans="1:22" x14ac:dyDescent="0.25">
      <c r="A644" s="19" t="s">
        <v>670</v>
      </c>
      <c r="B644" s="26">
        <v>6003842</v>
      </c>
      <c r="C644" s="26">
        <v>146040</v>
      </c>
      <c r="D644" s="26">
        <v>0</v>
      </c>
      <c r="E644" s="34">
        <v>3.1294200000000001</v>
      </c>
      <c r="F644" s="34">
        <v>3.1978499999999999</v>
      </c>
      <c r="G644" s="35">
        <f t="shared" si="83"/>
        <v>0.97860124771330748</v>
      </c>
      <c r="H644" s="36">
        <f t="shared" si="84"/>
        <v>0.97</v>
      </c>
      <c r="I644" s="37">
        <v>27.52</v>
      </c>
      <c r="J644" s="38">
        <f t="shared" si="85"/>
        <v>27.52</v>
      </c>
      <c r="L644" s="37">
        <v>36.49</v>
      </c>
      <c r="M644" s="37">
        <v>35.700000000000003</v>
      </c>
      <c r="N644" s="35">
        <f t="shared" si="90"/>
        <v>-2.1649767059468323E-2</v>
      </c>
      <c r="O644" s="34" t="str">
        <f t="shared" si="87"/>
        <v>N</v>
      </c>
      <c r="P644" s="35">
        <f t="shared" si="81"/>
        <v>-0.2291316526610645</v>
      </c>
      <c r="Q644" s="34" t="str">
        <f t="shared" si="88"/>
        <v>Y</v>
      </c>
      <c r="R644" s="34" t="str">
        <f t="shared" si="82"/>
        <v>N</v>
      </c>
      <c r="S644" s="38">
        <f t="shared" si="89"/>
        <v>33.919999999999995</v>
      </c>
      <c r="T644" s="25"/>
      <c r="V644" s="25"/>
    </row>
    <row r="645" spans="1:22" x14ac:dyDescent="0.25">
      <c r="A645" s="19" t="s">
        <v>671</v>
      </c>
      <c r="B645" s="26">
        <v>6010037</v>
      </c>
      <c r="C645" s="26">
        <v>146101</v>
      </c>
      <c r="D645" s="26">
        <v>0</v>
      </c>
      <c r="E645" s="34">
        <v>4.4441199999999998</v>
      </c>
      <c r="F645" s="34">
        <v>3.0895199999999998</v>
      </c>
      <c r="G645" s="35">
        <f t="shared" si="83"/>
        <v>1.4384499857583055</v>
      </c>
      <c r="H645" s="36">
        <f t="shared" si="84"/>
        <v>1.43</v>
      </c>
      <c r="I645" s="37">
        <v>38.68</v>
      </c>
      <c r="J645" s="38">
        <f t="shared" si="85"/>
        <v>38.68</v>
      </c>
      <c r="L645" s="37">
        <v>0</v>
      </c>
      <c r="M645" s="37">
        <v>0</v>
      </c>
      <c r="N645" s="35">
        <f t="shared" si="90"/>
        <v>0</v>
      </c>
      <c r="O645" s="34" t="str">
        <f t="shared" si="87"/>
        <v>N</v>
      </c>
      <c r="P645" s="35">
        <f t="shared" si="81"/>
        <v>0</v>
      </c>
      <c r="Q645" s="34" t="str">
        <f t="shared" si="88"/>
        <v>N</v>
      </c>
      <c r="R645" s="34" t="str">
        <f t="shared" si="82"/>
        <v>N</v>
      </c>
      <c r="S645" s="38">
        <f t="shared" si="89"/>
        <v>0</v>
      </c>
      <c r="T645" s="25"/>
      <c r="V645" s="25"/>
    </row>
    <row r="646" spans="1:22" x14ac:dyDescent="0.25">
      <c r="A646" s="39" t="s">
        <v>672</v>
      </c>
      <c r="B646" s="40">
        <v>6005904</v>
      </c>
      <c r="C646" s="40">
        <v>145967</v>
      </c>
      <c r="D646" s="40">
        <v>0</v>
      </c>
      <c r="E646" s="41">
        <v>3.4540500000000001</v>
      </c>
      <c r="F646" s="41">
        <v>3.6625700000000001</v>
      </c>
      <c r="G646" s="42">
        <f t="shared" si="83"/>
        <v>0.94306729973761594</v>
      </c>
      <c r="H646" s="43">
        <f t="shared" si="84"/>
        <v>0.94</v>
      </c>
      <c r="I646" s="44">
        <v>25.29</v>
      </c>
      <c r="J646" s="45">
        <f t="shared" si="85"/>
        <v>25.29</v>
      </c>
      <c r="L646" s="44">
        <v>36.299999999999997</v>
      </c>
      <c r="M646" s="44">
        <v>20.83</v>
      </c>
      <c r="N646" s="42">
        <f t="shared" si="90"/>
        <v>-0.42617079889807163</v>
      </c>
      <c r="O646" s="41" t="str">
        <f t="shared" si="87"/>
        <v>Y</v>
      </c>
      <c r="P646" s="42">
        <f t="shared" si="81"/>
        <v>0.21411425828132508</v>
      </c>
      <c r="Q646" s="41" t="str">
        <f t="shared" si="88"/>
        <v>N</v>
      </c>
      <c r="R646" s="41" t="str">
        <f t="shared" si="82"/>
        <v>N</v>
      </c>
      <c r="S646" s="45">
        <f t="shared" si="89"/>
        <v>19.790000000000003</v>
      </c>
      <c r="T646" s="25"/>
      <c r="V646" s="25"/>
    </row>
    <row r="647" spans="1:22" x14ac:dyDescent="0.25">
      <c r="A647" s="27" t="s">
        <v>673</v>
      </c>
      <c r="B647" s="28">
        <v>6005334</v>
      </c>
      <c r="C647" s="28">
        <v>146168</v>
      </c>
      <c r="D647" s="28">
        <v>0</v>
      </c>
      <c r="E647" s="29">
        <v>2.4664700000000002</v>
      </c>
      <c r="F647" s="29">
        <v>3.13618</v>
      </c>
      <c r="G647" s="30">
        <f t="shared" si="83"/>
        <v>0.78645677225159272</v>
      </c>
      <c r="H647" s="31">
        <f t="shared" si="84"/>
        <v>0.78</v>
      </c>
      <c r="I647" s="32">
        <v>13.7</v>
      </c>
      <c r="J647" s="33">
        <f t="shared" si="85"/>
        <v>13.7</v>
      </c>
      <c r="L647" s="32">
        <v>0</v>
      </c>
      <c r="M647" s="32">
        <v>0</v>
      </c>
      <c r="N647" s="30">
        <f t="shared" si="90"/>
        <v>0</v>
      </c>
      <c r="O647" s="29" t="str">
        <f t="shared" si="87"/>
        <v>N</v>
      </c>
      <c r="P647" s="30">
        <f t="shared" si="81"/>
        <v>0</v>
      </c>
      <c r="Q647" s="29" t="str">
        <f t="shared" si="88"/>
        <v>N</v>
      </c>
      <c r="R647" s="29" t="str">
        <f t="shared" si="82"/>
        <v>N</v>
      </c>
      <c r="S647" s="33">
        <f t="shared" si="89"/>
        <v>0</v>
      </c>
      <c r="T647" s="25"/>
      <c r="V647" s="25"/>
    </row>
    <row r="648" spans="1:22" x14ac:dyDescent="0.25">
      <c r="A648" s="19" t="s">
        <v>674</v>
      </c>
      <c r="B648" s="26">
        <v>6010094</v>
      </c>
      <c r="C648" s="26">
        <v>145556</v>
      </c>
      <c r="D648" s="26">
        <v>0</v>
      </c>
      <c r="E648" s="34">
        <v>3.6177899999999998</v>
      </c>
      <c r="F648" s="34">
        <v>3.37107</v>
      </c>
      <c r="G648" s="35">
        <f t="shared" si="83"/>
        <v>1.0731874449358809</v>
      </c>
      <c r="H648" s="36">
        <f t="shared" si="84"/>
        <v>1.07</v>
      </c>
      <c r="I648" s="37">
        <v>33.92</v>
      </c>
      <c r="J648" s="38">
        <f t="shared" si="85"/>
        <v>33.92</v>
      </c>
      <c r="L648" s="37">
        <v>26.03</v>
      </c>
      <c r="M648" s="37">
        <v>23.06</v>
      </c>
      <c r="N648" s="35">
        <f t="shared" si="90"/>
        <v>-0.11409911640414915</v>
      </c>
      <c r="O648" s="34" t="str">
        <f t="shared" si="87"/>
        <v>Y</v>
      </c>
      <c r="P648" s="35">
        <f t="shared" si="81"/>
        <v>0.47094535993061593</v>
      </c>
      <c r="Q648" s="34" t="str">
        <f t="shared" si="88"/>
        <v>N</v>
      </c>
      <c r="R648" s="34" t="str">
        <f t="shared" si="82"/>
        <v>N</v>
      </c>
      <c r="S648" s="38">
        <f t="shared" si="89"/>
        <v>21.91</v>
      </c>
      <c r="T648" s="25"/>
      <c r="V648" s="25"/>
    </row>
    <row r="649" spans="1:22" x14ac:dyDescent="0.25">
      <c r="A649" s="19" t="s">
        <v>675</v>
      </c>
      <c r="B649" s="26">
        <v>6010102</v>
      </c>
      <c r="C649" s="26" t="s">
        <v>676</v>
      </c>
      <c r="D649" s="26">
        <v>0</v>
      </c>
      <c r="E649" s="34">
        <v>1.7476</v>
      </c>
      <c r="F649" s="34">
        <v>2.5799699999999999</v>
      </c>
      <c r="G649" s="35">
        <f t="shared" si="83"/>
        <v>0.67737221750640519</v>
      </c>
      <c r="H649" s="36">
        <f t="shared" si="84"/>
        <v>0.67</v>
      </c>
      <c r="I649" s="37">
        <v>0</v>
      </c>
      <c r="J649" s="38">
        <f t="shared" si="85"/>
        <v>0</v>
      </c>
      <c r="L649" s="37">
        <v>0</v>
      </c>
      <c r="M649" s="37">
        <v>0</v>
      </c>
      <c r="N649" s="35">
        <f t="shared" si="90"/>
        <v>0</v>
      </c>
      <c r="O649" s="34" t="str">
        <f t="shared" si="87"/>
        <v>N</v>
      </c>
      <c r="P649" s="35">
        <f t="shared" ref="P649:P668" si="91">IF(M649=0,0,(I649-M649)/M649)</f>
        <v>0</v>
      </c>
      <c r="Q649" s="34" t="str">
        <f t="shared" si="88"/>
        <v>N</v>
      </c>
      <c r="R649" s="34" t="str">
        <f t="shared" ref="R649:R668" si="92">IF(AND(O649="Y",Q649="Y"),"Y","N")</f>
        <v>N</v>
      </c>
      <c r="S649" s="38">
        <f t="shared" si="89"/>
        <v>0</v>
      </c>
      <c r="T649" s="25"/>
      <c r="V649" s="25"/>
    </row>
    <row r="650" spans="1:22" x14ac:dyDescent="0.25">
      <c r="A650" s="19" t="s">
        <v>677</v>
      </c>
      <c r="B650" s="26">
        <v>6007074</v>
      </c>
      <c r="C650" s="26">
        <v>145792</v>
      </c>
      <c r="D650" s="26">
        <v>0</v>
      </c>
      <c r="E650" s="34">
        <v>2.5053899999999998</v>
      </c>
      <c r="F650" s="34">
        <v>3.1554500000000001</v>
      </c>
      <c r="G650" s="35">
        <f t="shared" ref="G650:G668" si="93">IFERROR(E650/F650,0)</f>
        <v>0.79398817918205</v>
      </c>
      <c r="H650" s="36">
        <f t="shared" ref="H650:H668" si="94">ROUNDDOWN(G650,2)</f>
        <v>0.79</v>
      </c>
      <c r="I650" s="37">
        <v>14.29</v>
      </c>
      <c r="J650" s="38">
        <f t="shared" ref="J650:J668" si="95">IF(R650="Y",S650,I650)</f>
        <v>14.29</v>
      </c>
      <c r="L650" s="37">
        <v>16.37</v>
      </c>
      <c r="M650" s="37">
        <v>16.37</v>
      </c>
      <c r="N650" s="35">
        <f t="shared" si="90"/>
        <v>0</v>
      </c>
      <c r="O650" s="34" t="str">
        <f t="shared" ref="O650:O668" si="96">IF(N650&lt;-0.05,"Y","N")</f>
        <v>N</v>
      </c>
      <c r="P650" s="35">
        <f t="shared" si="91"/>
        <v>-0.1270616982284668</v>
      </c>
      <c r="Q650" s="34" t="str">
        <f t="shared" ref="Q650:Q668" si="97">IF(P650&lt;-0.05,"Y","N")</f>
        <v>Y</v>
      </c>
      <c r="R650" s="34" t="str">
        <f t="shared" si="92"/>
        <v>N</v>
      </c>
      <c r="S650" s="38">
        <f t="shared" ref="S650:S668" si="98">ROUNDUP(M650*0.95,2)</f>
        <v>15.56</v>
      </c>
      <c r="T650" s="25"/>
      <c r="V650" s="25"/>
    </row>
    <row r="651" spans="1:22" x14ac:dyDescent="0.25">
      <c r="A651" s="39" t="s">
        <v>678</v>
      </c>
      <c r="B651" s="40">
        <v>6008361</v>
      </c>
      <c r="C651" s="40">
        <v>145213</v>
      </c>
      <c r="D651" s="40">
        <v>0</v>
      </c>
      <c r="E651" s="41">
        <v>3.9749099999999999</v>
      </c>
      <c r="F651" s="41">
        <v>3.2332800000000002</v>
      </c>
      <c r="G651" s="42">
        <f t="shared" si="93"/>
        <v>1.2293738865795725</v>
      </c>
      <c r="H651" s="43">
        <f t="shared" si="94"/>
        <v>1.22</v>
      </c>
      <c r="I651" s="44">
        <v>38.08</v>
      </c>
      <c r="J651" s="45">
        <f t="shared" si="95"/>
        <v>38.08</v>
      </c>
      <c r="L651" s="44">
        <v>33.919999999999995</v>
      </c>
      <c r="M651" s="44">
        <v>36.49</v>
      </c>
      <c r="N651" s="42">
        <f t="shared" si="90"/>
        <v>7.5766509433962501E-2</v>
      </c>
      <c r="O651" s="41" t="str">
        <f t="shared" si="96"/>
        <v>N</v>
      </c>
      <c r="P651" s="42">
        <f t="shared" si="91"/>
        <v>4.357358180323366E-2</v>
      </c>
      <c r="Q651" s="41" t="str">
        <f t="shared" si="97"/>
        <v>N</v>
      </c>
      <c r="R651" s="41" t="str">
        <f t="shared" si="92"/>
        <v>N</v>
      </c>
      <c r="S651" s="45">
        <f t="shared" si="98"/>
        <v>34.669999999999995</v>
      </c>
      <c r="T651" s="25"/>
      <c r="V651" s="25"/>
    </row>
    <row r="652" spans="1:22" x14ac:dyDescent="0.25">
      <c r="A652" s="27" t="s">
        <v>679</v>
      </c>
      <c r="B652" s="28">
        <v>6001838</v>
      </c>
      <c r="C652" s="28">
        <v>146151</v>
      </c>
      <c r="D652" s="28">
        <v>0</v>
      </c>
      <c r="E652" s="29">
        <v>3.4857200000000002</v>
      </c>
      <c r="F652" s="29">
        <v>2.9880599999999999</v>
      </c>
      <c r="G652" s="30">
        <f t="shared" si="93"/>
        <v>1.1665495338112355</v>
      </c>
      <c r="H652" s="31">
        <f t="shared" si="94"/>
        <v>1.1599999999999999</v>
      </c>
      <c r="I652" s="32">
        <v>36.89</v>
      </c>
      <c r="J652" s="33">
        <f t="shared" si="95"/>
        <v>36.89</v>
      </c>
      <c r="L652" s="32">
        <v>38.479999999999997</v>
      </c>
      <c r="M652" s="32">
        <v>35.700000000000003</v>
      </c>
      <c r="N652" s="30">
        <f t="shared" si="90"/>
        <v>-7.2245322245322097E-2</v>
      </c>
      <c r="O652" s="29" t="str">
        <f t="shared" si="96"/>
        <v>Y</v>
      </c>
      <c r="P652" s="30">
        <f t="shared" si="91"/>
        <v>3.333333333333327E-2</v>
      </c>
      <c r="Q652" s="29" t="str">
        <f t="shared" si="97"/>
        <v>N</v>
      </c>
      <c r="R652" s="29" t="str">
        <f t="shared" si="92"/>
        <v>N</v>
      </c>
      <c r="S652" s="33">
        <f t="shared" si="98"/>
        <v>33.919999999999995</v>
      </c>
      <c r="T652" s="25"/>
      <c r="V652" s="25"/>
    </row>
    <row r="653" spans="1:22" x14ac:dyDescent="0.25">
      <c r="A653" s="19" t="s">
        <v>680</v>
      </c>
      <c r="B653" s="26">
        <v>6015630</v>
      </c>
      <c r="C653" s="26">
        <v>145547</v>
      </c>
      <c r="D653" s="26">
        <v>0</v>
      </c>
      <c r="E653" s="34">
        <v>4.0635899999999996</v>
      </c>
      <c r="F653" s="34">
        <v>3.1557400000000002</v>
      </c>
      <c r="G653" s="35">
        <f t="shared" si="93"/>
        <v>1.2876821284389712</v>
      </c>
      <c r="H653" s="36">
        <f t="shared" si="94"/>
        <v>1.28</v>
      </c>
      <c r="I653" s="37">
        <v>38.68</v>
      </c>
      <c r="J653" s="38">
        <f t="shared" si="95"/>
        <v>38.68</v>
      </c>
      <c r="L653" s="37">
        <v>38.68</v>
      </c>
      <c r="M653" s="37">
        <v>38.68</v>
      </c>
      <c r="N653" s="35">
        <f t="shared" si="90"/>
        <v>0</v>
      </c>
      <c r="O653" s="34" t="str">
        <f t="shared" si="96"/>
        <v>N</v>
      </c>
      <c r="P653" s="35">
        <f t="shared" si="91"/>
        <v>0</v>
      </c>
      <c r="Q653" s="34" t="str">
        <f t="shared" si="97"/>
        <v>N</v>
      </c>
      <c r="R653" s="34" t="str">
        <f t="shared" si="92"/>
        <v>N</v>
      </c>
      <c r="S653" s="38">
        <f t="shared" si="98"/>
        <v>36.75</v>
      </c>
      <c r="T653" s="25"/>
      <c r="V653" s="25"/>
    </row>
    <row r="654" spans="1:22" x14ac:dyDescent="0.25">
      <c r="A654" s="19" t="s">
        <v>681</v>
      </c>
      <c r="B654" s="26">
        <v>6002612</v>
      </c>
      <c r="C654" s="26">
        <v>145050</v>
      </c>
      <c r="D654" s="26">
        <v>0</v>
      </c>
      <c r="E654" s="34">
        <v>3.9416699999999998</v>
      </c>
      <c r="F654" s="34">
        <v>3.15916</v>
      </c>
      <c r="G654" s="35">
        <f t="shared" si="93"/>
        <v>1.2476955899669533</v>
      </c>
      <c r="H654" s="36">
        <f t="shared" si="94"/>
        <v>1.24</v>
      </c>
      <c r="I654" s="37">
        <v>38.479999999999997</v>
      </c>
      <c r="J654" s="38">
        <f t="shared" si="95"/>
        <v>38.479999999999997</v>
      </c>
      <c r="L654" s="37">
        <v>37.29</v>
      </c>
      <c r="M654" s="37">
        <v>37.89</v>
      </c>
      <c r="N654" s="35">
        <f t="shared" si="90"/>
        <v>1.6090104585679846E-2</v>
      </c>
      <c r="O654" s="34" t="str">
        <f t="shared" si="96"/>
        <v>N</v>
      </c>
      <c r="P654" s="35">
        <f t="shared" si="91"/>
        <v>1.5571390868302885E-2</v>
      </c>
      <c r="Q654" s="34" t="str">
        <f t="shared" si="97"/>
        <v>N</v>
      </c>
      <c r="R654" s="34" t="str">
        <f t="shared" si="92"/>
        <v>N</v>
      </c>
      <c r="S654" s="38">
        <f t="shared" si="98"/>
        <v>36</v>
      </c>
      <c r="T654" s="25"/>
      <c r="V654" s="25"/>
    </row>
    <row r="655" spans="1:22" x14ac:dyDescent="0.25">
      <c r="A655" s="19" t="s">
        <v>682</v>
      </c>
      <c r="B655" s="26">
        <v>6002836</v>
      </c>
      <c r="C655" s="26">
        <v>146033</v>
      </c>
      <c r="D655" s="26">
        <v>0</v>
      </c>
      <c r="E655" s="34">
        <v>3.9011</v>
      </c>
      <c r="F655" s="34">
        <v>3.4864099999999998</v>
      </c>
      <c r="G655" s="35">
        <f t="shared" si="93"/>
        <v>1.1189447024302936</v>
      </c>
      <c r="H655" s="36">
        <f t="shared" si="94"/>
        <v>1.1100000000000001</v>
      </c>
      <c r="I655" s="37">
        <v>35.9</v>
      </c>
      <c r="J655" s="38">
        <f t="shared" si="95"/>
        <v>35.9</v>
      </c>
      <c r="L655" s="37">
        <v>36.299999999999997</v>
      </c>
      <c r="M655" s="37">
        <v>35.700000000000003</v>
      </c>
      <c r="N655" s="35">
        <f t="shared" si="90"/>
        <v>-1.6528925619834555E-2</v>
      </c>
      <c r="O655" s="34" t="str">
        <f t="shared" si="96"/>
        <v>N</v>
      </c>
      <c r="P655" s="35">
        <f t="shared" si="91"/>
        <v>5.6022408963584238E-3</v>
      </c>
      <c r="Q655" s="34" t="str">
        <f t="shared" si="97"/>
        <v>N</v>
      </c>
      <c r="R655" s="34" t="str">
        <f t="shared" si="92"/>
        <v>N</v>
      </c>
      <c r="S655" s="38">
        <f t="shared" si="98"/>
        <v>33.919999999999995</v>
      </c>
      <c r="T655" s="25"/>
      <c r="V655" s="25"/>
    </row>
    <row r="656" spans="1:22" x14ac:dyDescent="0.25">
      <c r="A656" s="39" t="s">
        <v>683</v>
      </c>
      <c r="B656" s="40">
        <v>6004402</v>
      </c>
      <c r="C656" s="40">
        <v>145949</v>
      </c>
      <c r="D656" s="40">
        <v>0</v>
      </c>
      <c r="E656" s="41">
        <v>3.3927999999999998</v>
      </c>
      <c r="F656" s="41">
        <v>2.8483999999999998</v>
      </c>
      <c r="G656" s="42">
        <f t="shared" si="93"/>
        <v>1.1911248420165708</v>
      </c>
      <c r="H656" s="43">
        <f t="shared" si="94"/>
        <v>1.19</v>
      </c>
      <c r="I656" s="44">
        <v>37.49</v>
      </c>
      <c r="J656" s="45">
        <f t="shared" si="95"/>
        <v>37.49</v>
      </c>
      <c r="L656" s="44">
        <v>33.32</v>
      </c>
      <c r="M656" s="44">
        <v>36.49</v>
      </c>
      <c r="N656" s="42">
        <f t="shared" si="90"/>
        <v>9.5138055222088888E-2</v>
      </c>
      <c r="O656" s="41" t="str">
        <f t="shared" si="96"/>
        <v>N</v>
      </c>
      <c r="P656" s="42">
        <f t="shared" si="91"/>
        <v>2.7404768429706766E-2</v>
      </c>
      <c r="Q656" s="41" t="str">
        <f t="shared" si="97"/>
        <v>N</v>
      </c>
      <c r="R656" s="41" t="str">
        <f t="shared" si="92"/>
        <v>N</v>
      </c>
      <c r="S656" s="45">
        <f t="shared" si="98"/>
        <v>34.669999999999995</v>
      </c>
      <c r="T656" s="25"/>
      <c r="V656" s="25"/>
    </row>
    <row r="657" spans="1:22" x14ac:dyDescent="0.25">
      <c r="A657" s="27" t="s">
        <v>684</v>
      </c>
      <c r="B657" s="28">
        <v>6005060</v>
      </c>
      <c r="C657" s="28">
        <v>145697</v>
      </c>
      <c r="D657" s="28">
        <v>0</v>
      </c>
      <c r="E657" s="29">
        <v>3.59571</v>
      </c>
      <c r="F657" s="29">
        <v>3.0299299999999998</v>
      </c>
      <c r="G657" s="30">
        <f t="shared" si="93"/>
        <v>1.1867303865105796</v>
      </c>
      <c r="H657" s="31">
        <f t="shared" si="94"/>
        <v>1.18</v>
      </c>
      <c r="I657" s="32">
        <v>37.29</v>
      </c>
      <c r="J657" s="33">
        <f t="shared" si="95"/>
        <v>37.29</v>
      </c>
      <c r="L657" s="32">
        <v>32.729999999999997</v>
      </c>
      <c r="M657" s="32">
        <v>33.92</v>
      </c>
      <c r="N657" s="30">
        <f t="shared" si="90"/>
        <v>3.6358081271005344E-2</v>
      </c>
      <c r="O657" s="29" t="str">
        <f t="shared" si="96"/>
        <v>N</v>
      </c>
      <c r="P657" s="30">
        <f t="shared" si="91"/>
        <v>9.9351415094339549E-2</v>
      </c>
      <c r="Q657" s="29" t="str">
        <f t="shared" si="97"/>
        <v>N</v>
      </c>
      <c r="R657" s="29" t="str">
        <f t="shared" si="92"/>
        <v>N</v>
      </c>
      <c r="S657" s="33">
        <f t="shared" si="98"/>
        <v>32.229999999999997</v>
      </c>
      <c r="T657" s="25"/>
      <c r="V657" s="25"/>
    </row>
    <row r="658" spans="1:22" x14ac:dyDescent="0.25">
      <c r="A658" s="19" t="s">
        <v>685</v>
      </c>
      <c r="B658" s="26">
        <v>6005250</v>
      </c>
      <c r="C658" s="26">
        <v>146116</v>
      </c>
      <c r="D658" s="26">
        <v>0</v>
      </c>
      <c r="E658" s="34">
        <v>3.54345</v>
      </c>
      <c r="F658" s="34">
        <v>3.0001799999999998</v>
      </c>
      <c r="G658" s="35">
        <f t="shared" si="93"/>
        <v>1.181079135251885</v>
      </c>
      <c r="H658" s="36">
        <f t="shared" si="94"/>
        <v>1.18</v>
      </c>
      <c r="I658" s="37">
        <v>37.29</v>
      </c>
      <c r="J658" s="38">
        <f t="shared" si="95"/>
        <v>37.29</v>
      </c>
      <c r="L658" s="37">
        <v>34.51</v>
      </c>
      <c r="M658" s="37">
        <v>36.1</v>
      </c>
      <c r="N658" s="35">
        <f t="shared" si="90"/>
        <v>4.6073601854535018E-2</v>
      </c>
      <c r="O658" s="34" t="str">
        <f t="shared" si="96"/>
        <v>N</v>
      </c>
      <c r="P658" s="35">
        <f t="shared" si="91"/>
        <v>3.2963988919667522E-2</v>
      </c>
      <c r="Q658" s="34" t="str">
        <f t="shared" si="97"/>
        <v>N</v>
      </c>
      <c r="R658" s="34" t="str">
        <f t="shared" si="92"/>
        <v>N</v>
      </c>
      <c r="S658" s="38">
        <f t="shared" si="98"/>
        <v>34.299999999999997</v>
      </c>
      <c r="T658" s="25"/>
      <c r="V658" s="25"/>
    </row>
    <row r="659" spans="1:22" x14ac:dyDescent="0.25">
      <c r="A659" s="19" t="s">
        <v>686</v>
      </c>
      <c r="B659" s="26">
        <v>6005946</v>
      </c>
      <c r="C659" s="26">
        <v>145494</v>
      </c>
      <c r="D659" s="26">
        <v>0</v>
      </c>
      <c r="E659" s="34">
        <v>4.0794100000000002</v>
      </c>
      <c r="F659" s="34">
        <v>2.93031</v>
      </c>
      <c r="G659" s="35">
        <f t="shared" si="93"/>
        <v>1.3921428108288885</v>
      </c>
      <c r="H659" s="36">
        <f t="shared" si="94"/>
        <v>1.39</v>
      </c>
      <c r="I659" s="37">
        <v>38.68</v>
      </c>
      <c r="J659" s="38">
        <f t="shared" si="95"/>
        <v>38.68</v>
      </c>
      <c r="L659" s="37">
        <v>38.68</v>
      </c>
      <c r="M659" s="37">
        <v>38.68</v>
      </c>
      <c r="N659" s="35">
        <f t="shared" si="90"/>
        <v>0</v>
      </c>
      <c r="O659" s="34" t="str">
        <f t="shared" si="96"/>
        <v>N</v>
      </c>
      <c r="P659" s="35">
        <f t="shared" si="91"/>
        <v>0</v>
      </c>
      <c r="Q659" s="34" t="str">
        <f t="shared" si="97"/>
        <v>N</v>
      </c>
      <c r="R659" s="34" t="str">
        <f t="shared" si="92"/>
        <v>N</v>
      </c>
      <c r="S659" s="38">
        <f t="shared" si="98"/>
        <v>36.75</v>
      </c>
      <c r="T659" s="25"/>
      <c r="V659" s="25"/>
    </row>
    <row r="660" spans="1:22" x14ac:dyDescent="0.25">
      <c r="A660" s="19" t="s">
        <v>687</v>
      </c>
      <c r="B660" s="26">
        <v>6006274</v>
      </c>
      <c r="C660" s="26">
        <v>145445</v>
      </c>
      <c r="D660" s="26">
        <v>0</v>
      </c>
      <c r="E660" s="34">
        <v>3.92869</v>
      </c>
      <c r="F660" s="34">
        <v>2.8046700000000002</v>
      </c>
      <c r="G660" s="35">
        <f t="shared" si="93"/>
        <v>1.4007672916956362</v>
      </c>
      <c r="H660" s="36">
        <f t="shared" si="94"/>
        <v>1.4</v>
      </c>
      <c r="I660" s="37">
        <v>38.68</v>
      </c>
      <c r="J660" s="38">
        <f t="shared" si="95"/>
        <v>38.68</v>
      </c>
      <c r="L660" s="37">
        <v>38.68</v>
      </c>
      <c r="M660" s="37">
        <v>38.68</v>
      </c>
      <c r="N660" s="35">
        <f t="shared" si="90"/>
        <v>0</v>
      </c>
      <c r="O660" s="34" t="str">
        <f t="shared" si="96"/>
        <v>N</v>
      </c>
      <c r="P660" s="35">
        <f t="shared" si="91"/>
        <v>0</v>
      </c>
      <c r="Q660" s="34" t="str">
        <f t="shared" si="97"/>
        <v>N</v>
      </c>
      <c r="R660" s="34" t="str">
        <f t="shared" si="92"/>
        <v>N</v>
      </c>
      <c r="S660" s="38">
        <f t="shared" si="98"/>
        <v>36.75</v>
      </c>
      <c r="T660" s="25"/>
      <c r="V660" s="25"/>
    </row>
    <row r="661" spans="1:22" x14ac:dyDescent="0.25">
      <c r="A661" s="39" t="s">
        <v>688</v>
      </c>
      <c r="B661" s="40">
        <v>6007389</v>
      </c>
      <c r="C661" s="40">
        <v>145883</v>
      </c>
      <c r="D661" s="40">
        <v>0</v>
      </c>
      <c r="E661" s="41">
        <v>3.99071</v>
      </c>
      <c r="F661" s="41">
        <v>2.9990999999999999</v>
      </c>
      <c r="G661" s="42">
        <f t="shared" si="93"/>
        <v>1.3306358574238939</v>
      </c>
      <c r="H661" s="43">
        <f t="shared" si="94"/>
        <v>1.33</v>
      </c>
      <c r="I661" s="44">
        <v>38.68</v>
      </c>
      <c r="J661" s="45">
        <f t="shared" si="95"/>
        <v>38.68</v>
      </c>
      <c r="L661" s="44">
        <v>38.68</v>
      </c>
      <c r="M661" s="44">
        <v>38.68</v>
      </c>
      <c r="N661" s="42">
        <f t="shared" si="90"/>
        <v>0</v>
      </c>
      <c r="O661" s="41" t="str">
        <f t="shared" si="96"/>
        <v>N</v>
      </c>
      <c r="P661" s="42">
        <f t="shared" si="91"/>
        <v>0</v>
      </c>
      <c r="Q661" s="41" t="str">
        <f t="shared" si="97"/>
        <v>N</v>
      </c>
      <c r="R661" s="41" t="str">
        <f t="shared" si="92"/>
        <v>N</v>
      </c>
      <c r="S661" s="45">
        <f t="shared" si="98"/>
        <v>36.75</v>
      </c>
      <c r="T661" s="25"/>
      <c r="V661" s="25"/>
    </row>
    <row r="662" spans="1:22" x14ac:dyDescent="0.25">
      <c r="A662" s="27" t="s">
        <v>689</v>
      </c>
      <c r="B662" s="28">
        <v>6007702</v>
      </c>
      <c r="C662" s="28">
        <v>145406</v>
      </c>
      <c r="D662" s="28">
        <v>0</v>
      </c>
      <c r="E662" s="29">
        <v>3.9281100000000002</v>
      </c>
      <c r="F662" s="29">
        <v>3.0802100000000001</v>
      </c>
      <c r="G662" s="30">
        <f t="shared" si="93"/>
        <v>1.2752734391486296</v>
      </c>
      <c r="H662" s="31">
        <f t="shared" si="94"/>
        <v>1.27</v>
      </c>
      <c r="I662" s="32">
        <v>38.68</v>
      </c>
      <c r="J662" s="33">
        <f t="shared" si="95"/>
        <v>38.68</v>
      </c>
      <c r="L662" s="32">
        <v>37.29</v>
      </c>
      <c r="M662" s="32">
        <v>35.11</v>
      </c>
      <c r="N662" s="30">
        <f t="shared" si="90"/>
        <v>-5.8460713327969961E-2</v>
      </c>
      <c r="O662" s="29" t="str">
        <f t="shared" si="96"/>
        <v>Y</v>
      </c>
      <c r="P662" s="30">
        <f t="shared" si="91"/>
        <v>0.10168043292509257</v>
      </c>
      <c r="Q662" s="29" t="str">
        <f t="shared" si="97"/>
        <v>N</v>
      </c>
      <c r="R662" s="29" t="str">
        <f t="shared" si="92"/>
        <v>N</v>
      </c>
      <c r="S662" s="33">
        <f t="shared" si="98"/>
        <v>33.36</v>
      </c>
      <c r="T662" s="25"/>
      <c r="V662" s="25"/>
    </row>
    <row r="663" spans="1:22" x14ac:dyDescent="0.25">
      <c r="A663" s="19" t="s">
        <v>690</v>
      </c>
      <c r="B663" s="26">
        <v>6008007</v>
      </c>
      <c r="C663" s="26">
        <v>145771</v>
      </c>
      <c r="D663" s="26">
        <v>0</v>
      </c>
      <c r="E663" s="34">
        <v>4.46014</v>
      </c>
      <c r="F663" s="34">
        <v>3.0325099999999998</v>
      </c>
      <c r="G663" s="35">
        <f t="shared" si="93"/>
        <v>1.4707750345423429</v>
      </c>
      <c r="H663" s="36">
        <f t="shared" si="94"/>
        <v>1.47</v>
      </c>
      <c r="I663" s="37">
        <v>38.68</v>
      </c>
      <c r="J663" s="38">
        <f t="shared" si="95"/>
        <v>38.68</v>
      </c>
      <c r="L663" s="37">
        <v>38.68</v>
      </c>
      <c r="M663" s="37">
        <v>38.68</v>
      </c>
      <c r="N663" s="35">
        <f t="shared" si="90"/>
        <v>0</v>
      </c>
      <c r="O663" s="34" t="str">
        <f t="shared" si="96"/>
        <v>N</v>
      </c>
      <c r="P663" s="35">
        <f t="shared" si="91"/>
        <v>0</v>
      </c>
      <c r="Q663" s="34" t="str">
        <f t="shared" si="97"/>
        <v>N</v>
      </c>
      <c r="R663" s="34" t="str">
        <f t="shared" si="92"/>
        <v>N</v>
      </c>
      <c r="S663" s="38">
        <f t="shared" si="98"/>
        <v>36.75</v>
      </c>
      <c r="T663" s="25"/>
      <c r="V663" s="25"/>
    </row>
    <row r="664" spans="1:22" x14ac:dyDescent="0.25">
      <c r="A664" s="19" t="s">
        <v>691</v>
      </c>
      <c r="B664" s="26">
        <v>6008395</v>
      </c>
      <c r="C664" s="26">
        <v>146106</v>
      </c>
      <c r="D664" s="26">
        <v>0</v>
      </c>
      <c r="E664" s="34">
        <v>3.7812199999999998</v>
      </c>
      <c r="F664" s="34">
        <v>2.6640799999999998</v>
      </c>
      <c r="G664" s="35">
        <f t="shared" si="93"/>
        <v>1.4193342542265999</v>
      </c>
      <c r="H664" s="36">
        <f t="shared" si="94"/>
        <v>1.41</v>
      </c>
      <c r="I664" s="37">
        <v>38.68</v>
      </c>
      <c r="J664" s="38">
        <f t="shared" si="95"/>
        <v>38.68</v>
      </c>
      <c r="L664" s="37">
        <v>38.68</v>
      </c>
      <c r="M664" s="37">
        <v>38.68</v>
      </c>
      <c r="N664" s="35">
        <f t="shared" si="90"/>
        <v>0</v>
      </c>
      <c r="O664" s="34" t="str">
        <f t="shared" si="96"/>
        <v>N</v>
      </c>
      <c r="P664" s="35">
        <f t="shared" si="91"/>
        <v>0</v>
      </c>
      <c r="Q664" s="34" t="str">
        <f t="shared" si="97"/>
        <v>N</v>
      </c>
      <c r="R664" s="34" t="str">
        <f t="shared" si="92"/>
        <v>N</v>
      </c>
      <c r="S664" s="38">
        <f t="shared" si="98"/>
        <v>36.75</v>
      </c>
      <c r="T664" s="25"/>
      <c r="V664" s="25"/>
    </row>
    <row r="665" spans="1:22" x14ac:dyDescent="0.25">
      <c r="A665" s="19" t="s">
        <v>692</v>
      </c>
      <c r="B665" s="26">
        <v>6009161</v>
      </c>
      <c r="C665" s="26">
        <v>145895</v>
      </c>
      <c r="D665" s="26">
        <v>6</v>
      </c>
      <c r="E665" s="34">
        <v>0</v>
      </c>
      <c r="F665" s="34">
        <v>0</v>
      </c>
      <c r="G665" s="35">
        <f t="shared" si="93"/>
        <v>0</v>
      </c>
      <c r="H665" s="36">
        <f t="shared" si="94"/>
        <v>0</v>
      </c>
      <c r="I665" s="37">
        <v>0</v>
      </c>
      <c r="J665" s="38">
        <f t="shared" si="95"/>
        <v>0</v>
      </c>
      <c r="L665" s="37">
        <v>36.89</v>
      </c>
      <c r="M665" s="37">
        <v>35.9</v>
      </c>
      <c r="N665" s="35">
        <f t="shared" si="90"/>
        <v>-2.6836541068040173E-2</v>
      </c>
      <c r="O665" s="34" t="str">
        <f t="shared" si="96"/>
        <v>N</v>
      </c>
      <c r="P665" s="35">
        <f t="shared" si="91"/>
        <v>-1</v>
      </c>
      <c r="Q665" s="34" t="str">
        <f t="shared" si="97"/>
        <v>Y</v>
      </c>
      <c r="R665" s="34" t="str">
        <f t="shared" si="92"/>
        <v>N</v>
      </c>
      <c r="S665" s="38">
        <f t="shared" si="98"/>
        <v>34.11</v>
      </c>
      <c r="T665" s="25"/>
      <c r="V665" s="25"/>
    </row>
    <row r="666" spans="1:22" x14ac:dyDescent="0.25">
      <c r="A666" s="39" t="s">
        <v>693</v>
      </c>
      <c r="B666" s="40">
        <v>6009245</v>
      </c>
      <c r="C666" s="40">
        <v>146068</v>
      </c>
      <c r="D666" s="40">
        <v>0</v>
      </c>
      <c r="E666" s="41">
        <v>3.4456500000000001</v>
      </c>
      <c r="F666" s="41">
        <v>3.1466099999999999</v>
      </c>
      <c r="G666" s="42">
        <f t="shared" si="93"/>
        <v>1.0950356097514469</v>
      </c>
      <c r="H666" s="43">
        <f t="shared" si="94"/>
        <v>1.0900000000000001</v>
      </c>
      <c r="I666" s="44">
        <v>35.11</v>
      </c>
      <c r="J666" s="45">
        <f t="shared" si="95"/>
        <v>35.11</v>
      </c>
      <c r="L666" s="44">
        <v>29.75</v>
      </c>
      <c r="M666" s="44">
        <v>29.75</v>
      </c>
      <c r="N666" s="42">
        <f t="shared" si="90"/>
        <v>0</v>
      </c>
      <c r="O666" s="41" t="str">
        <f t="shared" si="96"/>
        <v>N</v>
      </c>
      <c r="P666" s="42">
        <f t="shared" si="91"/>
        <v>0.18016806722689074</v>
      </c>
      <c r="Q666" s="41" t="str">
        <f t="shared" si="97"/>
        <v>N</v>
      </c>
      <c r="R666" s="41" t="str">
        <f t="shared" si="92"/>
        <v>N</v>
      </c>
      <c r="S666" s="45">
        <f t="shared" si="98"/>
        <v>28.270000000000003</v>
      </c>
      <c r="T666" s="25"/>
      <c r="V666" s="25"/>
    </row>
    <row r="667" spans="1:22" x14ac:dyDescent="0.25">
      <c r="A667" s="27" t="s">
        <v>694</v>
      </c>
      <c r="B667" s="28">
        <v>6009252</v>
      </c>
      <c r="C667" s="28">
        <v>145892</v>
      </c>
      <c r="D667" s="28">
        <v>0</v>
      </c>
      <c r="E667" s="29">
        <v>5.1135000000000002</v>
      </c>
      <c r="F667" s="29">
        <v>3.2756799999999999</v>
      </c>
      <c r="G667" s="30">
        <f t="shared" si="93"/>
        <v>1.561049919406047</v>
      </c>
      <c r="H667" s="31">
        <f t="shared" si="94"/>
        <v>1.56</v>
      </c>
      <c r="I667" s="32">
        <v>38.68</v>
      </c>
      <c r="J667" s="33">
        <f t="shared" si="95"/>
        <v>38.68</v>
      </c>
      <c r="L667" s="32">
        <v>38.68</v>
      </c>
      <c r="M667" s="32">
        <v>38.68</v>
      </c>
      <c r="N667" s="30">
        <f t="shared" si="90"/>
        <v>0</v>
      </c>
      <c r="O667" s="29" t="str">
        <f t="shared" si="96"/>
        <v>N</v>
      </c>
      <c r="P667" s="30">
        <f t="shared" si="91"/>
        <v>0</v>
      </c>
      <c r="Q667" s="29" t="str">
        <f t="shared" si="97"/>
        <v>N</v>
      </c>
      <c r="R667" s="29" t="str">
        <f t="shared" si="92"/>
        <v>N</v>
      </c>
      <c r="S667" s="33">
        <f t="shared" si="98"/>
        <v>36.75</v>
      </c>
      <c r="T667" s="25"/>
      <c r="V667" s="25"/>
    </row>
    <row r="668" spans="1:22" x14ac:dyDescent="0.25">
      <c r="A668" s="19" t="s">
        <v>695</v>
      </c>
      <c r="B668" s="26">
        <v>6009542</v>
      </c>
      <c r="C668" s="26">
        <v>145652</v>
      </c>
      <c r="D668" s="26">
        <v>0</v>
      </c>
      <c r="E668" s="34">
        <v>5.2254100000000001</v>
      </c>
      <c r="F668" s="34">
        <v>3.1269200000000001</v>
      </c>
      <c r="G668" s="35">
        <f t="shared" si="93"/>
        <v>1.6711044734115359</v>
      </c>
      <c r="H668" s="36">
        <f t="shared" si="94"/>
        <v>1.67</v>
      </c>
      <c r="I668" s="37">
        <v>38.68</v>
      </c>
      <c r="J668" s="38">
        <f t="shared" si="95"/>
        <v>38.68</v>
      </c>
      <c r="L668" s="37">
        <v>38.479999999999997</v>
      </c>
      <c r="M668" s="37">
        <v>38.28</v>
      </c>
      <c r="N668" s="35">
        <f t="shared" si="90"/>
        <v>-5.1975051975050868E-3</v>
      </c>
      <c r="O668" s="34" t="str">
        <f t="shared" si="96"/>
        <v>N</v>
      </c>
      <c r="P668" s="35">
        <f t="shared" si="91"/>
        <v>1.0449320794148342E-2</v>
      </c>
      <c r="Q668" s="34" t="str">
        <f t="shared" si="97"/>
        <v>N</v>
      </c>
      <c r="R668" s="34" t="str">
        <f t="shared" si="92"/>
        <v>N</v>
      </c>
      <c r="S668" s="38">
        <f t="shared" si="98"/>
        <v>36.369999999999997</v>
      </c>
      <c r="T668" s="25"/>
      <c r="V668" s="25"/>
    </row>
  </sheetData>
  <autoFilter ref="A7:V668" xr:uid="{00000000-0009-0000-0000-000000000000}"/>
  <pageMargins left="0.25" right="0.25" top="0.75" bottom="0.75" header="0.3" footer="0.3"/>
  <pageSetup scale="68" fitToWidth="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668"/>
  <sheetViews>
    <sheetView topLeftCell="A54" workbookViewId="0">
      <selection activeCell="N62" sqref="N62"/>
    </sheetView>
  </sheetViews>
  <sheetFormatPr defaultRowHeight="15" x14ac:dyDescent="0.25"/>
  <cols>
    <col min="1" max="1" width="49.7109375" bestFit="1" customWidth="1"/>
    <col min="2" max="2" width="9.5703125" bestFit="1" customWidth="1"/>
    <col min="3" max="3" width="9.42578125" bestFit="1" customWidth="1"/>
    <col min="4" max="5" width="11" customWidth="1"/>
    <col min="6" max="9" width="13.85546875" customWidth="1"/>
    <col min="10" max="10" width="16.5703125" customWidth="1"/>
    <col min="11" max="11" width="13.42578125" customWidth="1"/>
  </cols>
  <sheetData>
    <row r="1" spans="1:14" x14ac:dyDescent="0.25">
      <c r="A1" s="1" t="s">
        <v>705</v>
      </c>
      <c r="B1" s="2"/>
      <c r="C1" s="2"/>
      <c r="D1" s="2"/>
      <c r="E1" s="2"/>
    </row>
    <row r="2" spans="1:14" x14ac:dyDescent="0.25">
      <c r="A2" s="1" t="s">
        <v>696</v>
      </c>
      <c r="B2" s="2"/>
      <c r="C2" s="2"/>
      <c r="D2" s="2"/>
      <c r="E2" s="2"/>
    </row>
    <row r="3" spans="1:14" x14ac:dyDescent="0.25">
      <c r="A3" s="1" t="s">
        <v>706</v>
      </c>
      <c r="B3" s="2"/>
      <c r="C3" s="2"/>
      <c r="D3" s="2"/>
      <c r="E3" s="2"/>
    </row>
    <row r="4" spans="1:14" x14ac:dyDescent="0.25">
      <c r="A4" s="3"/>
      <c r="B4" s="2"/>
      <c r="C4" s="2"/>
      <c r="D4" s="2"/>
      <c r="E4" s="2"/>
    </row>
    <row r="5" spans="1:14" ht="15.75" thickBot="1" x14ac:dyDescent="0.3">
      <c r="A5" s="3"/>
      <c r="B5" s="2"/>
      <c r="C5" s="2"/>
      <c r="D5" s="2"/>
      <c r="E5" s="2"/>
      <c r="I5" s="48"/>
      <c r="J5" s="48"/>
    </row>
    <row r="6" spans="1:14" ht="15.75" thickBot="1" x14ac:dyDescent="0.3">
      <c r="A6" s="4" t="s">
        <v>696</v>
      </c>
      <c r="B6" s="5"/>
      <c r="C6" s="5"/>
      <c r="D6" s="5"/>
      <c r="E6" s="5"/>
      <c r="F6" s="49"/>
      <c r="G6" s="49"/>
      <c r="H6" s="49"/>
      <c r="I6" s="49"/>
      <c r="J6" s="49"/>
      <c r="K6" s="7"/>
    </row>
    <row r="7" spans="1:14" ht="60.75" thickBot="1" x14ac:dyDescent="0.3">
      <c r="A7" s="11" t="s">
        <v>2</v>
      </c>
      <c r="B7" s="12" t="s">
        <v>3</v>
      </c>
      <c r="C7" s="12" t="s">
        <v>4</v>
      </c>
      <c r="D7" s="12" t="s">
        <v>697</v>
      </c>
      <c r="E7" s="12" t="s">
        <v>698</v>
      </c>
      <c r="F7" s="12" t="s">
        <v>699</v>
      </c>
      <c r="G7" s="12" t="s">
        <v>700</v>
      </c>
      <c r="H7" s="12" t="s">
        <v>701</v>
      </c>
      <c r="I7" s="12" t="s">
        <v>702</v>
      </c>
      <c r="J7" s="12" t="s">
        <v>703</v>
      </c>
      <c r="K7" s="13" t="s">
        <v>704</v>
      </c>
    </row>
    <row r="8" spans="1:14" x14ac:dyDescent="0.25">
      <c r="A8" s="19" t="s">
        <v>17</v>
      </c>
      <c r="B8" s="20">
        <v>6000012</v>
      </c>
      <c r="C8" s="20">
        <v>146085</v>
      </c>
      <c r="D8" s="50">
        <v>44743</v>
      </c>
      <c r="E8" s="50">
        <v>45107</v>
      </c>
      <c r="F8" s="48">
        <v>5081</v>
      </c>
      <c r="G8" s="48">
        <v>8476</v>
      </c>
      <c r="H8" s="48">
        <v>2369</v>
      </c>
      <c r="I8" s="48">
        <f>SUM(F8:H8)</f>
        <v>15926</v>
      </c>
      <c r="J8" s="48">
        <v>25585</v>
      </c>
      <c r="K8" s="51">
        <f>I8/J8</f>
        <v>0.62247410592143837</v>
      </c>
      <c r="N8" s="48"/>
    </row>
    <row r="9" spans="1:14" x14ac:dyDescent="0.25">
      <c r="A9" s="19" t="s">
        <v>18</v>
      </c>
      <c r="B9" s="26">
        <v>6000020</v>
      </c>
      <c r="C9" s="26">
        <v>146065</v>
      </c>
      <c r="D9" s="50">
        <v>44743</v>
      </c>
      <c r="E9" s="50">
        <v>45107</v>
      </c>
      <c r="F9" s="48">
        <v>1580</v>
      </c>
      <c r="G9" s="48">
        <v>9851</v>
      </c>
      <c r="H9" s="48">
        <v>5054</v>
      </c>
      <c r="I9" s="48">
        <f t="shared" ref="I9:I72" si="0">SUM(F9:H9)</f>
        <v>16485</v>
      </c>
      <c r="J9" s="48">
        <v>19366</v>
      </c>
      <c r="K9" s="51">
        <f t="shared" ref="K9:K72" si="1">I9/J9</f>
        <v>0.85123412165651147</v>
      </c>
      <c r="N9" s="48"/>
    </row>
    <row r="10" spans="1:14" x14ac:dyDescent="0.25">
      <c r="A10" s="19" t="s">
        <v>19</v>
      </c>
      <c r="B10" s="26">
        <v>6012595</v>
      </c>
      <c r="C10" s="26">
        <v>145683</v>
      </c>
      <c r="D10" s="50">
        <v>44743</v>
      </c>
      <c r="E10" s="50">
        <v>45107</v>
      </c>
      <c r="F10" s="48">
        <v>5335</v>
      </c>
      <c r="G10" s="48">
        <v>5348</v>
      </c>
      <c r="H10" s="48">
        <v>2331.84</v>
      </c>
      <c r="I10" s="48">
        <f t="shared" si="0"/>
        <v>13014.84</v>
      </c>
      <c r="J10" s="48">
        <v>41619</v>
      </c>
      <c r="K10" s="51">
        <f t="shared" si="1"/>
        <v>0.31271390470698479</v>
      </c>
      <c r="N10" s="48"/>
    </row>
    <row r="11" spans="1:14" x14ac:dyDescent="0.25">
      <c r="A11" s="19" t="s">
        <v>20</v>
      </c>
      <c r="B11" s="26">
        <v>6011571</v>
      </c>
      <c r="C11" s="26">
        <v>145603</v>
      </c>
      <c r="D11" s="50">
        <v>44743</v>
      </c>
      <c r="E11" s="50">
        <v>45107</v>
      </c>
      <c r="F11" s="48">
        <v>6064</v>
      </c>
      <c r="G11" s="48">
        <v>15796</v>
      </c>
      <c r="H11" s="48">
        <v>3770</v>
      </c>
      <c r="I11" s="48">
        <f t="shared" si="0"/>
        <v>25630</v>
      </c>
      <c r="J11" s="48">
        <v>34697</v>
      </c>
      <c r="K11" s="51">
        <f t="shared" si="1"/>
        <v>0.73868057757154792</v>
      </c>
      <c r="N11" s="48"/>
    </row>
    <row r="12" spans="1:14" x14ac:dyDescent="0.25">
      <c r="A12" s="19" t="s">
        <v>21</v>
      </c>
      <c r="B12" s="26">
        <v>6004642</v>
      </c>
      <c r="C12" s="26">
        <v>146010</v>
      </c>
      <c r="D12" s="50">
        <v>44743</v>
      </c>
      <c r="E12" s="50">
        <v>45107</v>
      </c>
      <c r="F12" s="48">
        <v>4533</v>
      </c>
      <c r="G12" s="48">
        <v>12739</v>
      </c>
      <c r="H12" s="48">
        <v>1876.56</v>
      </c>
      <c r="I12" s="48">
        <f t="shared" si="0"/>
        <v>19148.560000000001</v>
      </c>
      <c r="J12" s="48">
        <v>27066</v>
      </c>
      <c r="K12" s="51">
        <f t="shared" si="1"/>
        <v>0.7074765388310057</v>
      </c>
      <c r="N12" s="48"/>
    </row>
    <row r="13" spans="1:14" x14ac:dyDescent="0.25">
      <c r="A13" s="27" t="s">
        <v>22</v>
      </c>
      <c r="B13" s="28">
        <v>6004675</v>
      </c>
      <c r="C13" s="28">
        <v>145449</v>
      </c>
      <c r="D13" s="52">
        <v>44743</v>
      </c>
      <c r="E13" s="52">
        <v>45107</v>
      </c>
      <c r="F13" s="53">
        <v>3368</v>
      </c>
      <c r="G13" s="53">
        <v>7582</v>
      </c>
      <c r="H13" s="53">
        <v>4672</v>
      </c>
      <c r="I13" s="53">
        <f t="shared" si="0"/>
        <v>15622</v>
      </c>
      <c r="J13" s="53">
        <v>23505</v>
      </c>
      <c r="K13" s="54">
        <f t="shared" si="1"/>
        <v>0.66462454796851733</v>
      </c>
      <c r="N13" s="48"/>
    </row>
    <row r="14" spans="1:14" x14ac:dyDescent="0.25">
      <c r="A14" s="19" t="s">
        <v>23</v>
      </c>
      <c r="B14" s="26">
        <v>6000046</v>
      </c>
      <c r="C14" s="26">
        <v>145724</v>
      </c>
      <c r="D14" s="50">
        <v>44743</v>
      </c>
      <c r="E14" s="50">
        <v>45107</v>
      </c>
      <c r="F14" s="55">
        <v>2341</v>
      </c>
      <c r="G14" s="55">
        <v>3802</v>
      </c>
      <c r="H14" s="55">
        <v>5116</v>
      </c>
      <c r="I14" s="55">
        <f t="shared" si="0"/>
        <v>11259</v>
      </c>
      <c r="J14" s="55">
        <v>28295</v>
      </c>
      <c r="K14" s="56">
        <f t="shared" si="1"/>
        <v>0.39791482594097899</v>
      </c>
      <c r="N14" s="48"/>
    </row>
    <row r="15" spans="1:14" x14ac:dyDescent="0.25">
      <c r="A15" s="19" t="s">
        <v>24</v>
      </c>
      <c r="B15" s="26">
        <v>6016869</v>
      </c>
      <c r="C15" s="26">
        <v>146183</v>
      </c>
      <c r="D15" s="50">
        <v>44743</v>
      </c>
      <c r="E15" s="50">
        <v>45107</v>
      </c>
      <c r="F15" s="55">
        <v>1324</v>
      </c>
      <c r="G15" s="55">
        <v>1543</v>
      </c>
      <c r="H15" s="55">
        <v>2114</v>
      </c>
      <c r="I15" s="55">
        <f t="shared" si="0"/>
        <v>4981</v>
      </c>
      <c r="J15" s="55">
        <v>13683</v>
      </c>
      <c r="K15" s="56">
        <f t="shared" si="1"/>
        <v>0.36402835635460062</v>
      </c>
      <c r="N15" s="48"/>
    </row>
    <row r="16" spans="1:14" x14ac:dyDescent="0.25">
      <c r="A16" s="19" t="s">
        <v>25</v>
      </c>
      <c r="B16" s="26">
        <v>6015507</v>
      </c>
      <c r="C16" s="26">
        <v>146182</v>
      </c>
      <c r="D16" s="50">
        <v>44743</v>
      </c>
      <c r="E16" s="50">
        <v>45107</v>
      </c>
      <c r="F16" s="55">
        <v>1802</v>
      </c>
      <c r="G16" s="55">
        <v>4947</v>
      </c>
      <c r="H16" s="55">
        <v>1658.16</v>
      </c>
      <c r="I16" s="55">
        <f t="shared" si="0"/>
        <v>8407.16</v>
      </c>
      <c r="J16" s="55">
        <v>17784</v>
      </c>
      <c r="K16" s="56">
        <f t="shared" si="1"/>
        <v>0.47273729194781827</v>
      </c>
      <c r="N16" s="48"/>
    </row>
    <row r="17" spans="1:14" x14ac:dyDescent="0.25">
      <c r="A17" s="39" t="s">
        <v>26</v>
      </c>
      <c r="B17" s="40">
        <v>6000103</v>
      </c>
      <c r="C17" s="40">
        <v>145142</v>
      </c>
      <c r="D17" s="57">
        <v>44743</v>
      </c>
      <c r="E17" s="57">
        <v>45107</v>
      </c>
      <c r="F17" s="58">
        <v>7249</v>
      </c>
      <c r="G17" s="58">
        <v>34198</v>
      </c>
      <c r="H17" s="58">
        <v>5476</v>
      </c>
      <c r="I17" s="58">
        <f t="shared" si="0"/>
        <v>46923</v>
      </c>
      <c r="J17" s="58">
        <v>61635</v>
      </c>
      <c r="K17" s="59">
        <f t="shared" si="1"/>
        <v>0.76130445363835486</v>
      </c>
      <c r="N17" s="48"/>
    </row>
    <row r="18" spans="1:14" x14ac:dyDescent="0.25">
      <c r="A18" s="27" t="s">
        <v>27</v>
      </c>
      <c r="B18" s="28">
        <v>6014757</v>
      </c>
      <c r="C18" s="28">
        <v>145998</v>
      </c>
      <c r="D18" s="52">
        <v>44743</v>
      </c>
      <c r="E18" s="52">
        <v>45107</v>
      </c>
      <c r="F18" s="53">
        <v>3438</v>
      </c>
      <c r="G18" s="53">
        <v>9164</v>
      </c>
      <c r="H18" s="53">
        <v>2477</v>
      </c>
      <c r="I18" s="53">
        <f t="shared" si="0"/>
        <v>15079</v>
      </c>
      <c r="J18" s="53">
        <v>25214</v>
      </c>
      <c r="K18" s="54">
        <f t="shared" si="1"/>
        <v>0.598040771000238</v>
      </c>
      <c r="N18" s="48"/>
    </row>
    <row r="19" spans="1:14" x14ac:dyDescent="0.25">
      <c r="A19" s="19" t="s">
        <v>28</v>
      </c>
      <c r="B19" s="26">
        <v>6016950</v>
      </c>
      <c r="C19" s="26">
        <v>146186</v>
      </c>
      <c r="D19" s="50">
        <v>44743</v>
      </c>
      <c r="E19" s="50">
        <v>45107</v>
      </c>
      <c r="F19" s="55">
        <v>3146</v>
      </c>
      <c r="G19" s="55">
        <v>4110</v>
      </c>
      <c r="H19" s="55">
        <v>6491</v>
      </c>
      <c r="I19" s="55">
        <f t="shared" si="0"/>
        <v>13747</v>
      </c>
      <c r="J19" s="55">
        <v>37359</v>
      </c>
      <c r="K19" s="56">
        <f t="shared" si="1"/>
        <v>0.36797023474932411</v>
      </c>
      <c r="N19" s="48"/>
    </row>
    <row r="20" spans="1:14" x14ac:dyDescent="0.25">
      <c r="A20" s="19" t="s">
        <v>29</v>
      </c>
      <c r="B20" s="26">
        <v>6003735</v>
      </c>
      <c r="C20" s="26">
        <v>145557</v>
      </c>
      <c r="D20" s="50">
        <v>44743</v>
      </c>
      <c r="E20" s="50">
        <v>45107</v>
      </c>
      <c r="F20" s="55">
        <v>6265</v>
      </c>
      <c r="G20" s="55">
        <v>21281</v>
      </c>
      <c r="H20" s="55">
        <v>3601.92</v>
      </c>
      <c r="I20" s="55">
        <f t="shared" si="0"/>
        <v>31147.919999999998</v>
      </c>
      <c r="J20" s="55">
        <v>44707</v>
      </c>
      <c r="K20" s="56">
        <f t="shared" si="1"/>
        <v>0.69671237166439259</v>
      </c>
      <c r="N20" s="48"/>
    </row>
    <row r="21" spans="1:14" x14ac:dyDescent="0.25">
      <c r="A21" s="19" t="s">
        <v>30</v>
      </c>
      <c r="B21" s="26">
        <v>6013429</v>
      </c>
      <c r="C21" s="26">
        <v>145907</v>
      </c>
      <c r="D21" s="50">
        <v>44743</v>
      </c>
      <c r="E21" s="50">
        <v>45107</v>
      </c>
      <c r="F21" s="55">
        <v>989</v>
      </c>
      <c r="G21" s="55">
        <v>2963</v>
      </c>
      <c r="H21" s="55">
        <v>2211.7199999999998</v>
      </c>
      <c r="I21" s="55">
        <f t="shared" si="0"/>
        <v>6163.7199999999993</v>
      </c>
      <c r="J21" s="55">
        <v>22568</v>
      </c>
      <c r="K21" s="56">
        <f t="shared" si="1"/>
        <v>0.27311768876285003</v>
      </c>
      <c r="N21" s="48"/>
    </row>
    <row r="22" spans="1:14" x14ac:dyDescent="0.25">
      <c r="A22" s="39" t="s">
        <v>31</v>
      </c>
      <c r="B22" s="40">
        <v>6007033</v>
      </c>
      <c r="C22" s="40">
        <v>145582</v>
      </c>
      <c r="D22" s="57">
        <v>44743</v>
      </c>
      <c r="E22" s="57">
        <v>45107</v>
      </c>
      <c r="F22" s="58">
        <v>8813</v>
      </c>
      <c r="G22" s="58">
        <v>21801</v>
      </c>
      <c r="H22" s="58">
        <v>4328.5200000000004</v>
      </c>
      <c r="I22" s="58">
        <f t="shared" si="0"/>
        <v>34942.520000000004</v>
      </c>
      <c r="J22" s="58">
        <v>51776</v>
      </c>
      <c r="K22" s="59">
        <f t="shared" si="1"/>
        <v>0.6748787082818295</v>
      </c>
      <c r="N22" s="48"/>
    </row>
    <row r="23" spans="1:14" x14ac:dyDescent="0.25">
      <c r="A23" s="27" t="s">
        <v>32</v>
      </c>
      <c r="B23" s="28">
        <v>6014500</v>
      </c>
      <c r="C23" s="28">
        <v>145888</v>
      </c>
      <c r="D23" s="52">
        <v>44743</v>
      </c>
      <c r="E23" s="52">
        <v>45107</v>
      </c>
      <c r="F23" s="53">
        <v>9462</v>
      </c>
      <c r="G23" s="53">
        <v>29198</v>
      </c>
      <c r="H23" s="53">
        <v>10155</v>
      </c>
      <c r="I23" s="53">
        <f t="shared" si="0"/>
        <v>48815</v>
      </c>
      <c r="J23" s="53">
        <v>57227</v>
      </c>
      <c r="K23" s="54">
        <f t="shared" si="1"/>
        <v>0.85300644800531222</v>
      </c>
      <c r="N23" s="48"/>
    </row>
    <row r="24" spans="1:14" x14ac:dyDescent="0.25">
      <c r="A24" s="19" t="s">
        <v>33</v>
      </c>
      <c r="B24" s="26">
        <v>6014922</v>
      </c>
      <c r="C24" s="26">
        <v>145963</v>
      </c>
      <c r="D24" s="50">
        <v>44743</v>
      </c>
      <c r="E24" s="50">
        <v>45107</v>
      </c>
      <c r="F24" s="55">
        <v>7258</v>
      </c>
      <c r="G24" s="55">
        <v>22692</v>
      </c>
      <c r="H24" s="55">
        <v>4601</v>
      </c>
      <c r="I24" s="55">
        <f t="shared" si="0"/>
        <v>34551</v>
      </c>
      <c r="J24" s="55">
        <v>50284</v>
      </c>
      <c r="K24" s="56">
        <f t="shared" si="1"/>
        <v>0.6871171744491289</v>
      </c>
      <c r="N24" s="48"/>
    </row>
    <row r="25" spans="1:14" x14ac:dyDescent="0.25">
      <c r="A25" s="19" t="s">
        <v>34</v>
      </c>
      <c r="B25" s="26">
        <v>6016695</v>
      </c>
      <c r="C25" s="26">
        <v>146153</v>
      </c>
      <c r="D25" s="50">
        <v>44743</v>
      </c>
      <c r="E25" s="50">
        <v>45107</v>
      </c>
      <c r="F25" s="55">
        <v>2433</v>
      </c>
      <c r="G25" s="55">
        <v>3253</v>
      </c>
      <c r="H25" s="55">
        <v>1527</v>
      </c>
      <c r="I25" s="55">
        <f t="shared" si="0"/>
        <v>7213</v>
      </c>
      <c r="J25" s="55">
        <v>25316</v>
      </c>
      <c r="K25" s="56">
        <f t="shared" si="1"/>
        <v>0.28491862853531363</v>
      </c>
      <c r="N25" s="48"/>
    </row>
    <row r="26" spans="1:14" x14ac:dyDescent="0.25">
      <c r="A26" s="19" t="s">
        <v>35</v>
      </c>
      <c r="B26" s="26">
        <v>6006886</v>
      </c>
      <c r="C26" s="26">
        <v>145869</v>
      </c>
      <c r="D26" s="50">
        <v>44743</v>
      </c>
      <c r="E26" s="50">
        <v>45107</v>
      </c>
      <c r="F26" s="55">
        <v>531</v>
      </c>
      <c r="G26" s="55">
        <v>295</v>
      </c>
      <c r="H26" s="55">
        <v>370</v>
      </c>
      <c r="I26" s="55">
        <f t="shared" si="0"/>
        <v>1196</v>
      </c>
      <c r="J26" s="55">
        <v>9426</v>
      </c>
      <c r="K26" s="56">
        <f t="shared" si="1"/>
        <v>0.12688308932739231</v>
      </c>
      <c r="N26" s="48"/>
    </row>
    <row r="27" spans="1:14" x14ac:dyDescent="0.25">
      <c r="A27" s="39" t="s">
        <v>36</v>
      </c>
      <c r="B27" s="40">
        <v>6005193</v>
      </c>
      <c r="C27" s="40">
        <v>145450</v>
      </c>
      <c r="D27" s="57">
        <v>44743</v>
      </c>
      <c r="E27" s="57">
        <v>45107</v>
      </c>
      <c r="F27" s="58">
        <v>7549</v>
      </c>
      <c r="G27" s="58">
        <v>40202</v>
      </c>
      <c r="H27" s="58">
        <v>2365.44</v>
      </c>
      <c r="I27" s="58">
        <f t="shared" si="0"/>
        <v>50116.44</v>
      </c>
      <c r="J27" s="58">
        <v>56644</v>
      </c>
      <c r="K27" s="59">
        <f t="shared" si="1"/>
        <v>0.88476166937363188</v>
      </c>
      <c r="N27" s="48"/>
    </row>
    <row r="28" spans="1:14" x14ac:dyDescent="0.25">
      <c r="A28" s="27" t="s">
        <v>37</v>
      </c>
      <c r="B28" s="28">
        <v>6009849</v>
      </c>
      <c r="C28" s="28">
        <v>145126</v>
      </c>
      <c r="D28" s="52">
        <v>44743</v>
      </c>
      <c r="E28" s="52">
        <v>45107</v>
      </c>
      <c r="F28" s="53">
        <v>7359</v>
      </c>
      <c r="G28" s="53">
        <v>10189</v>
      </c>
      <c r="H28" s="53">
        <v>2723</v>
      </c>
      <c r="I28" s="53">
        <f t="shared" si="0"/>
        <v>20271</v>
      </c>
      <c r="J28" s="53">
        <v>29332</v>
      </c>
      <c r="K28" s="54">
        <f t="shared" si="1"/>
        <v>0.69108823128324015</v>
      </c>
      <c r="N28" s="48"/>
    </row>
    <row r="29" spans="1:14" x14ac:dyDescent="0.25">
      <c r="A29" s="19" t="s">
        <v>38</v>
      </c>
      <c r="B29" s="26">
        <v>6005714</v>
      </c>
      <c r="C29" s="26">
        <v>145872</v>
      </c>
      <c r="D29" s="50">
        <v>44743</v>
      </c>
      <c r="E29" s="50">
        <v>45107</v>
      </c>
      <c r="F29" s="55">
        <v>10847</v>
      </c>
      <c r="G29" s="55">
        <v>25784</v>
      </c>
      <c r="H29" s="55">
        <v>11181</v>
      </c>
      <c r="I29" s="55">
        <f t="shared" si="0"/>
        <v>47812</v>
      </c>
      <c r="J29" s="55">
        <v>57636</v>
      </c>
      <c r="K29" s="56">
        <f t="shared" si="1"/>
        <v>0.8295509750850163</v>
      </c>
      <c r="N29" s="48"/>
    </row>
    <row r="30" spans="1:14" x14ac:dyDescent="0.25">
      <c r="A30" s="19" t="s">
        <v>39</v>
      </c>
      <c r="B30" s="26">
        <v>6014765</v>
      </c>
      <c r="C30" s="26">
        <v>145984</v>
      </c>
      <c r="D30" s="50">
        <v>44743</v>
      </c>
      <c r="E30" s="50">
        <v>45107</v>
      </c>
      <c r="F30" s="55">
        <v>1729</v>
      </c>
      <c r="G30" s="55">
        <v>2942</v>
      </c>
      <c r="H30" s="55">
        <v>1436</v>
      </c>
      <c r="I30" s="55">
        <f t="shared" si="0"/>
        <v>6107</v>
      </c>
      <c r="J30" s="55">
        <v>18611</v>
      </c>
      <c r="K30" s="56">
        <f t="shared" si="1"/>
        <v>0.32813927247326852</v>
      </c>
      <c r="N30" s="48"/>
    </row>
    <row r="31" spans="1:14" x14ac:dyDescent="0.25">
      <c r="A31" s="19" t="s">
        <v>40</v>
      </c>
      <c r="B31" s="26">
        <v>6014773</v>
      </c>
      <c r="C31" s="26">
        <v>146008</v>
      </c>
      <c r="D31" s="50">
        <v>44743</v>
      </c>
      <c r="E31" s="50">
        <v>45107</v>
      </c>
      <c r="F31" s="55">
        <v>2553</v>
      </c>
      <c r="G31" s="55">
        <v>7036</v>
      </c>
      <c r="H31" s="55">
        <v>1877</v>
      </c>
      <c r="I31" s="55">
        <f t="shared" si="0"/>
        <v>11466</v>
      </c>
      <c r="J31" s="55">
        <v>28040</v>
      </c>
      <c r="K31" s="56">
        <f t="shared" si="1"/>
        <v>0.40891583452211128</v>
      </c>
      <c r="N31" s="48"/>
    </row>
    <row r="32" spans="1:14" x14ac:dyDescent="0.25">
      <c r="A32" s="39" t="s">
        <v>41</v>
      </c>
      <c r="B32" s="40">
        <v>6007165</v>
      </c>
      <c r="C32" s="40">
        <v>145259</v>
      </c>
      <c r="D32" s="57">
        <v>44743</v>
      </c>
      <c r="E32" s="57">
        <v>45107</v>
      </c>
      <c r="F32" s="58">
        <v>6407</v>
      </c>
      <c r="G32" s="58">
        <v>27551</v>
      </c>
      <c r="H32" s="58">
        <v>7515</v>
      </c>
      <c r="I32" s="58">
        <f t="shared" si="0"/>
        <v>41473</v>
      </c>
      <c r="J32" s="58">
        <v>49449</v>
      </c>
      <c r="K32" s="59">
        <f t="shared" si="1"/>
        <v>0.83870250156727133</v>
      </c>
      <c r="N32" s="48"/>
    </row>
    <row r="33" spans="1:14" x14ac:dyDescent="0.25">
      <c r="A33" s="27" t="s">
        <v>42</v>
      </c>
      <c r="B33" s="28">
        <v>6001366</v>
      </c>
      <c r="C33" s="28">
        <v>145403</v>
      </c>
      <c r="D33" s="52">
        <v>44743</v>
      </c>
      <c r="E33" s="52">
        <v>45107</v>
      </c>
      <c r="F33" s="53">
        <v>8915</v>
      </c>
      <c r="G33" s="53">
        <v>26607</v>
      </c>
      <c r="H33" s="53">
        <v>5321</v>
      </c>
      <c r="I33" s="53">
        <f t="shared" si="0"/>
        <v>40843</v>
      </c>
      <c r="J33" s="53">
        <v>52701</v>
      </c>
      <c r="K33" s="54">
        <f t="shared" si="1"/>
        <v>0.77499478188269677</v>
      </c>
      <c r="N33" s="48"/>
    </row>
    <row r="34" spans="1:14" x14ac:dyDescent="0.25">
      <c r="A34" s="19" t="s">
        <v>43</v>
      </c>
      <c r="B34" s="26">
        <v>6008304</v>
      </c>
      <c r="C34" s="26">
        <v>145453</v>
      </c>
      <c r="D34" s="50">
        <v>44743</v>
      </c>
      <c r="E34" s="50">
        <v>45107</v>
      </c>
      <c r="F34" s="55">
        <v>8215</v>
      </c>
      <c r="G34" s="55">
        <v>26084</v>
      </c>
      <c r="H34" s="55">
        <v>6165</v>
      </c>
      <c r="I34" s="55">
        <f t="shared" si="0"/>
        <v>40464</v>
      </c>
      <c r="J34" s="55">
        <v>46331</v>
      </c>
      <c r="K34" s="56">
        <f t="shared" si="1"/>
        <v>0.8733677235544236</v>
      </c>
      <c r="N34" s="48"/>
    </row>
    <row r="35" spans="1:14" x14ac:dyDescent="0.25">
      <c r="A35" s="19" t="s">
        <v>44</v>
      </c>
      <c r="B35" s="26">
        <v>6013353</v>
      </c>
      <c r="C35" s="26">
        <v>145736</v>
      </c>
      <c r="D35" s="50">
        <v>44743</v>
      </c>
      <c r="E35" s="50">
        <v>45107</v>
      </c>
      <c r="F35" s="55">
        <v>12595</v>
      </c>
      <c r="G35" s="55">
        <v>42414</v>
      </c>
      <c r="H35" s="55">
        <v>2142.84</v>
      </c>
      <c r="I35" s="55">
        <f t="shared" si="0"/>
        <v>57151.839999999997</v>
      </c>
      <c r="J35" s="55">
        <v>61876</v>
      </c>
      <c r="K35" s="56">
        <f t="shared" si="1"/>
        <v>0.92365117331437063</v>
      </c>
      <c r="N35" s="48"/>
    </row>
    <row r="36" spans="1:14" x14ac:dyDescent="0.25">
      <c r="A36" s="19" t="s">
        <v>45</v>
      </c>
      <c r="B36" s="26">
        <v>6000459</v>
      </c>
      <c r="C36" s="26">
        <v>145379</v>
      </c>
      <c r="D36" s="50">
        <v>44743</v>
      </c>
      <c r="E36" s="50">
        <v>45107</v>
      </c>
      <c r="F36" s="55">
        <v>10176</v>
      </c>
      <c r="G36" s="55">
        <v>31105</v>
      </c>
      <c r="H36" s="55">
        <v>6198</v>
      </c>
      <c r="I36" s="55">
        <f t="shared" si="0"/>
        <v>47479</v>
      </c>
      <c r="J36" s="55">
        <v>57819</v>
      </c>
      <c r="K36" s="56">
        <f t="shared" si="1"/>
        <v>0.82116605268164444</v>
      </c>
      <c r="N36" s="48"/>
    </row>
    <row r="37" spans="1:14" x14ac:dyDescent="0.25">
      <c r="A37" s="39" t="s">
        <v>46</v>
      </c>
      <c r="B37" s="40">
        <v>6003529</v>
      </c>
      <c r="C37" s="40">
        <v>145886</v>
      </c>
      <c r="D37" s="57">
        <v>44743</v>
      </c>
      <c r="E37" s="57">
        <v>45107</v>
      </c>
      <c r="F37" s="58">
        <v>2721</v>
      </c>
      <c r="G37" s="58">
        <v>7362</v>
      </c>
      <c r="H37" s="58">
        <v>1143</v>
      </c>
      <c r="I37" s="58">
        <f t="shared" si="0"/>
        <v>11226</v>
      </c>
      <c r="J37" s="58">
        <v>17647</v>
      </c>
      <c r="K37" s="59">
        <f t="shared" si="1"/>
        <v>0.63614212047373486</v>
      </c>
      <c r="N37" s="48"/>
    </row>
    <row r="38" spans="1:14" x14ac:dyDescent="0.25">
      <c r="A38" s="27" t="s">
        <v>47</v>
      </c>
      <c r="B38" s="28">
        <v>6004014</v>
      </c>
      <c r="C38" s="28">
        <v>146052</v>
      </c>
      <c r="D38" s="52">
        <v>44743</v>
      </c>
      <c r="E38" s="52">
        <v>45107</v>
      </c>
      <c r="F38" s="53">
        <v>2074</v>
      </c>
      <c r="G38" s="53">
        <v>6806</v>
      </c>
      <c r="H38" s="53">
        <v>34</v>
      </c>
      <c r="I38" s="53">
        <f t="shared" si="0"/>
        <v>8914</v>
      </c>
      <c r="J38" s="53">
        <v>15844</v>
      </c>
      <c r="K38" s="54">
        <f t="shared" si="1"/>
        <v>0.56261045190608427</v>
      </c>
      <c r="N38" s="48"/>
    </row>
    <row r="39" spans="1:14" x14ac:dyDescent="0.25">
      <c r="A39" s="19" t="s">
        <v>48</v>
      </c>
      <c r="B39" s="26">
        <v>6000087</v>
      </c>
      <c r="C39" s="26">
        <v>146198</v>
      </c>
      <c r="D39" s="50">
        <v>44743</v>
      </c>
      <c r="E39" s="50">
        <v>45107</v>
      </c>
      <c r="F39" s="55">
        <v>4264</v>
      </c>
      <c r="G39" s="55">
        <v>38035</v>
      </c>
      <c r="H39" s="55">
        <v>3021</v>
      </c>
      <c r="I39" s="55">
        <f t="shared" si="0"/>
        <v>45320</v>
      </c>
      <c r="J39" s="55">
        <v>48151</v>
      </c>
      <c r="K39" s="56">
        <f t="shared" si="1"/>
        <v>0.94120579011858529</v>
      </c>
      <c r="N39" s="48"/>
    </row>
    <row r="40" spans="1:14" x14ac:dyDescent="0.25">
      <c r="A40" s="19" t="s">
        <v>49</v>
      </c>
      <c r="B40" s="26">
        <v>6003495</v>
      </c>
      <c r="C40" s="26">
        <v>145789</v>
      </c>
      <c r="D40" s="50">
        <v>44743</v>
      </c>
      <c r="E40" s="50">
        <v>45107</v>
      </c>
      <c r="F40" s="55">
        <v>4241</v>
      </c>
      <c r="G40" s="55">
        <v>6334</v>
      </c>
      <c r="H40" s="55">
        <v>1018</v>
      </c>
      <c r="I40" s="55">
        <f t="shared" si="0"/>
        <v>11593</v>
      </c>
      <c r="J40" s="55">
        <v>21109</v>
      </c>
      <c r="K40" s="56">
        <f t="shared" si="1"/>
        <v>0.54919702496565448</v>
      </c>
      <c r="N40" s="48"/>
    </row>
    <row r="41" spans="1:14" x14ac:dyDescent="0.25">
      <c r="A41" s="19" t="s">
        <v>50</v>
      </c>
      <c r="B41" s="26">
        <v>6001515</v>
      </c>
      <c r="C41" s="26">
        <v>145770</v>
      </c>
      <c r="D41" s="50">
        <v>44743</v>
      </c>
      <c r="E41" s="50">
        <v>45107</v>
      </c>
      <c r="F41" s="55">
        <v>1204</v>
      </c>
      <c r="G41" s="55">
        <v>6048</v>
      </c>
      <c r="H41" s="55">
        <v>74.760000000000005</v>
      </c>
      <c r="I41" s="55">
        <f t="shared" si="0"/>
        <v>7326.76</v>
      </c>
      <c r="J41" s="55">
        <v>20668</v>
      </c>
      <c r="K41" s="56">
        <f t="shared" si="1"/>
        <v>0.35449777433713953</v>
      </c>
      <c r="N41" s="48"/>
    </row>
    <row r="42" spans="1:14" x14ac:dyDescent="0.25">
      <c r="A42" s="39" t="s">
        <v>51</v>
      </c>
      <c r="B42" s="40">
        <v>6007637</v>
      </c>
      <c r="C42" s="40">
        <v>145920</v>
      </c>
      <c r="D42" s="57">
        <v>44743</v>
      </c>
      <c r="E42" s="57">
        <v>45107</v>
      </c>
      <c r="F42" s="58">
        <v>3016</v>
      </c>
      <c r="G42" s="58">
        <v>4947</v>
      </c>
      <c r="H42" s="58">
        <v>2272</v>
      </c>
      <c r="I42" s="58">
        <f t="shared" si="0"/>
        <v>10235</v>
      </c>
      <c r="J42" s="58">
        <v>20806</v>
      </c>
      <c r="K42" s="59">
        <f t="shared" si="1"/>
        <v>0.4919254061328463</v>
      </c>
      <c r="N42" s="48"/>
    </row>
    <row r="43" spans="1:14" x14ac:dyDescent="0.25">
      <c r="A43" s="27" t="s">
        <v>52</v>
      </c>
      <c r="B43" s="28">
        <v>6000129</v>
      </c>
      <c r="C43" s="28">
        <v>146066</v>
      </c>
      <c r="D43" s="52">
        <v>44743</v>
      </c>
      <c r="E43" s="52">
        <v>45107</v>
      </c>
      <c r="F43" s="53">
        <v>293</v>
      </c>
      <c r="G43" s="53">
        <v>3339</v>
      </c>
      <c r="H43" s="53">
        <v>23.52</v>
      </c>
      <c r="I43" s="53">
        <f t="shared" si="0"/>
        <v>3655.52</v>
      </c>
      <c r="J43" s="53">
        <v>11645</v>
      </c>
      <c r="K43" s="54">
        <f t="shared" si="1"/>
        <v>0.31391326749677972</v>
      </c>
      <c r="N43" s="48"/>
    </row>
    <row r="44" spans="1:14" x14ac:dyDescent="0.25">
      <c r="A44" s="19" t="s">
        <v>53</v>
      </c>
      <c r="B44" s="26">
        <v>6002877</v>
      </c>
      <c r="C44" s="26">
        <v>145121</v>
      </c>
      <c r="D44" s="50">
        <v>44743</v>
      </c>
      <c r="E44" s="50">
        <v>45107</v>
      </c>
      <c r="F44" s="55">
        <v>429</v>
      </c>
      <c r="G44" s="55">
        <v>263</v>
      </c>
      <c r="H44" s="55">
        <v>458.64</v>
      </c>
      <c r="I44" s="55">
        <f t="shared" si="0"/>
        <v>1150.6399999999999</v>
      </c>
      <c r="J44" s="55">
        <v>14822</v>
      </c>
      <c r="K44" s="56">
        <f t="shared" si="1"/>
        <v>7.7630549183645925E-2</v>
      </c>
      <c r="N44" s="48"/>
    </row>
    <row r="45" spans="1:14" x14ac:dyDescent="0.25">
      <c r="A45" s="19" t="s">
        <v>54</v>
      </c>
      <c r="B45" s="26">
        <v>6000186</v>
      </c>
      <c r="C45" s="26">
        <v>145343</v>
      </c>
      <c r="D45" s="50">
        <v>44743</v>
      </c>
      <c r="E45" s="50">
        <v>45107</v>
      </c>
      <c r="F45" s="55">
        <v>5293</v>
      </c>
      <c r="G45" s="55">
        <v>32165</v>
      </c>
      <c r="H45" s="55">
        <v>6069</v>
      </c>
      <c r="I45" s="55">
        <f t="shared" si="0"/>
        <v>43527</v>
      </c>
      <c r="J45" s="55">
        <v>50911</v>
      </c>
      <c r="K45" s="56">
        <f t="shared" si="1"/>
        <v>0.8549625817603268</v>
      </c>
      <c r="N45" s="48"/>
    </row>
    <row r="46" spans="1:14" x14ac:dyDescent="0.25">
      <c r="A46" s="19" t="s">
        <v>55</v>
      </c>
      <c r="B46" s="26">
        <v>6001267</v>
      </c>
      <c r="C46" s="26">
        <v>145908</v>
      </c>
      <c r="D46" s="50">
        <v>44743</v>
      </c>
      <c r="E46" s="50">
        <v>45107</v>
      </c>
      <c r="F46" s="55">
        <v>4667</v>
      </c>
      <c r="G46" s="55">
        <v>21497</v>
      </c>
      <c r="H46" s="55">
        <v>5337</v>
      </c>
      <c r="I46" s="55">
        <f t="shared" si="0"/>
        <v>31501</v>
      </c>
      <c r="J46" s="55">
        <v>44007</v>
      </c>
      <c r="K46" s="56">
        <f t="shared" si="1"/>
        <v>0.71581793805530936</v>
      </c>
      <c r="N46" s="48"/>
    </row>
    <row r="47" spans="1:14" x14ac:dyDescent="0.25">
      <c r="A47" s="39" t="s">
        <v>56</v>
      </c>
      <c r="B47" s="40">
        <v>6001085</v>
      </c>
      <c r="C47" s="40">
        <v>146112</v>
      </c>
      <c r="D47" s="57">
        <v>44743</v>
      </c>
      <c r="E47" s="57">
        <v>45107</v>
      </c>
      <c r="F47" s="58">
        <v>3990</v>
      </c>
      <c r="G47" s="58">
        <v>16084</v>
      </c>
      <c r="H47" s="58">
        <v>3573</v>
      </c>
      <c r="I47" s="58">
        <f t="shared" si="0"/>
        <v>23647</v>
      </c>
      <c r="J47" s="58">
        <v>28511</v>
      </c>
      <c r="K47" s="59">
        <f t="shared" si="1"/>
        <v>0.82939917926414364</v>
      </c>
      <c r="N47" s="48"/>
    </row>
    <row r="48" spans="1:14" x14ac:dyDescent="0.25">
      <c r="A48" s="27" t="s">
        <v>57</v>
      </c>
      <c r="B48" s="28">
        <v>6001150</v>
      </c>
      <c r="C48" s="28">
        <v>145918</v>
      </c>
      <c r="D48" s="52">
        <v>44743</v>
      </c>
      <c r="E48" s="52">
        <v>45107</v>
      </c>
      <c r="F48" s="53">
        <v>2219</v>
      </c>
      <c r="G48" s="53">
        <v>12380</v>
      </c>
      <c r="H48" s="53">
        <v>406.56</v>
      </c>
      <c r="I48" s="53">
        <f t="shared" si="0"/>
        <v>15005.56</v>
      </c>
      <c r="J48" s="53">
        <v>23014</v>
      </c>
      <c r="K48" s="54">
        <f t="shared" si="1"/>
        <v>0.65201877118275831</v>
      </c>
      <c r="N48" s="48"/>
    </row>
    <row r="49" spans="1:14" x14ac:dyDescent="0.25">
      <c r="A49" s="19" t="s">
        <v>58</v>
      </c>
      <c r="B49" s="26">
        <v>6007207</v>
      </c>
      <c r="C49" s="26">
        <v>145913</v>
      </c>
      <c r="D49" s="50">
        <v>44743</v>
      </c>
      <c r="E49" s="50">
        <v>45107</v>
      </c>
      <c r="F49" s="55">
        <v>2070</v>
      </c>
      <c r="G49" s="55">
        <v>8328</v>
      </c>
      <c r="H49" s="55">
        <v>1103</v>
      </c>
      <c r="I49" s="55">
        <f t="shared" si="0"/>
        <v>11501</v>
      </c>
      <c r="J49" s="55">
        <v>19428</v>
      </c>
      <c r="K49" s="56">
        <f t="shared" si="1"/>
        <v>0.59198064648960258</v>
      </c>
      <c r="N49" s="48"/>
    </row>
    <row r="50" spans="1:14" x14ac:dyDescent="0.25">
      <c r="A50" s="19" t="s">
        <v>59</v>
      </c>
      <c r="B50" s="26">
        <v>6002489</v>
      </c>
      <c r="C50" s="26">
        <v>145160</v>
      </c>
      <c r="D50" s="50">
        <v>44743</v>
      </c>
      <c r="E50" s="50">
        <v>45107</v>
      </c>
      <c r="F50" s="55">
        <v>6676</v>
      </c>
      <c r="G50" s="55">
        <v>21866</v>
      </c>
      <c r="H50" s="55">
        <v>2331</v>
      </c>
      <c r="I50" s="55">
        <f t="shared" si="0"/>
        <v>30873</v>
      </c>
      <c r="J50" s="55">
        <v>35762</v>
      </c>
      <c r="K50" s="56">
        <f t="shared" si="1"/>
        <v>0.86329064370001674</v>
      </c>
      <c r="N50" s="48"/>
    </row>
    <row r="51" spans="1:14" x14ac:dyDescent="0.25">
      <c r="A51" s="19" t="s">
        <v>60</v>
      </c>
      <c r="B51" s="26">
        <v>6008064</v>
      </c>
      <c r="C51" s="26">
        <v>145180</v>
      </c>
      <c r="D51" s="50">
        <v>44743</v>
      </c>
      <c r="E51" s="50">
        <v>45107</v>
      </c>
      <c r="F51" s="55">
        <v>5867</v>
      </c>
      <c r="G51" s="55">
        <v>49248</v>
      </c>
      <c r="H51" s="55">
        <v>846.72</v>
      </c>
      <c r="I51" s="55">
        <f t="shared" si="0"/>
        <v>55961.72</v>
      </c>
      <c r="J51" s="55">
        <v>57834</v>
      </c>
      <c r="K51" s="56">
        <f t="shared" si="1"/>
        <v>0.96762665560051186</v>
      </c>
      <c r="N51" s="48"/>
    </row>
    <row r="52" spans="1:14" x14ac:dyDescent="0.25">
      <c r="A52" s="39" t="s">
        <v>61</v>
      </c>
      <c r="B52" s="40">
        <v>6002547</v>
      </c>
      <c r="C52" s="40">
        <v>145877</v>
      </c>
      <c r="D52" s="57">
        <v>44743</v>
      </c>
      <c r="E52" s="57">
        <v>45107</v>
      </c>
      <c r="F52" s="58">
        <v>3746</v>
      </c>
      <c r="G52" s="58">
        <v>20062</v>
      </c>
      <c r="H52" s="58">
        <v>1734</v>
      </c>
      <c r="I52" s="58">
        <f t="shared" si="0"/>
        <v>25542</v>
      </c>
      <c r="J52" s="58">
        <v>28605</v>
      </c>
      <c r="K52" s="59">
        <f t="shared" si="1"/>
        <v>0.89292081803880441</v>
      </c>
      <c r="N52" s="48"/>
    </row>
    <row r="53" spans="1:14" x14ac:dyDescent="0.25">
      <c r="A53" s="27" t="s">
        <v>62</v>
      </c>
      <c r="B53" s="28">
        <v>6005847</v>
      </c>
      <c r="C53" s="28">
        <v>145740</v>
      </c>
      <c r="D53" s="52">
        <v>44743</v>
      </c>
      <c r="E53" s="52">
        <v>45107</v>
      </c>
      <c r="F53" s="53">
        <v>5554</v>
      </c>
      <c r="G53" s="53">
        <v>19294</v>
      </c>
      <c r="H53" s="53">
        <v>3413</v>
      </c>
      <c r="I53" s="53">
        <f t="shared" si="0"/>
        <v>28261</v>
      </c>
      <c r="J53" s="53">
        <v>32801</v>
      </c>
      <c r="K53" s="54">
        <f t="shared" si="1"/>
        <v>0.8615895856833633</v>
      </c>
      <c r="N53" s="48"/>
    </row>
    <row r="54" spans="1:14" x14ac:dyDescent="0.25">
      <c r="A54" s="19" t="s">
        <v>63</v>
      </c>
      <c r="B54" s="26">
        <v>6006845</v>
      </c>
      <c r="C54" s="26">
        <v>146058</v>
      </c>
      <c r="D54" s="50">
        <v>44743</v>
      </c>
      <c r="E54" s="50">
        <v>45107</v>
      </c>
      <c r="F54" s="55">
        <v>1747</v>
      </c>
      <c r="G54" s="55">
        <v>11118</v>
      </c>
      <c r="H54" s="55">
        <v>3384</v>
      </c>
      <c r="I54" s="55">
        <f t="shared" si="0"/>
        <v>16249</v>
      </c>
      <c r="J54" s="55">
        <v>18820</v>
      </c>
      <c r="K54" s="56">
        <f t="shared" si="1"/>
        <v>0.86339001062699261</v>
      </c>
      <c r="N54" s="48"/>
    </row>
    <row r="55" spans="1:14" x14ac:dyDescent="0.25">
      <c r="A55" s="19" t="s">
        <v>64</v>
      </c>
      <c r="B55" s="26">
        <v>6009815</v>
      </c>
      <c r="C55" s="26">
        <v>146000</v>
      </c>
      <c r="D55" s="50">
        <v>44743</v>
      </c>
      <c r="E55" s="50">
        <v>45107</v>
      </c>
      <c r="F55" s="55">
        <v>3044</v>
      </c>
      <c r="G55" s="55">
        <v>17096</v>
      </c>
      <c r="H55" s="55">
        <v>572.04</v>
      </c>
      <c r="I55" s="55">
        <f t="shared" si="0"/>
        <v>20712.04</v>
      </c>
      <c r="J55" s="55">
        <v>25187</v>
      </c>
      <c r="K55" s="56">
        <f t="shared" si="1"/>
        <v>0.82233056735617582</v>
      </c>
      <c r="N55" s="48"/>
    </row>
    <row r="56" spans="1:14" x14ac:dyDescent="0.25">
      <c r="A56" s="19" t="s">
        <v>65</v>
      </c>
      <c r="B56" s="26">
        <v>6015333</v>
      </c>
      <c r="C56" s="26">
        <v>145969</v>
      </c>
      <c r="D56" s="50">
        <v>44743</v>
      </c>
      <c r="E56" s="50">
        <v>45107</v>
      </c>
      <c r="F56" s="55">
        <v>11564</v>
      </c>
      <c r="G56" s="55">
        <v>43988</v>
      </c>
      <c r="H56" s="55">
        <v>6283</v>
      </c>
      <c r="I56" s="55">
        <f t="shared" si="0"/>
        <v>61835</v>
      </c>
      <c r="J56" s="55">
        <v>71593</v>
      </c>
      <c r="K56" s="56">
        <f t="shared" si="1"/>
        <v>0.86370175855181375</v>
      </c>
      <c r="N56" s="48"/>
    </row>
    <row r="57" spans="1:14" x14ac:dyDescent="0.25">
      <c r="A57" s="39" t="s">
        <v>66</v>
      </c>
      <c r="B57" s="40">
        <v>6003628</v>
      </c>
      <c r="C57" s="40">
        <v>145758</v>
      </c>
      <c r="D57" s="57">
        <v>44743</v>
      </c>
      <c r="E57" s="57">
        <v>45107</v>
      </c>
      <c r="F57" s="58">
        <v>6316</v>
      </c>
      <c r="G57" s="58">
        <v>28859</v>
      </c>
      <c r="H57" s="58">
        <v>2280.6</v>
      </c>
      <c r="I57" s="58">
        <f t="shared" si="0"/>
        <v>37455.599999999999</v>
      </c>
      <c r="J57" s="58">
        <v>42290</v>
      </c>
      <c r="K57" s="59">
        <f t="shared" si="1"/>
        <v>0.88568455899739884</v>
      </c>
      <c r="N57" s="48"/>
    </row>
    <row r="58" spans="1:14" x14ac:dyDescent="0.25">
      <c r="A58" s="27" t="s">
        <v>67</v>
      </c>
      <c r="B58" s="28">
        <v>6007280</v>
      </c>
      <c r="C58" s="28">
        <v>145936</v>
      </c>
      <c r="D58" s="52">
        <v>44743</v>
      </c>
      <c r="E58" s="52">
        <v>45107</v>
      </c>
      <c r="F58" s="53">
        <v>4384</v>
      </c>
      <c r="G58" s="53">
        <v>20817</v>
      </c>
      <c r="H58" s="53">
        <v>812.28</v>
      </c>
      <c r="I58" s="53">
        <f t="shared" si="0"/>
        <v>26013.279999999999</v>
      </c>
      <c r="J58" s="53">
        <v>33909</v>
      </c>
      <c r="K58" s="54">
        <f t="shared" si="1"/>
        <v>0.76714972426199535</v>
      </c>
      <c r="N58" s="48"/>
    </row>
    <row r="59" spans="1:14" x14ac:dyDescent="0.25">
      <c r="A59" s="19" t="s">
        <v>68</v>
      </c>
      <c r="B59" s="26">
        <v>6014617</v>
      </c>
      <c r="C59" s="26">
        <v>146001</v>
      </c>
      <c r="D59" s="50">
        <v>44743</v>
      </c>
      <c r="E59" s="50">
        <v>45107</v>
      </c>
      <c r="F59" s="55">
        <v>12884</v>
      </c>
      <c r="G59" s="55">
        <v>42866</v>
      </c>
      <c r="H59" s="55">
        <v>4963</v>
      </c>
      <c r="I59" s="55">
        <f t="shared" si="0"/>
        <v>60713</v>
      </c>
      <c r="J59" s="55">
        <v>70843</v>
      </c>
      <c r="K59" s="56">
        <f t="shared" si="1"/>
        <v>0.85700774953065229</v>
      </c>
      <c r="N59" s="48"/>
    </row>
    <row r="60" spans="1:14" x14ac:dyDescent="0.25">
      <c r="A60" s="19" t="s">
        <v>69</v>
      </c>
      <c r="B60" s="26">
        <v>6008650</v>
      </c>
      <c r="C60" s="26">
        <v>145928</v>
      </c>
      <c r="D60" s="50">
        <v>44743</v>
      </c>
      <c r="E60" s="50">
        <v>45107</v>
      </c>
      <c r="F60" s="55">
        <v>3208</v>
      </c>
      <c r="G60" s="55">
        <v>21038</v>
      </c>
      <c r="H60" s="55">
        <v>1605</v>
      </c>
      <c r="I60" s="55">
        <f t="shared" si="0"/>
        <v>25851</v>
      </c>
      <c r="J60" s="55">
        <v>28930</v>
      </c>
      <c r="K60" s="56">
        <f t="shared" si="1"/>
        <v>0.89357068786726579</v>
      </c>
      <c r="N60" s="48"/>
    </row>
    <row r="61" spans="1:14" x14ac:dyDescent="0.25">
      <c r="A61" s="19" t="s">
        <v>70</v>
      </c>
      <c r="B61" s="26">
        <v>6000095</v>
      </c>
      <c r="C61" s="26" t="s">
        <v>71</v>
      </c>
      <c r="D61" s="50">
        <v>44743</v>
      </c>
      <c r="E61" s="50">
        <v>45107</v>
      </c>
      <c r="F61" s="55">
        <v>3118</v>
      </c>
      <c r="G61" s="55">
        <v>15790</v>
      </c>
      <c r="H61" s="55">
        <v>3280</v>
      </c>
      <c r="I61" s="55">
        <f t="shared" si="0"/>
        <v>22188</v>
      </c>
      <c r="J61" s="55">
        <v>22552</v>
      </c>
      <c r="K61" s="56">
        <f t="shared" si="1"/>
        <v>0.98385952465413262</v>
      </c>
      <c r="N61" s="48"/>
    </row>
    <row r="62" spans="1:14" x14ac:dyDescent="0.25">
      <c r="A62" s="39" t="s">
        <v>72</v>
      </c>
      <c r="B62" s="40">
        <v>6008015</v>
      </c>
      <c r="C62" s="40">
        <v>145295</v>
      </c>
      <c r="D62" s="57">
        <v>44743</v>
      </c>
      <c r="E62" s="57">
        <v>45107</v>
      </c>
      <c r="F62" s="58">
        <v>4163</v>
      </c>
      <c r="G62" s="58">
        <v>10766</v>
      </c>
      <c r="H62" s="58">
        <v>6411</v>
      </c>
      <c r="I62" s="58">
        <f t="shared" si="0"/>
        <v>21340</v>
      </c>
      <c r="J62" s="58">
        <v>26239</v>
      </c>
      <c r="K62" s="59">
        <f t="shared" si="1"/>
        <v>0.81329318952703988</v>
      </c>
      <c r="N62" s="48"/>
    </row>
    <row r="63" spans="1:14" x14ac:dyDescent="0.25">
      <c r="A63" s="27" t="s">
        <v>73</v>
      </c>
      <c r="B63" s="28">
        <v>6003768</v>
      </c>
      <c r="C63" s="28">
        <v>145785</v>
      </c>
      <c r="D63" s="52">
        <v>44743</v>
      </c>
      <c r="E63" s="52">
        <v>45107</v>
      </c>
      <c r="F63" s="53">
        <v>3122</v>
      </c>
      <c r="G63" s="53">
        <v>9150</v>
      </c>
      <c r="H63" s="53">
        <v>1227</v>
      </c>
      <c r="I63" s="53">
        <f t="shared" si="0"/>
        <v>13499</v>
      </c>
      <c r="J63" s="53">
        <v>17920</v>
      </c>
      <c r="K63" s="54">
        <f t="shared" si="1"/>
        <v>0.75329241071428577</v>
      </c>
      <c r="N63" s="48"/>
    </row>
    <row r="64" spans="1:14" x14ac:dyDescent="0.25">
      <c r="A64" s="19" t="s">
        <v>74</v>
      </c>
      <c r="B64" s="26">
        <v>6001077</v>
      </c>
      <c r="C64" s="26">
        <v>145947</v>
      </c>
      <c r="D64" s="50">
        <v>44743</v>
      </c>
      <c r="E64" s="50">
        <v>45107</v>
      </c>
      <c r="F64" s="55">
        <v>3360</v>
      </c>
      <c r="G64" s="55">
        <v>25023</v>
      </c>
      <c r="H64" s="55">
        <v>581</v>
      </c>
      <c r="I64" s="55">
        <f t="shared" si="0"/>
        <v>28964</v>
      </c>
      <c r="J64" s="55">
        <v>30354</v>
      </c>
      <c r="K64" s="56">
        <f t="shared" si="1"/>
        <v>0.95420702378599198</v>
      </c>
      <c r="N64" s="48"/>
    </row>
    <row r="65" spans="1:14" x14ac:dyDescent="0.25">
      <c r="A65" s="19" t="s">
        <v>75</v>
      </c>
      <c r="B65" s="26">
        <v>6006399</v>
      </c>
      <c r="C65" s="26">
        <v>145248</v>
      </c>
      <c r="D65" s="50">
        <v>44743</v>
      </c>
      <c r="E65" s="50">
        <v>45107</v>
      </c>
      <c r="F65" s="55">
        <v>3204</v>
      </c>
      <c r="G65" s="55">
        <v>20418</v>
      </c>
      <c r="H65" s="55">
        <v>904.68</v>
      </c>
      <c r="I65" s="55">
        <f t="shared" si="0"/>
        <v>24526.68</v>
      </c>
      <c r="J65" s="55">
        <v>29782</v>
      </c>
      <c r="K65" s="56">
        <f t="shared" si="1"/>
        <v>0.82354039352629105</v>
      </c>
      <c r="N65" s="48"/>
    </row>
    <row r="66" spans="1:14" x14ac:dyDescent="0.25">
      <c r="A66" s="19" t="s">
        <v>76</v>
      </c>
      <c r="B66" s="26">
        <v>6002059</v>
      </c>
      <c r="C66" s="26">
        <v>145197</v>
      </c>
      <c r="D66" s="50">
        <v>44743</v>
      </c>
      <c r="E66" s="50">
        <v>45107</v>
      </c>
      <c r="F66" s="55">
        <v>5737</v>
      </c>
      <c r="G66" s="55">
        <v>28937</v>
      </c>
      <c r="H66" s="55">
        <v>2753</v>
      </c>
      <c r="I66" s="55">
        <f t="shared" si="0"/>
        <v>37427</v>
      </c>
      <c r="J66" s="55">
        <v>46275</v>
      </c>
      <c r="K66" s="56">
        <f t="shared" si="1"/>
        <v>0.80879524581307405</v>
      </c>
      <c r="N66" s="48"/>
    </row>
    <row r="67" spans="1:14" x14ac:dyDescent="0.25">
      <c r="A67" s="39" t="s">
        <v>77</v>
      </c>
      <c r="B67" s="40">
        <v>6004147</v>
      </c>
      <c r="C67" s="40">
        <v>145811</v>
      </c>
      <c r="D67" s="57">
        <v>44743</v>
      </c>
      <c r="E67" s="57">
        <v>45107</v>
      </c>
      <c r="F67" s="58">
        <v>3870</v>
      </c>
      <c r="G67" s="58">
        <v>20608</v>
      </c>
      <c r="H67" s="58">
        <v>2067</v>
      </c>
      <c r="I67" s="58">
        <f t="shared" si="0"/>
        <v>26545</v>
      </c>
      <c r="J67" s="58">
        <v>28786</v>
      </c>
      <c r="K67" s="59">
        <f t="shared" si="1"/>
        <v>0.92214965608281807</v>
      </c>
      <c r="N67" s="48"/>
    </row>
    <row r="68" spans="1:14" x14ac:dyDescent="0.25">
      <c r="A68" s="27" t="s">
        <v>78</v>
      </c>
      <c r="B68" s="28">
        <v>6007520</v>
      </c>
      <c r="C68" s="28">
        <v>145658</v>
      </c>
      <c r="D68" s="52">
        <v>44743</v>
      </c>
      <c r="E68" s="52">
        <v>45107</v>
      </c>
      <c r="F68" s="53">
        <v>2427</v>
      </c>
      <c r="G68" s="53">
        <v>11987</v>
      </c>
      <c r="H68" s="53">
        <v>3592</v>
      </c>
      <c r="I68" s="53">
        <f t="shared" si="0"/>
        <v>18006</v>
      </c>
      <c r="J68" s="53">
        <v>22164</v>
      </c>
      <c r="K68" s="54">
        <f t="shared" si="1"/>
        <v>0.81239848402815373</v>
      </c>
      <c r="N68" s="48"/>
    </row>
    <row r="69" spans="1:14" x14ac:dyDescent="0.25">
      <c r="A69" s="19" t="s">
        <v>79</v>
      </c>
      <c r="B69" s="26">
        <v>6001945</v>
      </c>
      <c r="C69" s="26">
        <v>145437</v>
      </c>
      <c r="D69" s="50">
        <v>44743</v>
      </c>
      <c r="E69" s="50">
        <v>45107</v>
      </c>
      <c r="F69" s="55">
        <v>2758</v>
      </c>
      <c r="G69" s="55">
        <v>10784</v>
      </c>
      <c r="H69" s="55">
        <v>1762</v>
      </c>
      <c r="I69" s="55">
        <f t="shared" si="0"/>
        <v>15304</v>
      </c>
      <c r="J69" s="55">
        <v>21811</v>
      </c>
      <c r="K69" s="56">
        <f t="shared" si="1"/>
        <v>0.70166429783136952</v>
      </c>
      <c r="N69" s="48"/>
    </row>
    <row r="70" spans="1:14" x14ac:dyDescent="0.25">
      <c r="A70" s="19" t="s">
        <v>80</v>
      </c>
      <c r="B70" s="26">
        <v>6008783</v>
      </c>
      <c r="C70" s="26">
        <v>145486</v>
      </c>
      <c r="D70" s="50">
        <v>44743</v>
      </c>
      <c r="E70" s="50">
        <v>45107</v>
      </c>
      <c r="F70" s="55">
        <v>4401</v>
      </c>
      <c r="G70" s="55">
        <v>16706</v>
      </c>
      <c r="H70" s="55">
        <v>1336</v>
      </c>
      <c r="I70" s="55">
        <f t="shared" si="0"/>
        <v>22443</v>
      </c>
      <c r="J70" s="55">
        <v>29285</v>
      </c>
      <c r="K70" s="56">
        <f t="shared" si="1"/>
        <v>0.76636503329349492</v>
      </c>
      <c r="N70" s="48"/>
    </row>
    <row r="71" spans="1:14" x14ac:dyDescent="0.25">
      <c r="A71" s="19" t="s">
        <v>81</v>
      </c>
      <c r="B71" s="26">
        <v>6002661</v>
      </c>
      <c r="C71" s="26" t="s">
        <v>82</v>
      </c>
      <c r="D71" s="50">
        <v>44743</v>
      </c>
      <c r="E71" s="50">
        <v>45107</v>
      </c>
      <c r="F71" s="55">
        <v>3323</v>
      </c>
      <c r="G71" s="55">
        <v>16738</v>
      </c>
      <c r="H71" s="55">
        <v>1440</v>
      </c>
      <c r="I71" s="55">
        <f t="shared" si="0"/>
        <v>21501</v>
      </c>
      <c r="J71" s="55">
        <v>22539</v>
      </c>
      <c r="K71" s="56">
        <f t="shared" si="1"/>
        <v>0.95394649274590715</v>
      </c>
      <c r="N71" s="48"/>
    </row>
    <row r="72" spans="1:14" x14ac:dyDescent="0.25">
      <c r="A72" s="39" t="s">
        <v>83</v>
      </c>
      <c r="B72" s="40">
        <v>6004204</v>
      </c>
      <c r="C72" s="40">
        <v>145857</v>
      </c>
      <c r="D72" s="57">
        <v>44743</v>
      </c>
      <c r="E72" s="57">
        <v>45107</v>
      </c>
      <c r="F72" s="58">
        <v>2386</v>
      </c>
      <c r="G72" s="58">
        <v>11711</v>
      </c>
      <c r="H72" s="58">
        <v>587</v>
      </c>
      <c r="I72" s="58">
        <f t="shared" si="0"/>
        <v>14684</v>
      </c>
      <c r="J72" s="58">
        <v>17876</v>
      </c>
      <c r="K72" s="59">
        <f t="shared" si="1"/>
        <v>0.82143656298948309</v>
      </c>
      <c r="N72" s="48"/>
    </row>
    <row r="73" spans="1:14" x14ac:dyDescent="0.25">
      <c r="A73" s="27" t="s">
        <v>84</v>
      </c>
      <c r="B73" s="28">
        <v>6006308</v>
      </c>
      <c r="C73" s="28">
        <v>145413</v>
      </c>
      <c r="D73" s="52">
        <v>44743</v>
      </c>
      <c r="E73" s="52">
        <v>45107</v>
      </c>
      <c r="F73" s="53">
        <v>1917</v>
      </c>
      <c r="G73" s="53">
        <v>19602</v>
      </c>
      <c r="H73" s="53">
        <v>1553</v>
      </c>
      <c r="I73" s="53">
        <f t="shared" ref="I73:I138" si="2">SUM(F73:H73)</f>
        <v>23072</v>
      </c>
      <c r="J73" s="53">
        <v>26173</v>
      </c>
      <c r="K73" s="54">
        <f t="shared" ref="K73:K138" si="3">I73/J73</f>
        <v>0.88151912276009625</v>
      </c>
      <c r="N73" s="48"/>
    </row>
    <row r="74" spans="1:14" x14ac:dyDescent="0.25">
      <c r="A74" s="19" t="s">
        <v>85</v>
      </c>
      <c r="B74" s="26">
        <v>6001713</v>
      </c>
      <c r="C74" s="26">
        <v>145830</v>
      </c>
      <c r="D74" s="50">
        <v>44743</v>
      </c>
      <c r="E74" s="50">
        <v>45107</v>
      </c>
      <c r="F74" s="55">
        <v>4720</v>
      </c>
      <c r="G74" s="55">
        <v>61136</v>
      </c>
      <c r="H74" s="55">
        <v>3066</v>
      </c>
      <c r="I74" s="55">
        <f t="shared" si="2"/>
        <v>68922</v>
      </c>
      <c r="J74" s="55">
        <v>72983</v>
      </c>
      <c r="K74" s="56">
        <f t="shared" si="3"/>
        <v>0.94435690503267888</v>
      </c>
      <c r="N74" s="48"/>
    </row>
    <row r="75" spans="1:14" x14ac:dyDescent="0.25">
      <c r="A75" s="19" t="s">
        <v>86</v>
      </c>
      <c r="B75" s="26">
        <v>6003453</v>
      </c>
      <c r="C75" s="26">
        <v>145832</v>
      </c>
      <c r="D75" s="50">
        <v>44743</v>
      </c>
      <c r="E75" s="50">
        <v>45107</v>
      </c>
      <c r="F75" s="55">
        <v>3784</v>
      </c>
      <c r="G75" s="55">
        <v>35686</v>
      </c>
      <c r="H75" s="55">
        <v>1358</v>
      </c>
      <c r="I75" s="55">
        <f t="shared" si="2"/>
        <v>40828</v>
      </c>
      <c r="J75" s="55">
        <v>44262</v>
      </c>
      <c r="K75" s="56">
        <f t="shared" si="3"/>
        <v>0.92241651981383577</v>
      </c>
      <c r="N75" s="48"/>
    </row>
    <row r="76" spans="1:14" x14ac:dyDescent="0.25">
      <c r="A76" s="19" t="s">
        <v>87</v>
      </c>
      <c r="B76" s="26">
        <v>6008312</v>
      </c>
      <c r="C76" s="26">
        <v>145316</v>
      </c>
      <c r="D76" s="50">
        <v>44743</v>
      </c>
      <c r="E76" s="50">
        <v>45107</v>
      </c>
      <c r="F76" s="55">
        <v>4587</v>
      </c>
      <c r="G76" s="55">
        <v>45629</v>
      </c>
      <c r="H76" s="55">
        <v>2879</v>
      </c>
      <c r="I76" s="55">
        <f t="shared" si="2"/>
        <v>53095</v>
      </c>
      <c r="J76" s="55">
        <v>57589</v>
      </c>
      <c r="K76" s="56">
        <f t="shared" si="3"/>
        <v>0.92196426400875164</v>
      </c>
      <c r="N76" s="48"/>
    </row>
    <row r="77" spans="1:14" x14ac:dyDescent="0.25">
      <c r="A77" s="39" t="s">
        <v>88</v>
      </c>
      <c r="B77" s="40">
        <v>6000384</v>
      </c>
      <c r="C77" s="40">
        <v>145704</v>
      </c>
      <c r="D77" s="57">
        <v>44743</v>
      </c>
      <c r="E77" s="57">
        <v>45107</v>
      </c>
      <c r="F77" s="58">
        <v>435</v>
      </c>
      <c r="G77" s="58">
        <v>1318</v>
      </c>
      <c r="H77" s="58">
        <v>838</v>
      </c>
      <c r="I77" s="58">
        <f t="shared" si="2"/>
        <v>2591</v>
      </c>
      <c r="J77" s="58">
        <v>16202</v>
      </c>
      <c r="K77" s="59">
        <f t="shared" si="3"/>
        <v>0.15991852857671893</v>
      </c>
      <c r="N77" s="48"/>
    </row>
    <row r="78" spans="1:14" x14ac:dyDescent="0.25">
      <c r="A78" s="27" t="s">
        <v>88</v>
      </c>
      <c r="B78" s="28">
        <v>6002885</v>
      </c>
      <c r="C78" s="28">
        <v>145673</v>
      </c>
      <c r="D78" s="52">
        <v>44743</v>
      </c>
      <c r="E78" s="52">
        <v>45107</v>
      </c>
      <c r="F78" s="53">
        <v>1567</v>
      </c>
      <c r="G78" s="53">
        <v>699</v>
      </c>
      <c r="H78" s="53">
        <v>2613</v>
      </c>
      <c r="I78" s="53">
        <f t="shared" si="2"/>
        <v>4879</v>
      </c>
      <c r="J78" s="53">
        <v>28750</v>
      </c>
      <c r="K78" s="54">
        <f t="shared" si="3"/>
        <v>0.16970434782608695</v>
      </c>
      <c r="N78" s="48"/>
    </row>
    <row r="79" spans="1:14" x14ac:dyDescent="0.25">
      <c r="A79" s="19" t="s">
        <v>89</v>
      </c>
      <c r="B79" s="26">
        <v>6000400</v>
      </c>
      <c r="C79" s="26">
        <v>145436</v>
      </c>
      <c r="D79" s="50">
        <v>44743</v>
      </c>
      <c r="E79" s="50">
        <v>45107</v>
      </c>
      <c r="F79" s="55">
        <v>894</v>
      </c>
      <c r="G79" s="55">
        <v>2245</v>
      </c>
      <c r="H79" s="55">
        <v>784.56</v>
      </c>
      <c r="I79" s="55">
        <f t="shared" si="2"/>
        <v>3923.56</v>
      </c>
      <c r="J79" s="55">
        <v>34385</v>
      </c>
      <c r="K79" s="56">
        <f t="shared" si="3"/>
        <v>0.11410673258688381</v>
      </c>
      <c r="N79" s="48"/>
    </row>
    <row r="80" spans="1:14" x14ac:dyDescent="0.25">
      <c r="A80" s="19" t="s">
        <v>90</v>
      </c>
      <c r="B80" s="26">
        <v>6000426</v>
      </c>
      <c r="C80" s="26">
        <v>145933</v>
      </c>
      <c r="D80" s="50">
        <v>44743</v>
      </c>
      <c r="E80" s="50">
        <v>45107</v>
      </c>
      <c r="F80" s="55">
        <v>209</v>
      </c>
      <c r="G80" s="55">
        <v>663</v>
      </c>
      <c r="H80" s="55">
        <v>1549</v>
      </c>
      <c r="I80" s="55">
        <f t="shared" si="2"/>
        <v>2421</v>
      </c>
      <c r="J80" s="55">
        <v>21687</v>
      </c>
      <c r="K80" s="56">
        <f t="shared" si="3"/>
        <v>0.11163369760686126</v>
      </c>
      <c r="N80" s="48"/>
    </row>
    <row r="81" spans="1:14" x14ac:dyDescent="0.25">
      <c r="A81" s="19" t="s">
        <v>91</v>
      </c>
      <c r="B81" s="26">
        <v>6008155</v>
      </c>
      <c r="C81" s="26">
        <v>146169</v>
      </c>
      <c r="D81" s="50">
        <v>44743</v>
      </c>
      <c r="E81" s="50">
        <v>45107</v>
      </c>
      <c r="F81" s="55">
        <v>4230</v>
      </c>
      <c r="G81" s="55">
        <v>21458</v>
      </c>
      <c r="H81" s="55">
        <v>4243</v>
      </c>
      <c r="I81" s="55">
        <f t="shared" si="2"/>
        <v>29931</v>
      </c>
      <c r="J81" s="55">
        <v>32147</v>
      </c>
      <c r="K81" s="56">
        <f t="shared" si="3"/>
        <v>0.93106666251905312</v>
      </c>
      <c r="N81" s="48"/>
    </row>
    <row r="82" spans="1:14" x14ac:dyDescent="0.25">
      <c r="A82" s="39" t="s">
        <v>92</v>
      </c>
      <c r="B82" s="40">
        <v>6001010</v>
      </c>
      <c r="C82" s="40">
        <v>145371</v>
      </c>
      <c r="D82" s="57">
        <v>44743</v>
      </c>
      <c r="E82" s="57">
        <v>45107</v>
      </c>
      <c r="F82" s="58">
        <v>3142</v>
      </c>
      <c r="G82" s="58">
        <v>21464</v>
      </c>
      <c r="H82" s="58">
        <v>2162</v>
      </c>
      <c r="I82" s="58">
        <f t="shared" si="2"/>
        <v>26768</v>
      </c>
      <c r="J82" s="58">
        <v>30471</v>
      </c>
      <c r="K82" s="59">
        <f t="shared" si="3"/>
        <v>0.8784746152079026</v>
      </c>
      <c r="N82" s="48"/>
    </row>
    <row r="83" spans="1:14" x14ac:dyDescent="0.25">
      <c r="A83" s="27" t="s">
        <v>93</v>
      </c>
      <c r="B83" s="28">
        <v>6002364</v>
      </c>
      <c r="C83" s="28">
        <v>145753</v>
      </c>
      <c r="D83" s="52">
        <v>44743</v>
      </c>
      <c r="E83" s="52">
        <v>45107</v>
      </c>
      <c r="F83" s="53">
        <v>5400</v>
      </c>
      <c r="G83" s="53">
        <v>26662</v>
      </c>
      <c r="H83" s="53">
        <v>6582</v>
      </c>
      <c r="I83" s="53">
        <f t="shared" si="2"/>
        <v>38644</v>
      </c>
      <c r="J83" s="53">
        <v>42022</v>
      </c>
      <c r="K83" s="54">
        <f t="shared" si="3"/>
        <v>0.91961353576697924</v>
      </c>
      <c r="N83" s="48"/>
    </row>
    <row r="84" spans="1:14" x14ac:dyDescent="0.25">
      <c r="A84" s="19" t="s">
        <v>94</v>
      </c>
      <c r="B84" s="26">
        <v>6009823</v>
      </c>
      <c r="C84" s="26">
        <v>146050</v>
      </c>
      <c r="D84" s="50">
        <v>44743</v>
      </c>
      <c r="E84" s="50">
        <v>45107</v>
      </c>
      <c r="F84" s="55">
        <v>1793</v>
      </c>
      <c r="G84" s="55">
        <v>11365</v>
      </c>
      <c r="H84" s="55">
        <v>4422</v>
      </c>
      <c r="I84" s="55">
        <f t="shared" si="2"/>
        <v>17580</v>
      </c>
      <c r="J84" s="55">
        <v>22216</v>
      </c>
      <c r="K84" s="56">
        <f t="shared" si="3"/>
        <v>0.79132157003961112</v>
      </c>
      <c r="N84" s="48"/>
    </row>
    <row r="85" spans="1:14" x14ac:dyDescent="0.25">
      <c r="A85" s="19" t="s">
        <v>95</v>
      </c>
      <c r="B85" s="26">
        <v>6006175</v>
      </c>
      <c r="C85" s="26">
        <v>145358</v>
      </c>
      <c r="D85" s="50">
        <v>44743</v>
      </c>
      <c r="E85" s="50">
        <v>45107</v>
      </c>
      <c r="F85" s="55">
        <v>5516</v>
      </c>
      <c r="G85" s="55">
        <v>15310</v>
      </c>
      <c r="H85" s="55">
        <v>4187</v>
      </c>
      <c r="I85" s="55">
        <f t="shared" si="2"/>
        <v>25013</v>
      </c>
      <c r="J85" s="55">
        <v>31818</v>
      </c>
      <c r="K85" s="56">
        <f t="shared" si="3"/>
        <v>0.78612734929913886</v>
      </c>
      <c r="N85" s="48"/>
    </row>
    <row r="86" spans="1:14" x14ac:dyDescent="0.25">
      <c r="A86" s="19" t="s">
        <v>96</v>
      </c>
      <c r="B86" s="26">
        <v>6000517</v>
      </c>
      <c r="C86" s="26">
        <v>146023</v>
      </c>
      <c r="D86" s="50">
        <v>44743</v>
      </c>
      <c r="E86" s="50">
        <v>45107</v>
      </c>
      <c r="F86" s="55">
        <v>927</v>
      </c>
      <c r="G86" s="55">
        <v>1738</v>
      </c>
      <c r="H86" s="55">
        <v>2483.04</v>
      </c>
      <c r="I86" s="55">
        <f t="shared" si="2"/>
        <v>5148.04</v>
      </c>
      <c r="J86" s="55">
        <v>12422</v>
      </c>
      <c r="K86" s="56">
        <f t="shared" si="3"/>
        <v>0.41442923844791496</v>
      </c>
      <c r="N86" s="48"/>
    </row>
    <row r="87" spans="1:14" x14ac:dyDescent="0.25">
      <c r="A87" s="39" t="s">
        <v>97</v>
      </c>
      <c r="B87" s="40">
        <v>6016489</v>
      </c>
      <c r="C87" s="40">
        <v>146187</v>
      </c>
      <c r="D87" s="57">
        <v>44743</v>
      </c>
      <c r="E87" s="57">
        <v>45107</v>
      </c>
      <c r="F87" s="58">
        <v>1952</v>
      </c>
      <c r="G87" s="58">
        <v>9035</v>
      </c>
      <c r="H87" s="58">
        <v>6008</v>
      </c>
      <c r="I87" s="58">
        <f t="shared" si="2"/>
        <v>16995</v>
      </c>
      <c r="J87" s="58">
        <v>22395</v>
      </c>
      <c r="K87" s="59">
        <f t="shared" si="3"/>
        <v>0.75887474882786332</v>
      </c>
      <c r="N87" s="48"/>
    </row>
    <row r="88" spans="1:14" x14ac:dyDescent="0.25">
      <c r="A88" s="27" t="s">
        <v>98</v>
      </c>
      <c r="B88" s="28">
        <v>6016729</v>
      </c>
      <c r="C88" s="28">
        <v>146170</v>
      </c>
      <c r="D88" s="52">
        <v>44743</v>
      </c>
      <c r="E88" s="52">
        <v>45107</v>
      </c>
      <c r="F88" s="53">
        <v>2457</v>
      </c>
      <c r="G88" s="53">
        <v>8978</v>
      </c>
      <c r="H88" s="53">
        <v>2037</v>
      </c>
      <c r="I88" s="53">
        <f t="shared" si="2"/>
        <v>13472</v>
      </c>
      <c r="J88" s="53">
        <v>20976</v>
      </c>
      <c r="K88" s="54">
        <f t="shared" si="3"/>
        <v>0.6422578184591915</v>
      </c>
      <c r="N88" s="48"/>
    </row>
    <row r="89" spans="1:14" x14ac:dyDescent="0.25">
      <c r="A89" s="19" t="s">
        <v>99</v>
      </c>
      <c r="B89" s="26">
        <v>6008205</v>
      </c>
      <c r="C89" s="26" t="s">
        <v>100</v>
      </c>
      <c r="D89" s="50">
        <v>44743</v>
      </c>
      <c r="E89" s="50">
        <v>45107</v>
      </c>
      <c r="F89" s="55">
        <v>1462</v>
      </c>
      <c r="G89" s="55">
        <v>7359</v>
      </c>
      <c r="H89" s="55">
        <v>768</v>
      </c>
      <c r="I89" s="55">
        <f t="shared" si="2"/>
        <v>9589</v>
      </c>
      <c r="J89" s="55">
        <v>10898</v>
      </c>
      <c r="K89" s="56">
        <f t="shared" si="3"/>
        <v>0.8798862176546155</v>
      </c>
      <c r="N89" s="48"/>
    </row>
    <row r="90" spans="1:14" x14ac:dyDescent="0.25">
      <c r="A90" s="19" t="s">
        <v>101</v>
      </c>
      <c r="B90" s="26">
        <v>6016273</v>
      </c>
      <c r="C90" s="26">
        <v>146125</v>
      </c>
      <c r="D90" s="50">
        <v>44743</v>
      </c>
      <c r="E90" s="50">
        <v>45107</v>
      </c>
      <c r="F90" s="55">
        <v>0</v>
      </c>
      <c r="G90" s="55">
        <v>1224</v>
      </c>
      <c r="H90" s="55">
        <v>0</v>
      </c>
      <c r="I90" s="55">
        <f t="shared" si="2"/>
        <v>1224</v>
      </c>
      <c r="J90" s="55">
        <v>18931</v>
      </c>
      <c r="K90" s="56">
        <f t="shared" si="3"/>
        <v>6.4655855475146587E-2</v>
      </c>
      <c r="N90" s="48"/>
    </row>
    <row r="91" spans="1:14" x14ac:dyDescent="0.25">
      <c r="A91" s="19" t="s">
        <v>102</v>
      </c>
      <c r="B91" s="26">
        <v>6006662</v>
      </c>
      <c r="C91" s="26">
        <v>145634</v>
      </c>
      <c r="D91" s="50">
        <v>44743</v>
      </c>
      <c r="E91" s="50">
        <v>45107</v>
      </c>
      <c r="F91" s="55">
        <v>11320</v>
      </c>
      <c r="G91" s="55">
        <v>29215</v>
      </c>
      <c r="H91" s="55">
        <v>5166</v>
      </c>
      <c r="I91" s="55">
        <f t="shared" si="2"/>
        <v>45701</v>
      </c>
      <c r="J91" s="55">
        <v>52540</v>
      </c>
      <c r="K91" s="56">
        <f t="shared" si="3"/>
        <v>0.86983250856490291</v>
      </c>
      <c r="N91" s="48"/>
    </row>
    <row r="92" spans="1:14" x14ac:dyDescent="0.25">
      <c r="A92" s="39" t="s">
        <v>103</v>
      </c>
      <c r="B92" s="40">
        <v>6003834</v>
      </c>
      <c r="C92" s="40">
        <v>145479</v>
      </c>
      <c r="D92" s="57">
        <v>44743</v>
      </c>
      <c r="E92" s="57">
        <v>45107</v>
      </c>
      <c r="F92" s="58">
        <v>5991</v>
      </c>
      <c r="G92" s="58">
        <v>41340</v>
      </c>
      <c r="H92" s="58">
        <v>2046.24</v>
      </c>
      <c r="I92" s="58">
        <f t="shared" si="2"/>
        <v>49377.24</v>
      </c>
      <c r="J92" s="58">
        <v>54871</v>
      </c>
      <c r="K92" s="59">
        <f t="shared" si="3"/>
        <v>0.89987862440997979</v>
      </c>
      <c r="N92" s="48"/>
    </row>
    <row r="93" spans="1:14" x14ac:dyDescent="0.25">
      <c r="A93" s="27" t="s">
        <v>104</v>
      </c>
      <c r="B93" s="28">
        <v>6007181</v>
      </c>
      <c r="C93" s="28">
        <v>145136</v>
      </c>
      <c r="D93" s="52">
        <v>44743</v>
      </c>
      <c r="E93" s="52">
        <v>45107</v>
      </c>
      <c r="F93" s="53">
        <v>4723</v>
      </c>
      <c r="G93" s="53">
        <v>8350</v>
      </c>
      <c r="H93" s="53">
        <v>1607</v>
      </c>
      <c r="I93" s="53">
        <f t="shared" si="2"/>
        <v>14680</v>
      </c>
      <c r="J93" s="53">
        <v>19784</v>
      </c>
      <c r="K93" s="54">
        <f t="shared" si="3"/>
        <v>0.74201374848362311</v>
      </c>
      <c r="N93" s="48"/>
    </row>
    <row r="94" spans="1:14" x14ac:dyDescent="0.25">
      <c r="A94" s="19" t="s">
        <v>105</v>
      </c>
      <c r="B94" s="26">
        <v>6002067</v>
      </c>
      <c r="C94" s="26">
        <v>145834</v>
      </c>
      <c r="D94" s="50">
        <v>44743</v>
      </c>
      <c r="E94" s="50">
        <v>45107</v>
      </c>
      <c r="F94" s="55">
        <v>3339</v>
      </c>
      <c r="G94" s="55">
        <v>44993</v>
      </c>
      <c r="H94" s="55">
        <v>7419</v>
      </c>
      <c r="I94" s="55">
        <f t="shared" si="2"/>
        <v>55751</v>
      </c>
      <c r="J94" s="55">
        <v>59051</v>
      </c>
      <c r="K94" s="56">
        <f t="shared" si="3"/>
        <v>0.9441161030295846</v>
      </c>
      <c r="N94" s="48"/>
    </row>
    <row r="95" spans="1:14" x14ac:dyDescent="0.25">
      <c r="A95" s="19" t="s">
        <v>106</v>
      </c>
      <c r="B95" s="26">
        <v>6001317</v>
      </c>
      <c r="C95" s="26">
        <v>145581</v>
      </c>
      <c r="D95" s="50">
        <v>44743</v>
      </c>
      <c r="E95" s="50">
        <v>45107</v>
      </c>
      <c r="F95" s="55">
        <v>5223</v>
      </c>
      <c r="G95" s="55">
        <v>18848</v>
      </c>
      <c r="H95" s="55">
        <v>67</v>
      </c>
      <c r="I95" s="55">
        <f t="shared" si="2"/>
        <v>24138</v>
      </c>
      <c r="J95" s="55">
        <v>30176</v>
      </c>
      <c r="K95" s="56">
        <f t="shared" si="3"/>
        <v>0.79990721102863205</v>
      </c>
      <c r="N95" s="48"/>
    </row>
    <row r="96" spans="1:14" x14ac:dyDescent="0.25">
      <c r="A96" s="19" t="s">
        <v>107</v>
      </c>
      <c r="B96" s="26">
        <v>6007322</v>
      </c>
      <c r="C96" s="26">
        <v>145734</v>
      </c>
      <c r="D96" s="50">
        <v>44743</v>
      </c>
      <c r="E96" s="50">
        <v>45107</v>
      </c>
      <c r="F96" s="55">
        <v>9621</v>
      </c>
      <c r="G96" s="55">
        <v>12258</v>
      </c>
      <c r="H96" s="55">
        <v>6457.92</v>
      </c>
      <c r="I96" s="55">
        <f t="shared" si="2"/>
        <v>28336.92</v>
      </c>
      <c r="J96" s="55">
        <v>47491</v>
      </c>
      <c r="K96" s="56">
        <f t="shared" si="3"/>
        <v>0.59667979196058196</v>
      </c>
      <c r="N96" s="48"/>
    </row>
    <row r="97" spans="1:14" x14ac:dyDescent="0.25">
      <c r="A97" s="39" t="s">
        <v>108</v>
      </c>
      <c r="B97" s="40">
        <v>6014344</v>
      </c>
      <c r="C97" s="40">
        <v>145868</v>
      </c>
      <c r="D97" s="57">
        <v>44743</v>
      </c>
      <c r="E97" s="57">
        <v>45107</v>
      </c>
      <c r="F97" s="58">
        <v>16482</v>
      </c>
      <c r="G97" s="58">
        <v>24397</v>
      </c>
      <c r="H97" s="58">
        <v>5634</v>
      </c>
      <c r="I97" s="58">
        <f t="shared" si="2"/>
        <v>46513</v>
      </c>
      <c r="J97" s="58">
        <v>61146</v>
      </c>
      <c r="K97" s="59">
        <f t="shared" si="3"/>
        <v>0.76068753475288653</v>
      </c>
      <c r="N97" s="48"/>
    </row>
    <row r="98" spans="1:14" x14ac:dyDescent="0.25">
      <c r="A98" s="27" t="s">
        <v>109</v>
      </c>
      <c r="B98" s="28">
        <v>6012827</v>
      </c>
      <c r="C98" s="28">
        <v>145699</v>
      </c>
      <c r="D98" s="52">
        <v>44743</v>
      </c>
      <c r="E98" s="52">
        <v>45107</v>
      </c>
      <c r="F98" s="53">
        <v>3664</v>
      </c>
      <c r="G98" s="53">
        <v>9108</v>
      </c>
      <c r="H98" s="53">
        <v>8331.9599999999991</v>
      </c>
      <c r="I98" s="53">
        <f t="shared" si="2"/>
        <v>21103.96</v>
      </c>
      <c r="J98" s="53">
        <v>32084</v>
      </c>
      <c r="K98" s="54">
        <f t="shared" si="3"/>
        <v>0.65777209824211447</v>
      </c>
      <c r="N98" s="48"/>
    </row>
    <row r="99" spans="1:14" x14ac:dyDescent="0.25">
      <c r="A99" s="19" t="s">
        <v>110</v>
      </c>
      <c r="B99" s="26">
        <v>6009096</v>
      </c>
      <c r="C99" s="26">
        <v>145667</v>
      </c>
      <c r="D99" s="50">
        <v>44743</v>
      </c>
      <c r="E99" s="50">
        <v>45107</v>
      </c>
      <c r="F99" s="55">
        <v>4945</v>
      </c>
      <c r="G99" s="55">
        <v>12563</v>
      </c>
      <c r="H99" s="55">
        <v>8527.68</v>
      </c>
      <c r="I99" s="55">
        <f t="shared" si="2"/>
        <v>26035.68</v>
      </c>
      <c r="J99" s="55">
        <v>47621</v>
      </c>
      <c r="K99" s="56">
        <f t="shared" si="3"/>
        <v>0.54672686419856786</v>
      </c>
      <c r="N99" s="48"/>
    </row>
    <row r="100" spans="1:14" x14ac:dyDescent="0.25">
      <c r="A100" s="19" t="s">
        <v>111</v>
      </c>
      <c r="B100" s="26">
        <v>6011340</v>
      </c>
      <c r="C100" s="26">
        <v>145601</v>
      </c>
      <c r="D100" s="50">
        <v>44743</v>
      </c>
      <c r="E100" s="50">
        <v>45107</v>
      </c>
      <c r="F100" s="55">
        <v>2977</v>
      </c>
      <c r="G100" s="55">
        <v>7847</v>
      </c>
      <c r="H100" s="55">
        <v>669</v>
      </c>
      <c r="I100" s="55">
        <f t="shared" si="2"/>
        <v>11493</v>
      </c>
      <c r="J100" s="55">
        <v>22521</v>
      </c>
      <c r="K100" s="56">
        <f t="shared" si="3"/>
        <v>0.51032369788197685</v>
      </c>
      <c r="N100" s="48"/>
    </row>
    <row r="101" spans="1:14" x14ac:dyDescent="0.25">
      <c r="A101" s="19" t="s">
        <v>112</v>
      </c>
      <c r="B101" s="26">
        <v>6016810</v>
      </c>
      <c r="C101" s="26">
        <v>146181</v>
      </c>
      <c r="D101" s="50">
        <v>44743</v>
      </c>
      <c r="E101" s="50">
        <v>45107</v>
      </c>
      <c r="F101" s="55">
        <v>639</v>
      </c>
      <c r="G101" s="55">
        <v>731</v>
      </c>
      <c r="H101" s="55">
        <v>737</v>
      </c>
      <c r="I101" s="55">
        <f t="shared" si="2"/>
        <v>2107</v>
      </c>
      <c r="J101" s="55">
        <v>26321</v>
      </c>
      <c r="K101" s="56">
        <f t="shared" si="3"/>
        <v>8.0050150070286083E-2</v>
      </c>
      <c r="N101" s="48"/>
    </row>
    <row r="102" spans="1:14" x14ac:dyDescent="0.25">
      <c r="A102" s="39" t="s">
        <v>113</v>
      </c>
      <c r="B102" s="40">
        <v>6000657</v>
      </c>
      <c r="C102" s="40">
        <v>145796</v>
      </c>
      <c r="D102" s="57">
        <v>44743</v>
      </c>
      <c r="E102" s="57">
        <v>45107</v>
      </c>
      <c r="F102" s="58">
        <v>2260</v>
      </c>
      <c r="G102" s="58">
        <v>44533</v>
      </c>
      <c r="H102" s="58">
        <v>1839</v>
      </c>
      <c r="I102" s="58">
        <f t="shared" si="2"/>
        <v>48632</v>
      </c>
      <c r="J102" s="58">
        <v>53490</v>
      </c>
      <c r="K102" s="59">
        <f t="shared" si="3"/>
        <v>0.90917928584782204</v>
      </c>
      <c r="N102" s="48"/>
    </row>
    <row r="103" spans="1:14" x14ac:dyDescent="0.25">
      <c r="A103" s="27" t="s">
        <v>114</v>
      </c>
      <c r="B103" s="28">
        <v>6000731</v>
      </c>
      <c r="C103" s="28">
        <v>146051</v>
      </c>
      <c r="D103" s="52">
        <v>44743</v>
      </c>
      <c r="E103" s="52">
        <v>45107</v>
      </c>
      <c r="F103" s="53">
        <v>2254</v>
      </c>
      <c r="G103" s="53">
        <v>2153</v>
      </c>
      <c r="H103" s="53">
        <v>5630.52</v>
      </c>
      <c r="I103" s="53">
        <f t="shared" si="2"/>
        <v>10037.52</v>
      </c>
      <c r="J103" s="53">
        <v>18396</v>
      </c>
      <c r="K103" s="54">
        <f t="shared" si="3"/>
        <v>0.54563600782778865</v>
      </c>
      <c r="N103" s="48"/>
    </row>
    <row r="104" spans="1:14" x14ac:dyDescent="0.25">
      <c r="A104" s="19" t="s">
        <v>115</v>
      </c>
      <c r="B104" s="26">
        <v>6008171</v>
      </c>
      <c r="C104" s="26" t="s">
        <v>116</v>
      </c>
      <c r="D104" s="50">
        <v>44743</v>
      </c>
      <c r="E104" s="50">
        <v>45107</v>
      </c>
      <c r="F104" s="55">
        <v>1010</v>
      </c>
      <c r="G104" s="55">
        <v>6886</v>
      </c>
      <c r="H104" s="55">
        <v>1740</v>
      </c>
      <c r="I104" s="55">
        <f t="shared" si="2"/>
        <v>9636</v>
      </c>
      <c r="J104" s="55">
        <v>11465</v>
      </c>
      <c r="K104" s="56">
        <f t="shared" si="3"/>
        <v>0.8404709986916703</v>
      </c>
      <c r="N104" s="48"/>
    </row>
    <row r="105" spans="1:14" x14ac:dyDescent="0.25">
      <c r="A105" s="19" t="s">
        <v>117</v>
      </c>
      <c r="B105" s="26">
        <v>6001176</v>
      </c>
      <c r="C105" s="26">
        <v>145776</v>
      </c>
      <c r="D105" s="50">
        <v>44743</v>
      </c>
      <c r="E105" s="50">
        <v>45107</v>
      </c>
      <c r="F105" s="55">
        <v>5209</v>
      </c>
      <c r="G105" s="55">
        <v>19881</v>
      </c>
      <c r="H105" s="55">
        <v>222</v>
      </c>
      <c r="I105" s="55">
        <f t="shared" si="2"/>
        <v>25312</v>
      </c>
      <c r="J105" s="55">
        <v>32557</v>
      </c>
      <c r="K105" s="56">
        <f t="shared" si="3"/>
        <v>0.77746721135239738</v>
      </c>
      <c r="N105" s="48"/>
    </row>
    <row r="106" spans="1:14" x14ac:dyDescent="0.25">
      <c r="A106" s="19" t="s">
        <v>118</v>
      </c>
      <c r="B106" s="26">
        <v>6000806</v>
      </c>
      <c r="C106" s="26">
        <v>145538</v>
      </c>
      <c r="D106" s="50">
        <v>44743</v>
      </c>
      <c r="E106" s="50">
        <v>45107</v>
      </c>
      <c r="F106" s="55">
        <v>4135</v>
      </c>
      <c r="G106" s="55">
        <v>10585</v>
      </c>
      <c r="H106" s="55">
        <v>6688</v>
      </c>
      <c r="I106" s="55">
        <f t="shared" si="2"/>
        <v>21408</v>
      </c>
      <c r="J106" s="55">
        <v>36002</v>
      </c>
      <c r="K106" s="56">
        <f t="shared" si="3"/>
        <v>0.59463363146491865</v>
      </c>
      <c r="N106" s="48"/>
    </row>
    <row r="107" spans="1:14" x14ac:dyDescent="0.25">
      <c r="A107" s="39" t="s">
        <v>119</v>
      </c>
      <c r="B107" s="40">
        <v>6000822</v>
      </c>
      <c r="C107" s="40">
        <v>145549</v>
      </c>
      <c r="D107" s="57">
        <v>44743</v>
      </c>
      <c r="E107" s="57">
        <v>45107</v>
      </c>
      <c r="F107" s="58">
        <v>7855</v>
      </c>
      <c r="G107" s="58">
        <v>38457</v>
      </c>
      <c r="H107" s="58">
        <v>7828</v>
      </c>
      <c r="I107" s="58">
        <f t="shared" si="2"/>
        <v>54140</v>
      </c>
      <c r="J107" s="58">
        <v>60353</v>
      </c>
      <c r="K107" s="59">
        <f t="shared" si="3"/>
        <v>0.89705565589117364</v>
      </c>
      <c r="N107" s="48"/>
    </row>
    <row r="108" spans="1:14" x14ac:dyDescent="0.25">
      <c r="A108" s="27" t="s">
        <v>120</v>
      </c>
      <c r="B108" s="28">
        <v>6000889</v>
      </c>
      <c r="C108" s="28">
        <v>145198</v>
      </c>
      <c r="D108" s="52">
        <v>44743</v>
      </c>
      <c r="E108" s="52">
        <v>45107</v>
      </c>
      <c r="F108" s="53">
        <v>8856</v>
      </c>
      <c r="G108" s="53">
        <v>23166</v>
      </c>
      <c r="H108" s="53">
        <v>8975</v>
      </c>
      <c r="I108" s="53">
        <f t="shared" si="2"/>
        <v>40997</v>
      </c>
      <c r="J108" s="53">
        <v>54584</v>
      </c>
      <c r="K108" s="54">
        <f t="shared" si="3"/>
        <v>0.7510809028286678</v>
      </c>
      <c r="N108" s="48"/>
    </row>
    <row r="109" spans="1:14" x14ac:dyDescent="0.25">
      <c r="A109" s="19" t="s">
        <v>121</v>
      </c>
      <c r="B109" s="26">
        <v>6012975</v>
      </c>
      <c r="C109" s="26">
        <v>145701</v>
      </c>
      <c r="D109" s="50">
        <v>44743</v>
      </c>
      <c r="E109" s="50">
        <v>45107</v>
      </c>
      <c r="F109" s="55">
        <v>7781</v>
      </c>
      <c r="G109" s="55">
        <v>12958</v>
      </c>
      <c r="H109" s="55">
        <v>12746</v>
      </c>
      <c r="I109" s="55">
        <f t="shared" si="2"/>
        <v>33485</v>
      </c>
      <c r="J109" s="55">
        <v>44237</v>
      </c>
      <c r="K109" s="56">
        <f t="shared" si="3"/>
        <v>0.75694554332346231</v>
      </c>
      <c r="N109" s="48"/>
    </row>
    <row r="110" spans="1:14" x14ac:dyDescent="0.25">
      <c r="A110" s="19" t="s">
        <v>122</v>
      </c>
      <c r="B110" s="26">
        <v>6014369</v>
      </c>
      <c r="C110" s="26">
        <v>145835</v>
      </c>
      <c r="D110" s="50">
        <v>44743</v>
      </c>
      <c r="E110" s="50">
        <v>45107</v>
      </c>
      <c r="F110" s="55">
        <v>13249</v>
      </c>
      <c r="G110" s="55">
        <v>21760</v>
      </c>
      <c r="H110" s="55">
        <v>12761</v>
      </c>
      <c r="I110" s="55">
        <f t="shared" si="2"/>
        <v>47770</v>
      </c>
      <c r="J110" s="55">
        <v>62807</v>
      </c>
      <c r="K110" s="56">
        <f t="shared" si="3"/>
        <v>0.76058401133631603</v>
      </c>
      <c r="N110" s="48"/>
    </row>
    <row r="111" spans="1:14" x14ac:dyDescent="0.25">
      <c r="A111" s="19" t="s">
        <v>123</v>
      </c>
      <c r="B111" s="26">
        <v>6000855</v>
      </c>
      <c r="C111" s="26">
        <v>145948</v>
      </c>
      <c r="D111" s="50">
        <v>44743</v>
      </c>
      <c r="E111" s="50">
        <v>45107</v>
      </c>
      <c r="F111" s="55">
        <v>2036</v>
      </c>
      <c r="G111" s="55">
        <v>5732</v>
      </c>
      <c r="H111" s="55">
        <v>876</v>
      </c>
      <c r="I111" s="55">
        <f t="shared" si="2"/>
        <v>8644</v>
      </c>
      <c r="J111" s="55">
        <v>12584</v>
      </c>
      <c r="K111" s="56">
        <f t="shared" si="3"/>
        <v>0.68690400508582328</v>
      </c>
      <c r="N111" s="48"/>
    </row>
    <row r="112" spans="1:14" x14ac:dyDescent="0.25">
      <c r="A112" s="39" t="s">
        <v>124</v>
      </c>
      <c r="B112" s="40">
        <v>6005391</v>
      </c>
      <c r="C112" s="40">
        <v>146121</v>
      </c>
      <c r="D112" s="57">
        <v>44743</v>
      </c>
      <c r="E112" s="57">
        <v>45107</v>
      </c>
      <c r="F112" s="58">
        <v>1323</v>
      </c>
      <c r="G112" s="58">
        <v>6581</v>
      </c>
      <c r="H112" s="58">
        <v>1392</v>
      </c>
      <c r="I112" s="58">
        <f t="shared" si="2"/>
        <v>9296</v>
      </c>
      <c r="J112" s="58">
        <v>11585</v>
      </c>
      <c r="K112" s="59">
        <f t="shared" si="3"/>
        <v>0.80241691842900298</v>
      </c>
      <c r="N112" s="48"/>
    </row>
    <row r="113" spans="1:14" x14ac:dyDescent="0.25">
      <c r="A113" s="27" t="s">
        <v>125</v>
      </c>
      <c r="B113" s="28">
        <v>6010110</v>
      </c>
      <c r="C113" s="28">
        <v>146013</v>
      </c>
      <c r="D113" s="52">
        <v>44743</v>
      </c>
      <c r="E113" s="52">
        <v>45107</v>
      </c>
      <c r="F113" s="53">
        <v>3314</v>
      </c>
      <c r="G113" s="53">
        <v>7686</v>
      </c>
      <c r="H113" s="53">
        <v>888</v>
      </c>
      <c r="I113" s="53">
        <f t="shared" si="2"/>
        <v>11888</v>
      </c>
      <c r="J113" s="53">
        <v>13243</v>
      </c>
      <c r="K113" s="54">
        <f t="shared" si="3"/>
        <v>0.89768179415540283</v>
      </c>
      <c r="N113" s="48"/>
    </row>
    <row r="114" spans="1:14" x14ac:dyDescent="0.25">
      <c r="A114" s="19" t="s">
        <v>126</v>
      </c>
      <c r="B114" s="26">
        <v>6014872</v>
      </c>
      <c r="C114" s="26">
        <v>145958</v>
      </c>
      <c r="D114" s="50">
        <v>44743</v>
      </c>
      <c r="E114" s="50">
        <v>45107</v>
      </c>
      <c r="F114" s="55">
        <v>3010</v>
      </c>
      <c r="G114" s="55">
        <v>10665</v>
      </c>
      <c r="H114" s="55">
        <v>1260.8399999999999</v>
      </c>
      <c r="I114" s="55">
        <f t="shared" si="2"/>
        <v>14935.84</v>
      </c>
      <c r="J114" s="55">
        <v>27260</v>
      </c>
      <c r="K114" s="56">
        <f t="shared" si="3"/>
        <v>0.54790315480557594</v>
      </c>
      <c r="N114" s="48"/>
    </row>
    <row r="115" spans="1:14" x14ac:dyDescent="0.25">
      <c r="A115" s="19" t="s">
        <v>127</v>
      </c>
      <c r="B115" s="26">
        <v>6006688</v>
      </c>
      <c r="C115" s="26">
        <v>145844</v>
      </c>
      <c r="D115" s="50">
        <v>44743</v>
      </c>
      <c r="E115" s="50">
        <v>45107</v>
      </c>
      <c r="F115" s="55">
        <v>6357</v>
      </c>
      <c r="G115" s="55">
        <v>6634</v>
      </c>
      <c r="H115" s="55">
        <v>4977</v>
      </c>
      <c r="I115" s="55">
        <f t="shared" si="2"/>
        <v>17968</v>
      </c>
      <c r="J115" s="55">
        <v>28107</v>
      </c>
      <c r="K115" s="56">
        <f t="shared" si="3"/>
        <v>0.63927135588999184</v>
      </c>
      <c r="N115" s="48"/>
    </row>
    <row r="116" spans="1:14" x14ac:dyDescent="0.25">
      <c r="A116" s="19" t="s">
        <v>128</v>
      </c>
      <c r="B116" s="26">
        <v>6000962</v>
      </c>
      <c r="C116" s="26" t="s">
        <v>129</v>
      </c>
      <c r="D116" s="50">
        <v>44743</v>
      </c>
      <c r="E116" s="50">
        <v>45107</v>
      </c>
      <c r="F116" s="55">
        <v>1713</v>
      </c>
      <c r="G116" s="55">
        <v>17820</v>
      </c>
      <c r="H116" s="55">
        <v>400</v>
      </c>
      <c r="I116" s="55">
        <f t="shared" si="2"/>
        <v>19933</v>
      </c>
      <c r="J116" s="55">
        <v>26720</v>
      </c>
      <c r="K116" s="56">
        <f t="shared" si="3"/>
        <v>0.74599550898203593</v>
      </c>
      <c r="N116" s="48"/>
    </row>
    <row r="117" spans="1:14" x14ac:dyDescent="0.25">
      <c r="A117" s="39" t="s">
        <v>130</v>
      </c>
      <c r="B117" s="40">
        <v>6000988</v>
      </c>
      <c r="C117" s="40">
        <v>145532</v>
      </c>
      <c r="D117" s="57">
        <v>44743</v>
      </c>
      <c r="E117" s="57">
        <v>45107</v>
      </c>
      <c r="F117" s="58">
        <v>6699</v>
      </c>
      <c r="G117" s="58">
        <v>27464</v>
      </c>
      <c r="H117" s="58">
        <v>505.68</v>
      </c>
      <c r="I117" s="58">
        <f t="shared" si="2"/>
        <v>34668.68</v>
      </c>
      <c r="J117" s="58">
        <v>46074</v>
      </c>
      <c r="K117" s="59">
        <f t="shared" si="3"/>
        <v>0.75245648304900814</v>
      </c>
      <c r="N117" s="48"/>
    </row>
    <row r="118" spans="1:14" x14ac:dyDescent="0.25">
      <c r="A118" s="27" t="s">
        <v>131</v>
      </c>
      <c r="B118" s="28">
        <v>6000996</v>
      </c>
      <c r="C118" s="28">
        <v>145610</v>
      </c>
      <c r="D118" s="52">
        <v>44743</v>
      </c>
      <c r="E118" s="52">
        <v>45107</v>
      </c>
      <c r="F118" s="53">
        <v>3430</v>
      </c>
      <c r="G118" s="53">
        <v>8867</v>
      </c>
      <c r="H118" s="53">
        <v>1535</v>
      </c>
      <c r="I118" s="53">
        <f t="shared" si="2"/>
        <v>13832</v>
      </c>
      <c r="J118" s="53">
        <v>17115</v>
      </c>
      <c r="K118" s="54">
        <f t="shared" si="3"/>
        <v>0.80817995910020446</v>
      </c>
      <c r="N118" s="48"/>
    </row>
    <row r="119" spans="1:14" x14ac:dyDescent="0.25">
      <c r="A119" s="19" t="s">
        <v>132</v>
      </c>
      <c r="B119" s="26">
        <v>6001093</v>
      </c>
      <c r="C119" s="26">
        <v>145527</v>
      </c>
      <c r="D119" s="50">
        <v>44743</v>
      </c>
      <c r="E119" s="50">
        <v>45107</v>
      </c>
      <c r="F119" s="55">
        <v>609</v>
      </c>
      <c r="G119" s="55">
        <v>3281</v>
      </c>
      <c r="H119" s="55">
        <v>2677</v>
      </c>
      <c r="I119" s="55">
        <f t="shared" si="2"/>
        <v>6567</v>
      </c>
      <c r="J119" s="55">
        <v>26082</v>
      </c>
      <c r="K119" s="56">
        <f t="shared" si="3"/>
        <v>0.25178283873936047</v>
      </c>
      <c r="N119" s="48"/>
    </row>
    <row r="120" spans="1:14" x14ac:dyDescent="0.25">
      <c r="A120" s="19" t="s">
        <v>133</v>
      </c>
      <c r="B120" s="26">
        <v>6001101</v>
      </c>
      <c r="C120" s="26">
        <v>145410</v>
      </c>
      <c r="D120" s="50">
        <v>44743</v>
      </c>
      <c r="E120" s="50">
        <v>45107</v>
      </c>
      <c r="F120" s="55">
        <v>892</v>
      </c>
      <c r="G120" s="55">
        <v>2235</v>
      </c>
      <c r="H120" s="55">
        <v>1739</v>
      </c>
      <c r="I120" s="55">
        <f t="shared" si="2"/>
        <v>4866</v>
      </c>
      <c r="J120" s="55">
        <v>11738</v>
      </c>
      <c r="K120" s="56">
        <f t="shared" si="3"/>
        <v>0.41455103084000683</v>
      </c>
      <c r="N120" s="48"/>
    </row>
    <row r="121" spans="1:14" x14ac:dyDescent="0.25">
      <c r="A121" s="19" t="s">
        <v>134</v>
      </c>
      <c r="B121" s="26">
        <v>6005474</v>
      </c>
      <c r="C121" s="26">
        <v>145668</v>
      </c>
      <c r="D121" s="50">
        <v>44743</v>
      </c>
      <c r="E121" s="50">
        <v>45107</v>
      </c>
      <c r="F121" s="55">
        <v>3397</v>
      </c>
      <c r="G121" s="55">
        <v>27053</v>
      </c>
      <c r="H121" s="55">
        <v>1392.72</v>
      </c>
      <c r="I121" s="55">
        <f t="shared" si="2"/>
        <v>31842.720000000001</v>
      </c>
      <c r="J121" s="55">
        <v>39040</v>
      </c>
      <c r="K121" s="56">
        <f t="shared" si="3"/>
        <v>0.81564344262295085</v>
      </c>
      <c r="N121" s="48"/>
    </row>
    <row r="122" spans="1:14" x14ac:dyDescent="0.25">
      <c r="A122" s="39" t="s">
        <v>135</v>
      </c>
      <c r="B122" s="40">
        <v>6007983</v>
      </c>
      <c r="C122" s="40">
        <v>145613</v>
      </c>
      <c r="D122" s="57">
        <v>44743</v>
      </c>
      <c r="E122" s="57">
        <v>45107</v>
      </c>
      <c r="F122" s="58">
        <v>3224</v>
      </c>
      <c r="G122" s="58">
        <v>33408</v>
      </c>
      <c r="H122" s="58">
        <v>1933</v>
      </c>
      <c r="I122" s="58">
        <f t="shared" si="2"/>
        <v>38565</v>
      </c>
      <c r="J122" s="58">
        <v>42126</v>
      </c>
      <c r="K122" s="59">
        <f t="shared" si="3"/>
        <v>0.9154678820680815</v>
      </c>
      <c r="N122" s="48"/>
    </row>
    <row r="123" spans="1:14" x14ac:dyDescent="0.25">
      <c r="A123" s="27" t="s">
        <v>136</v>
      </c>
      <c r="B123" s="28">
        <v>6007991</v>
      </c>
      <c r="C123" s="28">
        <v>145898</v>
      </c>
      <c r="D123" s="52">
        <v>44743</v>
      </c>
      <c r="E123" s="52">
        <v>45107</v>
      </c>
      <c r="F123" s="53">
        <v>2369</v>
      </c>
      <c r="G123" s="53">
        <v>27778</v>
      </c>
      <c r="H123" s="53">
        <v>2098</v>
      </c>
      <c r="I123" s="53">
        <f t="shared" si="2"/>
        <v>32245</v>
      </c>
      <c r="J123" s="53">
        <v>34096</v>
      </c>
      <c r="K123" s="54">
        <f t="shared" si="3"/>
        <v>0.94571210699202257</v>
      </c>
      <c r="N123" s="48"/>
    </row>
    <row r="124" spans="1:14" x14ac:dyDescent="0.25">
      <c r="A124" s="19" t="s">
        <v>137</v>
      </c>
      <c r="B124" s="26">
        <v>6000954</v>
      </c>
      <c r="C124" s="26">
        <v>145864</v>
      </c>
      <c r="D124" s="50">
        <v>44743</v>
      </c>
      <c r="E124" s="50">
        <v>45107</v>
      </c>
      <c r="F124" s="55">
        <v>5205</v>
      </c>
      <c r="G124" s="55">
        <v>80580</v>
      </c>
      <c r="H124" s="55">
        <v>3002</v>
      </c>
      <c r="I124" s="55">
        <f t="shared" si="2"/>
        <v>88787</v>
      </c>
      <c r="J124" s="55">
        <v>94293</v>
      </c>
      <c r="K124" s="56">
        <f t="shared" si="3"/>
        <v>0.94160754244747757</v>
      </c>
      <c r="N124" s="48"/>
    </row>
    <row r="125" spans="1:14" x14ac:dyDescent="0.25">
      <c r="A125" s="19" t="s">
        <v>138</v>
      </c>
      <c r="B125" s="26">
        <v>6003503</v>
      </c>
      <c r="C125" s="26">
        <v>146067</v>
      </c>
      <c r="D125" s="50">
        <v>44743</v>
      </c>
      <c r="E125" s="50">
        <v>45107</v>
      </c>
      <c r="F125" s="55">
        <v>5154</v>
      </c>
      <c r="G125" s="55">
        <v>12683</v>
      </c>
      <c r="H125" s="55">
        <v>5078</v>
      </c>
      <c r="I125" s="55">
        <f t="shared" si="2"/>
        <v>22915</v>
      </c>
      <c r="J125" s="55">
        <v>32562</v>
      </c>
      <c r="K125" s="56">
        <f t="shared" si="3"/>
        <v>0.70373441434801298</v>
      </c>
      <c r="N125" s="48"/>
    </row>
    <row r="126" spans="1:14" x14ac:dyDescent="0.25">
      <c r="A126" s="19" t="s">
        <v>139</v>
      </c>
      <c r="B126" s="26">
        <v>6010086</v>
      </c>
      <c r="C126" s="26">
        <v>145650</v>
      </c>
      <c r="D126" s="50">
        <v>44743</v>
      </c>
      <c r="E126" s="50">
        <v>45107</v>
      </c>
      <c r="F126" s="55">
        <v>4206</v>
      </c>
      <c r="G126" s="55">
        <v>19817</v>
      </c>
      <c r="H126" s="55">
        <v>2929.92</v>
      </c>
      <c r="I126" s="55">
        <f t="shared" si="2"/>
        <v>26952.92</v>
      </c>
      <c r="J126" s="55">
        <v>46230</v>
      </c>
      <c r="K126" s="56">
        <f t="shared" si="3"/>
        <v>0.58301795370971232</v>
      </c>
      <c r="N126" s="48"/>
    </row>
    <row r="127" spans="1:14" x14ac:dyDescent="0.25">
      <c r="A127" s="39" t="s">
        <v>140</v>
      </c>
      <c r="B127" s="40">
        <v>6001283</v>
      </c>
      <c r="C127" s="40">
        <v>145735</v>
      </c>
      <c r="D127" s="57">
        <v>44743</v>
      </c>
      <c r="E127" s="57">
        <v>45107</v>
      </c>
      <c r="F127" s="58">
        <v>6522</v>
      </c>
      <c r="G127" s="58">
        <v>70576</v>
      </c>
      <c r="H127" s="58">
        <v>2801</v>
      </c>
      <c r="I127" s="58">
        <f t="shared" si="2"/>
        <v>79899</v>
      </c>
      <c r="J127" s="58">
        <v>86140</v>
      </c>
      <c r="K127" s="59">
        <f t="shared" si="3"/>
        <v>0.92754817738565132</v>
      </c>
      <c r="N127" s="48"/>
    </row>
    <row r="128" spans="1:14" x14ac:dyDescent="0.25">
      <c r="A128" s="27" t="s">
        <v>141</v>
      </c>
      <c r="B128" s="28">
        <v>6009930</v>
      </c>
      <c r="C128" s="28">
        <v>145405</v>
      </c>
      <c r="D128" s="52">
        <v>44743</v>
      </c>
      <c r="E128" s="52">
        <v>45107</v>
      </c>
      <c r="F128" s="53">
        <v>11304</v>
      </c>
      <c r="G128" s="53">
        <v>31198</v>
      </c>
      <c r="H128" s="53">
        <v>5496</v>
      </c>
      <c r="I128" s="53">
        <f t="shared" si="2"/>
        <v>47998</v>
      </c>
      <c r="J128" s="53">
        <v>59943</v>
      </c>
      <c r="K128" s="54">
        <f t="shared" si="3"/>
        <v>0.80072735765644032</v>
      </c>
      <c r="N128" s="48"/>
    </row>
    <row r="129" spans="1:14" x14ac:dyDescent="0.25">
      <c r="A129" s="19" t="s">
        <v>142</v>
      </c>
      <c r="B129" s="26">
        <v>6001143</v>
      </c>
      <c r="C129" s="26">
        <v>145784</v>
      </c>
      <c r="D129" s="50">
        <v>44743</v>
      </c>
      <c r="E129" s="50">
        <v>45107</v>
      </c>
      <c r="F129" s="55">
        <v>7664</v>
      </c>
      <c r="G129" s="55">
        <v>48764</v>
      </c>
      <c r="H129" s="55">
        <v>12694</v>
      </c>
      <c r="I129" s="55">
        <f t="shared" si="2"/>
        <v>69122</v>
      </c>
      <c r="J129" s="55">
        <v>76866</v>
      </c>
      <c r="K129" s="56">
        <f t="shared" si="3"/>
        <v>0.89925324590846412</v>
      </c>
      <c r="N129" s="48"/>
    </row>
    <row r="130" spans="1:14" x14ac:dyDescent="0.25">
      <c r="A130" s="19" t="s">
        <v>143</v>
      </c>
      <c r="B130" s="26">
        <v>6016794</v>
      </c>
      <c r="C130" s="26">
        <v>146160</v>
      </c>
      <c r="D130" s="50">
        <v>44743</v>
      </c>
      <c r="E130" s="50">
        <v>45107</v>
      </c>
      <c r="F130" s="55">
        <v>1306</v>
      </c>
      <c r="G130" s="55">
        <v>1266</v>
      </c>
      <c r="H130" s="55">
        <v>727.44</v>
      </c>
      <c r="I130" s="55">
        <f>SUM(F130:H130)</f>
        <v>3299.44</v>
      </c>
      <c r="J130" s="55">
        <v>21715</v>
      </c>
      <c r="K130" s="56">
        <f>I130/J130</f>
        <v>0.15194289661524293</v>
      </c>
      <c r="N130" s="48"/>
    </row>
    <row r="131" spans="1:14" x14ac:dyDescent="0.25">
      <c r="A131" s="19" t="s">
        <v>144</v>
      </c>
      <c r="B131" s="26">
        <v>6001168</v>
      </c>
      <c r="C131" s="26">
        <v>145208</v>
      </c>
      <c r="D131" s="50">
        <v>44743</v>
      </c>
      <c r="E131" s="50">
        <v>45107</v>
      </c>
      <c r="F131" s="55">
        <v>8591</v>
      </c>
      <c r="G131" s="55">
        <v>17249</v>
      </c>
      <c r="H131" s="55">
        <v>8751</v>
      </c>
      <c r="I131" s="55">
        <f t="shared" si="2"/>
        <v>34591</v>
      </c>
      <c r="J131" s="55">
        <v>45090</v>
      </c>
      <c r="K131" s="56">
        <f t="shared" si="3"/>
        <v>0.76715457972943002</v>
      </c>
      <c r="N131" s="48"/>
    </row>
    <row r="132" spans="1:14" x14ac:dyDescent="0.25">
      <c r="A132" s="39" t="s">
        <v>145</v>
      </c>
      <c r="B132" s="40">
        <v>6000353</v>
      </c>
      <c r="C132" s="40">
        <v>145420</v>
      </c>
      <c r="D132" s="57">
        <v>44743</v>
      </c>
      <c r="E132" s="57">
        <v>45107</v>
      </c>
      <c r="F132" s="58">
        <v>7387</v>
      </c>
      <c r="G132" s="58">
        <v>22055</v>
      </c>
      <c r="H132" s="58">
        <v>21186</v>
      </c>
      <c r="I132" s="58">
        <f t="shared" si="2"/>
        <v>50628</v>
      </c>
      <c r="J132" s="58">
        <v>62210</v>
      </c>
      <c r="K132" s="59">
        <f t="shared" si="3"/>
        <v>0.81382414402829129</v>
      </c>
      <c r="N132" s="48"/>
    </row>
    <row r="133" spans="1:14" x14ac:dyDescent="0.25">
      <c r="A133" s="60" t="s">
        <v>146</v>
      </c>
      <c r="B133" s="28">
        <v>6014955</v>
      </c>
      <c r="C133" s="28">
        <v>146061</v>
      </c>
      <c r="D133" s="52">
        <v>44743</v>
      </c>
      <c r="E133" s="52">
        <v>45107</v>
      </c>
      <c r="F133" s="53">
        <v>0</v>
      </c>
      <c r="G133" s="53">
        <v>0</v>
      </c>
      <c r="H133" s="53">
        <v>0</v>
      </c>
      <c r="I133" s="53">
        <f t="shared" si="2"/>
        <v>0</v>
      </c>
      <c r="J133" s="53">
        <v>13700</v>
      </c>
      <c r="K133" s="54">
        <f t="shared" si="3"/>
        <v>0</v>
      </c>
      <c r="N133" s="48"/>
    </row>
    <row r="134" spans="1:14" x14ac:dyDescent="0.25">
      <c r="A134" s="19" t="s">
        <v>147</v>
      </c>
      <c r="B134" s="26">
        <v>6001242</v>
      </c>
      <c r="C134" s="26">
        <v>145285</v>
      </c>
      <c r="D134" s="50">
        <v>44743</v>
      </c>
      <c r="E134" s="50">
        <v>45107</v>
      </c>
      <c r="F134" s="55">
        <v>3814</v>
      </c>
      <c r="G134" s="55">
        <v>15432</v>
      </c>
      <c r="H134" s="55">
        <v>390.6</v>
      </c>
      <c r="I134" s="55">
        <f t="shared" si="2"/>
        <v>19636.599999999999</v>
      </c>
      <c r="J134" s="55">
        <v>29331</v>
      </c>
      <c r="K134" s="56">
        <f t="shared" si="3"/>
        <v>0.66948279976816327</v>
      </c>
      <c r="N134" s="48"/>
    </row>
    <row r="135" spans="1:14" x14ac:dyDescent="0.25">
      <c r="A135" s="19" t="s">
        <v>148</v>
      </c>
      <c r="B135" s="26">
        <v>6001127</v>
      </c>
      <c r="C135" s="26">
        <v>145211</v>
      </c>
      <c r="D135" s="50">
        <v>44743</v>
      </c>
      <c r="E135" s="50">
        <v>45107</v>
      </c>
      <c r="F135" s="55">
        <v>7021</v>
      </c>
      <c r="G135" s="55">
        <v>16192</v>
      </c>
      <c r="H135" s="55">
        <v>4779</v>
      </c>
      <c r="I135" s="55">
        <f t="shared" si="2"/>
        <v>27992</v>
      </c>
      <c r="J135" s="55">
        <v>32675</v>
      </c>
      <c r="K135" s="56">
        <f t="shared" si="3"/>
        <v>0.85667941851568474</v>
      </c>
      <c r="N135" s="48"/>
    </row>
    <row r="136" spans="1:14" x14ac:dyDescent="0.25">
      <c r="A136" s="19" t="s">
        <v>149</v>
      </c>
      <c r="B136" s="26">
        <v>6001259</v>
      </c>
      <c r="C136" s="26">
        <v>145219</v>
      </c>
      <c r="D136" s="50">
        <v>44743</v>
      </c>
      <c r="E136" s="50">
        <v>45107</v>
      </c>
      <c r="F136" s="55">
        <v>1821</v>
      </c>
      <c r="G136" s="55">
        <v>2465</v>
      </c>
      <c r="H136" s="55">
        <v>2964.36</v>
      </c>
      <c r="I136" s="55">
        <f t="shared" si="2"/>
        <v>7250.3600000000006</v>
      </c>
      <c r="J136" s="55">
        <v>38800</v>
      </c>
      <c r="K136" s="56">
        <f t="shared" si="3"/>
        <v>0.18686494845360826</v>
      </c>
      <c r="N136" s="48"/>
    </row>
    <row r="137" spans="1:14" x14ac:dyDescent="0.25">
      <c r="A137" s="19" t="s">
        <v>150</v>
      </c>
      <c r="B137" s="26">
        <v>6014674</v>
      </c>
      <c r="C137" s="26">
        <v>145910</v>
      </c>
      <c r="D137" s="50">
        <v>44743</v>
      </c>
      <c r="E137" s="50">
        <v>45107</v>
      </c>
      <c r="F137" s="55">
        <v>3240</v>
      </c>
      <c r="G137" s="55">
        <v>8698</v>
      </c>
      <c r="H137" s="55">
        <v>1134</v>
      </c>
      <c r="I137" s="55">
        <f t="shared" si="2"/>
        <v>13072</v>
      </c>
      <c r="J137" s="55">
        <v>21513</v>
      </c>
      <c r="K137" s="56">
        <f t="shared" si="3"/>
        <v>0.60763259424534</v>
      </c>
      <c r="N137" s="48"/>
    </row>
    <row r="138" spans="1:14" x14ac:dyDescent="0.25">
      <c r="A138" s="39" t="s">
        <v>151</v>
      </c>
      <c r="B138" s="40">
        <v>6001333</v>
      </c>
      <c r="C138" s="40">
        <v>145625</v>
      </c>
      <c r="D138" s="57">
        <v>44743</v>
      </c>
      <c r="E138" s="57">
        <v>45107</v>
      </c>
      <c r="F138" s="58">
        <v>4660</v>
      </c>
      <c r="G138" s="58">
        <v>65776</v>
      </c>
      <c r="H138" s="58">
        <v>253.68</v>
      </c>
      <c r="I138" s="58">
        <f t="shared" si="2"/>
        <v>70689.679999999993</v>
      </c>
      <c r="J138" s="58">
        <v>76106</v>
      </c>
      <c r="K138" s="59">
        <f t="shared" si="3"/>
        <v>0.92883189236065478</v>
      </c>
      <c r="N138" s="48"/>
    </row>
    <row r="139" spans="1:14" x14ac:dyDescent="0.25">
      <c r="A139" s="27" t="s">
        <v>152</v>
      </c>
      <c r="B139" s="28">
        <v>6014401</v>
      </c>
      <c r="C139" s="28">
        <v>145846</v>
      </c>
      <c r="D139" s="52">
        <v>44743</v>
      </c>
      <c r="E139" s="52">
        <v>45107</v>
      </c>
      <c r="F139" s="53">
        <v>6964</v>
      </c>
      <c r="G139" s="53">
        <v>10191</v>
      </c>
      <c r="H139" s="53">
        <v>7292</v>
      </c>
      <c r="I139" s="53">
        <f t="shared" ref="I139:I202" si="4">SUM(F139:H139)</f>
        <v>24447</v>
      </c>
      <c r="J139" s="53">
        <v>34442</v>
      </c>
      <c r="K139" s="54">
        <f t="shared" ref="K139:K202" si="5">I139/J139</f>
        <v>0.70980198594738986</v>
      </c>
      <c r="N139" s="48"/>
    </row>
    <row r="140" spans="1:14" x14ac:dyDescent="0.25">
      <c r="A140" s="19" t="s">
        <v>153</v>
      </c>
      <c r="B140" s="26">
        <v>6009336</v>
      </c>
      <c r="C140" s="26">
        <v>145454</v>
      </c>
      <c r="D140" s="50">
        <v>44743</v>
      </c>
      <c r="E140" s="50">
        <v>45107</v>
      </c>
      <c r="F140" s="55">
        <v>2133</v>
      </c>
      <c r="G140" s="55">
        <v>13057</v>
      </c>
      <c r="H140" s="55">
        <v>1343</v>
      </c>
      <c r="I140" s="55">
        <f t="shared" si="4"/>
        <v>16533</v>
      </c>
      <c r="J140" s="55">
        <v>24794</v>
      </c>
      <c r="K140" s="56">
        <f t="shared" si="5"/>
        <v>0.66681455190771965</v>
      </c>
      <c r="N140" s="48"/>
    </row>
    <row r="141" spans="1:14" x14ac:dyDescent="0.25">
      <c r="A141" s="19" t="s">
        <v>154</v>
      </c>
      <c r="B141" s="26">
        <v>6001465</v>
      </c>
      <c r="C141" s="26">
        <v>145679</v>
      </c>
      <c r="D141" s="50">
        <v>44743</v>
      </c>
      <c r="E141" s="50">
        <v>45107</v>
      </c>
      <c r="F141" s="55">
        <v>9424</v>
      </c>
      <c r="G141" s="55">
        <v>40123</v>
      </c>
      <c r="H141" s="55">
        <v>6581</v>
      </c>
      <c r="I141" s="55">
        <f t="shared" si="4"/>
        <v>56128</v>
      </c>
      <c r="J141" s="55">
        <v>65732</v>
      </c>
      <c r="K141" s="56">
        <f t="shared" si="5"/>
        <v>0.85389155966652464</v>
      </c>
      <c r="N141" s="48"/>
    </row>
    <row r="142" spans="1:14" x14ac:dyDescent="0.25">
      <c r="A142" s="19" t="s">
        <v>155</v>
      </c>
      <c r="B142" s="26">
        <v>6001473</v>
      </c>
      <c r="C142" s="26">
        <v>145729</v>
      </c>
      <c r="D142" s="50">
        <v>44743</v>
      </c>
      <c r="E142" s="50">
        <v>45107</v>
      </c>
      <c r="F142" s="55">
        <v>3989</v>
      </c>
      <c r="G142" s="55">
        <v>11520</v>
      </c>
      <c r="H142" s="55">
        <v>1793</v>
      </c>
      <c r="I142" s="55">
        <f t="shared" si="4"/>
        <v>17302</v>
      </c>
      <c r="J142" s="55">
        <v>27947</v>
      </c>
      <c r="K142" s="56">
        <f t="shared" si="5"/>
        <v>0.61910044011879628</v>
      </c>
      <c r="N142" s="48"/>
    </row>
    <row r="143" spans="1:14" x14ac:dyDescent="0.25">
      <c r="A143" s="39" t="s">
        <v>156</v>
      </c>
      <c r="B143" s="40">
        <v>6016539</v>
      </c>
      <c r="C143" s="40">
        <v>146124</v>
      </c>
      <c r="D143" s="57">
        <v>44743</v>
      </c>
      <c r="E143" s="57">
        <v>45107</v>
      </c>
      <c r="F143" s="58">
        <v>1125</v>
      </c>
      <c r="G143" s="58">
        <v>9955</v>
      </c>
      <c r="H143" s="58">
        <v>76</v>
      </c>
      <c r="I143" s="58">
        <f t="shared" si="4"/>
        <v>11156</v>
      </c>
      <c r="J143" s="58">
        <v>16606</v>
      </c>
      <c r="K143" s="59">
        <f t="shared" si="5"/>
        <v>0.6718053715524509</v>
      </c>
      <c r="N143" s="48"/>
    </row>
    <row r="144" spans="1:14" x14ac:dyDescent="0.25">
      <c r="A144" s="27" t="s">
        <v>157</v>
      </c>
      <c r="B144" s="28">
        <v>6014658</v>
      </c>
      <c r="C144" s="28">
        <v>145891</v>
      </c>
      <c r="D144" s="52">
        <v>44743</v>
      </c>
      <c r="E144" s="52">
        <v>45107</v>
      </c>
      <c r="F144" s="53">
        <v>3569</v>
      </c>
      <c r="G144" s="53">
        <v>11588</v>
      </c>
      <c r="H144" s="53">
        <v>9237</v>
      </c>
      <c r="I144" s="53">
        <f t="shared" si="4"/>
        <v>24394</v>
      </c>
      <c r="J144" s="53">
        <v>29780</v>
      </c>
      <c r="K144" s="54">
        <f t="shared" si="5"/>
        <v>0.81914036265950307</v>
      </c>
      <c r="N144" s="48"/>
    </row>
    <row r="145" spans="1:14" x14ac:dyDescent="0.25">
      <c r="A145" s="19" t="s">
        <v>158</v>
      </c>
      <c r="B145" s="26">
        <v>6001507</v>
      </c>
      <c r="C145" s="26">
        <v>145323</v>
      </c>
      <c r="D145" s="50">
        <v>44743</v>
      </c>
      <c r="E145" s="50">
        <v>45107</v>
      </c>
      <c r="F145" s="55">
        <v>4690</v>
      </c>
      <c r="G145" s="55">
        <v>10501</v>
      </c>
      <c r="H145" s="55">
        <v>66</v>
      </c>
      <c r="I145" s="55">
        <f t="shared" si="4"/>
        <v>15257</v>
      </c>
      <c r="J145" s="55">
        <v>25703</v>
      </c>
      <c r="K145" s="56">
        <f t="shared" si="5"/>
        <v>0.59358829708594329</v>
      </c>
      <c r="N145" s="48"/>
    </row>
    <row r="146" spans="1:14" x14ac:dyDescent="0.25">
      <c r="A146" s="19" t="s">
        <v>159</v>
      </c>
      <c r="B146" s="26">
        <v>6000970</v>
      </c>
      <c r="C146" s="26">
        <v>146117</v>
      </c>
      <c r="D146" s="50">
        <v>44743</v>
      </c>
      <c r="E146" s="50">
        <v>45107</v>
      </c>
      <c r="F146" s="55">
        <v>1200</v>
      </c>
      <c r="G146" s="55">
        <v>3688</v>
      </c>
      <c r="H146" s="55">
        <v>5486</v>
      </c>
      <c r="I146" s="55">
        <f t="shared" si="4"/>
        <v>10374</v>
      </c>
      <c r="J146" s="55">
        <v>15712</v>
      </c>
      <c r="K146" s="56">
        <f t="shared" si="5"/>
        <v>0.66025967413441955</v>
      </c>
      <c r="N146" s="48"/>
    </row>
    <row r="147" spans="1:14" x14ac:dyDescent="0.25">
      <c r="A147" s="19" t="s">
        <v>160</v>
      </c>
      <c r="B147" s="26">
        <v>6010227</v>
      </c>
      <c r="C147" s="26">
        <v>145585</v>
      </c>
      <c r="D147" s="50">
        <v>44743</v>
      </c>
      <c r="E147" s="50">
        <v>45107</v>
      </c>
      <c r="F147" s="55">
        <v>4990</v>
      </c>
      <c r="G147" s="55">
        <v>19714</v>
      </c>
      <c r="H147" s="55">
        <v>550.20000000000005</v>
      </c>
      <c r="I147" s="55">
        <f t="shared" si="4"/>
        <v>25254.2</v>
      </c>
      <c r="J147" s="55">
        <v>30336</v>
      </c>
      <c r="K147" s="56">
        <f t="shared" si="5"/>
        <v>0.8324828586497891</v>
      </c>
      <c r="N147" s="48"/>
    </row>
    <row r="148" spans="1:14" x14ac:dyDescent="0.25">
      <c r="A148" s="39" t="s">
        <v>161</v>
      </c>
      <c r="B148" s="40">
        <v>6002869</v>
      </c>
      <c r="C148" s="40">
        <v>145571</v>
      </c>
      <c r="D148" s="57">
        <v>44743</v>
      </c>
      <c r="E148" s="57">
        <v>45107</v>
      </c>
      <c r="F148" s="58">
        <v>5659</v>
      </c>
      <c r="G148" s="58">
        <v>13249</v>
      </c>
      <c r="H148" s="58">
        <v>3432</v>
      </c>
      <c r="I148" s="58">
        <f t="shared" si="4"/>
        <v>22340</v>
      </c>
      <c r="J148" s="58">
        <v>34893</v>
      </c>
      <c r="K148" s="59">
        <f t="shared" si="5"/>
        <v>0.64024302868770244</v>
      </c>
      <c r="N148" s="48"/>
    </row>
    <row r="149" spans="1:14" x14ac:dyDescent="0.25">
      <c r="A149" s="27" t="s">
        <v>162</v>
      </c>
      <c r="B149" s="28">
        <v>6012587</v>
      </c>
      <c r="C149" s="28">
        <v>145680</v>
      </c>
      <c r="D149" s="52">
        <v>44743</v>
      </c>
      <c r="E149" s="52">
        <v>45107</v>
      </c>
      <c r="F149" s="53">
        <v>9357</v>
      </c>
      <c r="G149" s="53">
        <v>11005</v>
      </c>
      <c r="H149" s="53">
        <v>6976</v>
      </c>
      <c r="I149" s="53">
        <f t="shared" si="4"/>
        <v>27338</v>
      </c>
      <c r="J149" s="53">
        <v>36916</v>
      </c>
      <c r="K149" s="54">
        <f t="shared" si="5"/>
        <v>0.74054610467006177</v>
      </c>
      <c r="N149" s="48"/>
    </row>
    <row r="150" spans="1:14" x14ac:dyDescent="0.25">
      <c r="A150" s="19" t="s">
        <v>163</v>
      </c>
      <c r="B150" s="26">
        <v>6001523</v>
      </c>
      <c r="C150" s="26">
        <v>146062</v>
      </c>
      <c r="D150" s="50">
        <v>44743</v>
      </c>
      <c r="E150" s="50">
        <v>45107</v>
      </c>
      <c r="F150" s="55">
        <v>6904</v>
      </c>
      <c r="G150" s="55">
        <v>18321</v>
      </c>
      <c r="H150" s="55">
        <v>6413</v>
      </c>
      <c r="I150" s="55">
        <f t="shared" si="4"/>
        <v>31638</v>
      </c>
      <c r="J150" s="55">
        <v>34083</v>
      </c>
      <c r="K150" s="56">
        <f t="shared" si="5"/>
        <v>0.92826335709884689</v>
      </c>
      <c r="N150" s="48"/>
    </row>
    <row r="151" spans="1:14" x14ac:dyDescent="0.25">
      <c r="A151" s="19" t="s">
        <v>164</v>
      </c>
      <c r="B151" s="26">
        <v>6001564</v>
      </c>
      <c r="C151" s="26">
        <v>145853</v>
      </c>
      <c r="D151" s="50">
        <v>44743</v>
      </c>
      <c r="E151" s="50">
        <v>45107</v>
      </c>
      <c r="F151" s="55">
        <v>1565</v>
      </c>
      <c r="G151" s="55">
        <v>5690</v>
      </c>
      <c r="H151" s="55">
        <v>1787</v>
      </c>
      <c r="I151" s="55">
        <f t="shared" si="4"/>
        <v>9042</v>
      </c>
      <c r="J151" s="55">
        <v>38502</v>
      </c>
      <c r="K151" s="56">
        <f t="shared" si="5"/>
        <v>0.23484494311983792</v>
      </c>
      <c r="N151" s="48"/>
    </row>
    <row r="152" spans="1:14" x14ac:dyDescent="0.25">
      <c r="A152" s="19" t="s">
        <v>165</v>
      </c>
      <c r="B152" s="26">
        <v>6001580</v>
      </c>
      <c r="C152" s="26">
        <v>145648</v>
      </c>
      <c r="D152" s="50">
        <v>44743</v>
      </c>
      <c r="E152" s="50">
        <v>45107</v>
      </c>
      <c r="F152" s="55">
        <v>8379</v>
      </c>
      <c r="G152" s="55">
        <v>51090</v>
      </c>
      <c r="H152" s="55">
        <v>2978</v>
      </c>
      <c r="I152" s="55">
        <f t="shared" si="4"/>
        <v>62447</v>
      </c>
      <c r="J152" s="55">
        <v>72092</v>
      </c>
      <c r="K152" s="56">
        <f t="shared" si="5"/>
        <v>0.86621261721134102</v>
      </c>
      <c r="N152" s="48"/>
    </row>
    <row r="153" spans="1:14" x14ac:dyDescent="0.25">
      <c r="A153" s="39" t="s">
        <v>166</v>
      </c>
      <c r="B153" s="40">
        <v>6012355</v>
      </c>
      <c r="C153" s="40">
        <v>145666</v>
      </c>
      <c r="D153" s="57">
        <v>44743</v>
      </c>
      <c r="E153" s="57">
        <v>45107</v>
      </c>
      <c r="F153" s="58">
        <v>2658</v>
      </c>
      <c r="G153" s="58">
        <v>9065</v>
      </c>
      <c r="H153" s="58">
        <v>10</v>
      </c>
      <c r="I153" s="58">
        <f t="shared" si="4"/>
        <v>11733</v>
      </c>
      <c r="J153" s="58">
        <v>24349</v>
      </c>
      <c r="K153" s="59">
        <f t="shared" si="5"/>
        <v>0.48186783851492876</v>
      </c>
      <c r="N153" s="48"/>
    </row>
    <row r="154" spans="1:14" x14ac:dyDescent="0.25">
      <c r="A154" s="27" t="s">
        <v>167</v>
      </c>
      <c r="B154" s="28">
        <v>6008601</v>
      </c>
      <c r="C154" s="28">
        <v>145670</v>
      </c>
      <c r="D154" s="52">
        <v>44743</v>
      </c>
      <c r="E154" s="52">
        <v>45107</v>
      </c>
      <c r="F154" s="53">
        <v>7026</v>
      </c>
      <c r="G154" s="53">
        <v>47482</v>
      </c>
      <c r="H154" s="53">
        <v>7067</v>
      </c>
      <c r="I154" s="53">
        <f t="shared" si="4"/>
        <v>61575</v>
      </c>
      <c r="J154" s="53">
        <v>67575</v>
      </c>
      <c r="K154" s="54">
        <f t="shared" si="5"/>
        <v>0.91120976692563815</v>
      </c>
      <c r="N154" s="48"/>
    </row>
    <row r="155" spans="1:14" x14ac:dyDescent="0.25">
      <c r="A155" s="19" t="s">
        <v>168</v>
      </c>
      <c r="B155" s="26">
        <v>6001457</v>
      </c>
      <c r="C155" s="26">
        <v>145439</v>
      </c>
      <c r="D155" s="50">
        <v>44743</v>
      </c>
      <c r="E155" s="50">
        <v>45107</v>
      </c>
      <c r="F155" s="55">
        <v>7608</v>
      </c>
      <c r="G155" s="55">
        <v>10709</v>
      </c>
      <c r="H155" s="55">
        <v>12450</v>
      </c>
      <c r="I155" s="55">
        <f t="shared" si="4"/>
        <v>30767</v>
      </c>
      <c r="J155" s="55">
        <v>44001</v>
      </c>
      <c r="K155" s="56">
        <f t="shared" si="5"/>
        <v>0.69923410831572008</v>
      </c>
      <c r="N155" s="48"/>
    </row>
    <row r="156" spans="1:14" x14ac:dyDescent="0.25">
      <c r="A156" s="19" t="s">
        <v>169</v>
      </c>
      <c r="B156" s="26">
        <v>6001358</v>
      </c>
      <c r="C156" s="26">
        <v>145636</v>
      </c>
      <c r="D156" s="50">
        <v>44743</v>
      </c>
      <c r="E156" s="50">
        <v>45107</v>
      </c>
      <c r="F156" s="55">
        <v>2324</v>
      </c>
      <c r="G156" s="55">
        <v>7754</v>
      </c>
      <c r="H156" s="55">
        <v>5942</v>
      </c>
      <c r="I156" s="55">
        <f t="shared" si="4"/>
        <v>16020</v>
      </c>
      <c r="J156" s="55">
        <v>21610</v>
      </c>
      <c r="K156" s="56">
        <f t="shared" si="5"/>
        <v>0.74132346136048122</v>
      </c>
      <c r="N156" s="48"/>
    </row>
    <row r="157" spans="1:14" x14ac:dyDescent="0.25">
      <c r="A157" s="19" t="s">
        <v>170</v>
      </c>
      <c r="B157" s="26">
        <v>6010367</v>
      </c>
      <c r="C157" s="26">
        <v>145614</v>
      </c>
      <c r="D157" s="50">
        <v>44743</v>
      </c>
      <c r="E157" s="50">
        <v>45107</v>
      </c>
      <c r="F157" s="55">
        <v>5309</v>
      </c>
      <c r="G157" s="55">
        <v>12872</v>
      </c>
      <c r="H157" s="55">
        <v>8773</v>
      </c>
      <c r="I157" s="55">
        <f t="shared" si="4"/>
        <v>26954</v>
      </c>
      <c r="J157" s="55">
        <v>39706</v>
      </c>
      <c r="K157" s="56">
        <f t="shared" si="5"/>
        <v>0.67883947010527379</v>
      </c>
      <c r="N157" s="48"/>
    </row>
    <row r="158" spans="1:14" x14ac:dyDescent="0.25">
      <c r="A158" s="39" t="s">
        <v>171</v>
      </c>
      <c r="B158" s="40">
        <v>6001697</v>
      </c>
      <c r="C158" s="40">
        <v>145639</v>
      </c>
      <c r="D158" s="57">
        <v>44743</v>
      </c>
      <c r="E158" s="57">
        <v>45107</v>
      </c>
      <c r="F158" s="58">
        <v>5567</v>
      </c>
      <c r="G158" s="58">
        <v>47845</v>
      </c>
      <c r="H158" s="58">
        <v>5633.88</v>
      </c>
      <c r="I158" s="58">
        <f t="shared" si="4"/>
        <v>59045.88</v>
      </c>
      <c r="J158" s="58">
        <v>69540</v>
      </c>
      <c r="K158" s="59">
        <f t="shared" si="5"/>
        <v>0.84909232096635023</v>
      </c>
      <c r="N158" s="48"/>
    </row>
    <row r="159" spans="1:14" x14ac:dyDescent="0.25">
      <c r="A159" s="19" t="s">
        <v>172</v>
      </c>
      <c r="B159" s="26">
        <v>6001770</v>
      </c>
      <c r="C159" s="26">
        <v>146131</v>
      </c>
      <c r="D159" s="50">
        <v>44743</v>
      </c>
      <c r="E159" s="50">
        <v>45107</v>
      </c>
      <c r="F159" s="55">
        <v>860</v>
      </c>
      <c r="G159" s="55">
        <v>3654</v>
      </c>
      <c r="H159" s="55">
        <v>1594</v>
      </c>
      <c r="I159" s="55">
        <f t="shared" si="4"/>
        <v>6108</v>
      </c>
      <c r="J159" s="55">
        <v>8181</v>
      </c>
      <c r="K159" s="56">
        <f t="shared" si="5"/>
        <v>0.74660799413274659</v>
      </c>
      <c r="N159" s="48"/>
    </row>
    <row r="160" spans="1:14" x14ac:dyDescent="0.25">
      <c r="A160" s="19" t="s">
        <v>173</v>
      </c>
      <c r="B160" s="26">
        <v>6000277</v>
      </c>
      <c r="C160" s="26">
        <v>145004</v>
      </c>
      <c r="D160" s="50">
        <v>44743</v>
      </c>
      <c r="E160" s="50">
        <v>45107</v>
      </c>
      <c r="F160" s="55">
        <v>3309</v>
      </c>
      <c r="G160" s="55">
        <v>10042</v>
      </c>
      <c r="H160" s="55">
        <v>2551</v>
      </c>
      <c r="I160" s="55">
        <f t="shared" si="4"/>
        <v>15902</v>
      </c>
      <c r="J160" s="55">
        <v>27850</v>
      </c>
      <c r="K160" s="56">
        <f t="shared" si="5"/>
        <v>0.57098743267504493</v>
      </c>
      <c r="N160" s="48"/>
    </row>
    <row r="161" spans="1:14" x14ac:dyDescent="0.25">
      <c r="A161" s="19" t="s">
        <v>174</v>
      </c>
      <c r="B161" s="26">
        <v>6000269</v>
      </c>
      <c r="C161" s="26">
        <v>145043</v>
      </c>
      <c r="D161" s="50">
        <v>44743</v>
      </c>
      <c r="E161" s="50">
        <v>45107</v>
      </c>
      <c r="F161" s="55">
        <v>3793</v>
      </c>
      <c r="G161" s="55">
        <v>13420</v>
      </c>
      <c r="H161" s="55">
        <v>8997</v>
      </c>
      <c r="I161" s="55">
        <f t="shared" si="4"/>
        <v>26210</v>
      </c>
      <c r="J161" s="55">
        <v>32654</v>
      </c>
      <c r="K161" s="56">
        <f t="shared" si="5"/>
        <v>0.80265817357750968</v>
      </c>
      <c r="N161" s="48"/>
    </row>
    <row r="162" spans="1:14" x14ac:dyDescent="0.25">
      <c r="A162" s="39" t="s">
        <v>175</v>
      </c>
      <c r="B162" s="40">
        <v>6006563</v>
      </c>
      <c r="C162" s="40">
        <v>145932</v>
      </c>
      <c r="D162" s="57">
        <v>44743</v>
      </c>
      <c r="E162" s="57">
        <v>45107</v>
      </c>
      <c r="F162" s="58">
        <v>3037</v>
      </c>
      <c r="G162" s="58">
        <v>5500</v>
      </c>
      <c r="H162" s="58">
        <v>2082</v>
      </c>
      <c r="I162" s="58">
        <f t="shared" si="4"/>
        <v>10619</v>
      </c>
      <c r="J162" s="58">
        <v>20624</v>
      </c>
      <c r="K162" s="59">
        <f t="shared" si="5"/>
        <v>0.51488557020946468</v>
      </c>
      <c r="N162" s="48"/>
    </row>
    <row r="163" spans="1:14" x14ac:dyDescent="0.25">
      <c r="A163" s="27" t="s">
        <v>176</v>
      </c>
      <c r="B163" s="28">
        <v>6015168</v>
      </c>
      <c r="C163" s="28">
        <v>145982</v>
      </c>
      <c r="D163" s="52">
        <v>44743</v>
      </c>
      <c r="E163" s="52">
        <v>45107</v>
      </c>
      <c r="F163" s="53">
        <v>13546</v>
      </c>
      <c r="G163" s="53">
        <v>13034</v>
      </c>
      <c r="H163" s="53">
        <v>5370</v>
      </c>
      <c r="I163" s="53">
        <f t="shared" si="4"/>
        <v>31950</v>
      </c>
      <c r="J163" s="53">
        <v>49912</v>
      </c>
      <c r="K163" s="54">
        <f t="shared" si="5"/>
        <v>0.64012662285622701</v>
      </c>
      <c r="N163" s="48"/>
    </row>
    <row r="164" spans="1:14" x14ac:dyDescent="0.25">
      <c r="A164" s="19" t="s">
        <v>177</v>
      </c>
      <c r="B164" s="26">
        <v>6008635</v>
      </c>
      <c r="C164" s="26">
        <v>145468</v>
      </c>
      <c r="D164" s="50">
        <v>44743</v>
      </c>
      <c r="E164" s="50">
        <v>45107</v>
      </c>
      <c r="F164" s="55">
        <v>4459</v>
      </c>
      <c r="G164" s="55">
        <v>15614</v>
      </c>
      <c r="H164" s="55">
        <v>3185</v>
      </c>
      <c r="I164" s="55">
        <f t="shared" si="4"/>
        <v>23258</v>
      </c>
      <c r="J164" s="55">
        <v>35213</v>
      </c>
      <c r="K164" s="56">
        <f t="shared" si="5"/>
        <v>0.66049470366057994</v>
      </c>
      <c r="N164" s="48"/>
    </row>
    <row r="165" spans="1:14" x14ac:dyDescent="0.25">
      <c r="A165" s="19" t="s">
        <v>178</v>
      </c>
      <c r="B165" s="26">
        <v>6009179</v>
      </c>
      <c r="C165" s="26">
        <v>145278</v>
      </c>
      <c r="D165" s="50">
        <v>44743</v>
      </c>
      <c r="E165" s="50">
        <v>45107</v>
      </c>
      <c r="F165" s="55">
        <v>3464</v>
      </c>
      <c r="G165" s="55">
        <v>10196</v>
      </c>
      <c r="H165" s="55">
        <v>9074</v>
      </c>
      <c r="I165" s="55">
        <f t="shared" si="4"/>
        <v>22734</v>
      </c>
      <c r="J165" s="55">
        <v>32358</v>
      </c>
      <c r="K165" s="56">
        <f t="shared" si="5"/>
        <v>0.70257741516781014</v>
      </c>
      <c r="N165" s="48"/>
    </row>
    <row r="166" spans="1:14" x14ac:dyDescent="0.25">
      <c r="A166" s="19" t="s">
        <v>179</v>
      </c>
      <c r="B166" s="26">
        <v>6009948</v>
      </c>
      <c r="C166" s="26">
        <v>145850</v>
      </c>
      <c r="D166" s="50">
        <v>44743</v>
      </c>
      <c r="E166" s="50">
        <v>45107</v>
      </c>
      <c r="F166" s="55">
        <v>6171</v>
      </c>
      <c r="G166" s="55">
        <v>85054</v>
      </c>
      <c r="H166" s="55">
        <v>15661</v>
      </c>
      <c r="I166" s="55">
        <f t="shared" si="4"/>
        <v>106886</v>
      </c>
      <c r="J166" s="55">
        <v>118385</v>
      </c>
      <c r="K166" s="56">
        <f t="shared" si="5"/>
        <v>0.90286776196308649</v>
      </c>
      <c r="N166" s="48"/>
    </row>
    <row r="167" spans="1:14" x14ac:dyDescent="0.25">
      <c r="A167" s="39" t="s">
        <v>180</v>
      </c>
      <c r="B167" s="40">
        <v>6005144</v>
      </c>
      <c r="C167" s="40">
        <v>145434</v>
      </c>
      <c r="D167" s="57">
        <v>44743</v>
      </c>
      <c r="E167" s="57">
        <v>45107</v>
      </c>
      <c r="F167" s="58">
        <v>4699</v>
      </c>
      <c r="G167" s="58">
        <v>20420</v>
      </c>
      <c r="H167" s="58">
        <v>1061</v>
      </c>
      <c r="I167" s="58">
        <f t="shared" si="4"/>
        <v>26180</v>
      </c>
      <c r="J167" s="58">
        <v>29599</v>
      </c>
      <c r="K167" s="59">
        <f t="shared" si="5"/>
        <v>0.88448934085610997</v>
      </c>
      <c r="N167" s="48"/>
    </row>
    <row r="168" spans="1:14" x14ac:dyDescent="0.25">
      <c r="A168" s="27" t="s">
        <v>181</v>
      </c>
      <c r="B168" s="28">
        <v>6001796</v>
      </c>
      <c r="C168" s="28">
        <v>145507</v>
      </c>
      <c r="D168" s="52">
        <v>44743</v>
      </c>
      <c r="E168" s="52">
        <v>45107</v>
      </c>
      <c r="F168" s="53">
        <v>7810</v>
      </c>
      <c r="G168" s="53">
        <v>62965</v>
      </c>
      <c r="H168" s="53">
        <v>9229</v>
      </c>
      <c r="I168" s="53">
        <f t="shared" si="4"/>
        <v>80004</v>
      </c>
      <c r="J168" s="53">
        <v>87421</v>
      </c>
      <c r="K168" s="54">
        <f t="shared" si="5"/>
        <v>0.91515768522437402</v>
      </c>
      <c r="N168" s="48"/>
    </row>
    <row r="169" spans="1:14" x14ac:dyDescent="0.25">
      <c r="A169" s="19" t="s">
        <v>182</v>
      </c>
      <c r="B169" s="26">
        <v>6001887</v>
      </c>
      <c r="C169" s="26">
        <v>146025</v>
      </c>
      <c r="D169" s="50">
        <v>44743</v>
      </c>
      <c r="E169" s="50">
        <v>45107</v>
      </c>
      <c r="F169" s="55">
        <v>1155</v>
      </c>
      <c r="G169" s="55">
        <v>4259</v>
      </c>
      <c r="H169" s="55">
        <v>0</v>
      </c>
      <c r="I169" s="55">
        <f t="shared" si="4"/>
        <v>5414</v>
      </c>
      <c r="J169" s="55">
        <v>8517</v>
      </c>
      <c r="K169" s="56">
        <f t="shared" si="5"/>
        <v>0.63566983679699429</v>
      </c>
      <c r="N169" s="48"/>
    </row>
    <row r="170" spans="1:14" x14ac:dyDescent="0.25">
      <c r="A170" s="19" t="s">
        <v>183</v>
      </c>
      <c r="B170" s="26">
        <v>6007496</v>
      </c>
      <c r="C170" s="26">
        <v>145438</v>
      </c>
      <c r="D170" s="50">
        <v>44743</v>
      </c>
      <c r="E170" s="50">
        <v>45107</v>
      </c>
      <c r="F170" s="55">
        <v>2723</v>
      </c>
      <c r="G170" s="55">
        <v>10279</v>
      </c>
      <c r="H170" s="55">
        <v>6897</v>
      </c>
      <c r="I170" s="55">
        <f t="shared" si="4"/>
        <v>19899</v>
      </c>
      <c r="J170" s="55">
        <v>21012</v>
      </c>
      <c r="K170" s="56">
        <f t="shared" si="5"/>
        <v>0.94703026841804683</v>
      </c>
      <c r="N170" s="48"/>
    </row>
    <row r="171" spans="1:14" x14ac:dyDescent="0.25">
      <c r="A171" s="19" t="s">
        <v>184</v>
      </c>
      <c r="B171" s="26">
        <v>6001952</v>
      </c>
      <c r="C171" s="26">
        <v>145183</v>
      </c>
      <c r="D171" s="50">
        <v>44743</v>
      </c>
      <c r="E171" s="50">
        <v>45107</v>
      </c>
      <c r="F171" s="55">
        <v>1735</v>
      </c>
      <c r="G171" s="55">
        <v>5288</v>
      </c>
      <c r="H171" s="55">
        <v>2973</v>
      </c>
      <c r="I171" s="55">
        <f t="shared" si="4"/>
        <v>9996</v>
      </c>
      <c r="J171" s="55">
        <v>18663</v>
      </c>
      <c r="K171" s="56">
        <f t="shared" si="5"/>
        <v>0.53560520816588975</v>
      </c>
      <c r="N171" s="48"/>
    </row>
    <row r="172" spans="1:14" x14ac:dyDescent="0.25">
      <c r="A172" s="39" t="s">
        <v>185</v>
      </c>
      <c r="B172" s="40">
        <v>6002026</v>
      </c>
      <c r="C172" s="40">
        <v>146164</v>
      </c>
      <c r="D172" s="57">
        <v>44743</v>
      </c>
      <c r="E172" s="57">
        <v>45107</v>
      </c>
      <c r="F172" s="58">
        <v>5299</v>
      </c>
      <c r="G172" s="58">
        <v>35828</v>
      </c>
      <c r="H172" s="58">
        <v>4791</v>
      </c>
      <c r="I172" s="58">
        <f t="shared" si="4"/>
        <v>45918</v>
      </c>
      <c r="J172" s="58">
        <v>48374</v>
      </c>
      <c r="K172" s="59">
        <f t="shared" si="5"/>
        <v>0.94922892462893294</v>
      </c>
      <c r="N172" s="48"/>
    </row>
    <row r="173" spans="1:14" x14ac:dyDescent="0.25">
      <c r="A173" s="27" t="s">
        <v>186</v>
      </c>
      <c r="B173" s="28">
        <v>6016711</v>
      </c>
      <c r="C173" s="28">
        <v>146154</v>
      </c>
      <c r="D173" s="52">
        <v>44743</v>
      </c>
      <c r="E173" s="52">
        <v>45107</v>
      </c>
      <c r="F173" s="53">
        <v>271</v>
      </c>
      <c r="G173" s="53">
        <v>0</v>
      </c>
      <c r="H173" s="53">
        <v>153</v>
      </c>
      <c r="I173" s="53">
        <f t="shared" si="4"/>
        <v>424</v>
      </c>
      <c r="J173" s="53">
        <v>17095</v>
      </c>
      <c r="K173" s="54">
        <f t="shared" si="5"/>
        <v>2.4802573852003511E-2</v>
      </c>
      <c r="N173" s="48"/>
    </row>
    <row r="174" spans="1:14" x14ac:dyDescent="0.25">
      <c r="A174" s="19" t="s">
        <v>187</v>
      </c>
      <c r="B174" s="26">
        <v>6002075</v>
      </c>
      <c r="C174" s="26">
        <v>145730</v>
      </c>
      <c r="D174" s="50">
        <v>44743</v>
      </c>
      <c r="E174" s="50">
        <v>45107</v>
      </c>
      <c r="F174" s="55">
        <v>6442</v>
      </c>
      <c r="G174" s="55">
        <v>33579</v>
      </c>
      <c r="H174" s="55">
        <v>8607</v>
      </c>
      <c r="I174" s="55">
        <f t="shared" si="4"/>
        <v>48628</v>
      </c>
      <c r="J174" s="55">
        <v>55190</v>
      </c>
      <c r="K174" s="56">
        <f t="shared" si="5"/>
        <v>0.88110164884942921</v>
      </c>
      <c r="N174" s="48"/>
    </row>
    <row r="175" spans="1:14" x14ac:dyDescent="0.25">
      <c r="A175" s="19" t="s">
        <v>188</v>
      </c>
      <c r="B175" s="26">
        <v>6003420</v>
      </c>
      <c r="C175" s="26">
        <v>145239</v>
      </c>
      <c r="D175" s="50">
        <v>44743</v>
      </c>
      <c r="E175" s="50">
        <v>45107</v>
      </c>
      <c r="F175" s="55">
        <v>1343</v>
      </c>
      <c r="G175" s="55">
        <v>8366</v>
      </c>
      <c r="H175" s="55">
        <v>1189.44</v>
      </c>
      <c r="I175" s="55">
        <f t="shared" si="4"/>
        <v>10898.44</v>
      </c>
      <c r="J175" s="55">
        <v>15634</v>
      </c>
      <c r="K175" s="56">
        <f t="shared" si="5"/>
        <v>0.69709863118843551</v>
      </c>
      <c r="N175" s="48"/>
    </row>
    <row r="176" spans="1:14" x14ac:dyDescent="0.25">
      <c r="A176" s="19" t="s">
        <v>189</v>
      </c>
      <c r="B176" s="26">
        <v>6015200</v>
      </c>
      <c r="C176" s="26">
        <v>145993</v>
      </c>
      <c r="D176" s="50">
        <v>44743</v>
      </c>
      <c r="E176" s="50">
        <v>45107</v>
      </c>
      <c r="F176" s="55">
        <v>2740</v>
      </c>
      <c r="G176" s="55">
        <v>4164</v>
      </c>
      <c r="H176" s="55">
        <v>4609</v>
      </c>
      <c r="I176" s="55">
        <f t="shared" si="4"/>
        <v>11513</v>
      </c>
      <c r="J176" s="55">
        <v>26252</v>
      </c>
      <c r="K176" s="56">
        <f t="shared" si="5"/>
        <v>0.43855706231906139</v>
      </c>
      <c r="N176" s="48"/>
    </row>
    <row r="177" spans="1:14" x14ac:dyDescent="0.25">
      <c r="A177" s="39" t="s">
        <v>190</v>
      </c>
      <c r="B177" s="40">
        <v>6002141</v>
      </c>
      <c r="C177" s="40">
        <v>145708</v>
      </c>
      <c r="D177" s="57">
        <v>44743</v>
      </c>
      <c r="E177" s="57">
        <v>45107</v>
      </c>
      <c r="F177" s="58">
        <v>2388</v>
      </c>
      <c r="G177" s="58">
        <v>4112</v>
      </c>
      <c r="H177" s="58">
        <v>2169</v>
      </c>
      <c r="I177" s="58">
        <f t="shared" si="4"/>
        <v>8669</v>
      </c>
      <c r="J177" s="58">
        <v>27866</v>
      </c>
      <c r="K177" s="59">
        <f t="shared" si="5"/>
        <v>0.31109595923347449</v>
      </c>
      <c r="N177" s="48"/>
    </row>
    <row r="178" spans="1:14" x14ac:dyDescent="0.25">
      <c r="A178" s="27" t="s">
        <v>191</v>
      </c>
      <c r="B178" s="28">
        <v>6002190</v>
      </c>
      <c r="C178" s="28">
        <v>145798</v>
      </c>
      <c r="D178" s="52">
        <v>44743</v>
      </c>
      <c r="E178" s="52">
        <v>45107</v>
      </c>
      <c r="F178" s="53">
        <v>5300</v>
      </c>
      <c r="G178" s="53">
        <v>37284</v>
      </c>
      <c r="H178" s="53">
        <v>6637</v>
      </c>
      <c r="I178" s="53">
        <f t="shared" si="4"/>
        <v>49221</v>
      </c>
      <c r="J178" s="53">
        <v>53453</v>
      </c>
      <c r="K178" s="54">
        <f t="shared" si="5"/>
        <v>0.92082764297607245</v>
      </c>
      <c r="N178" s="48"/>
    </row>
    <row r="179" spans="1:14" x14ac:dyDescent="0.25">
      <c r="A179" s="19" t="s">
        <v>192</v>
      </c>
      <c r="B179" s="26">
        <v>6005631</v>
      </c>
      <c r="C179" s="26">
        <v>146080</v>
      </c>
      <c r="D179" s="50">
        <v>44743</v>
      </c>
      <c r="E179" s="50">
        <v>45107</v>
      </c>
      <c r="F179" s="55">
        <v>920</v>
      </c>
      <c r="G179" s="55">
        <v>11461</v>
      </c>
      <c r="H179" s="55">
        <v>572.04</v>
      </c>
      <c r="I179" s="55">
        <f t="shared" si="4"/>
        <v>12953.04</v>
      </c>
      <c r="J179" s="55">
        <v>14950</v>
      </c>
      <c r="K179" s="56">
        <f t="shared" si="5"/>
        <v>0.86642408026755857</v>
      </c>
      <c r="N179" s="48"/>
    </row>
    <row r="180" spans="1:14" x14ac:dyDescent="0.25">
      <c r="A180" s="19" t="s">
        <v>193</v>
      </c>
      <c r="B180" s="26">
        <v>6011753</v>
      </c>
      <c r="C180" s="26">
        <v>145606</v>
      </c>
      <c r="D180" s="50">
        <v>44743</v>
      </c>
      <c r="E180" s="50">
        <v>45107</v>
      </c>
      <c r="F180" s="55">
        <v>607</v>
      </c>
      <c r="G180" s="55">
        <v>884</v>
      </c>
      <c r="H180" s="55">
        <v>816</v>
      </c>
      <c r="I180" s="55">
        <f t="shared" si="4"/>
        <v>2307</v>
      </c>
      <c r="J180" s="55">
        <v>21113</v>
      </c>
      <c r="K180" s="56">
        <f t="shared" si="5"/>
        <v>0.10926917065315209</v>
      </c>
      <c r="N180" s="48"/>
    </row>
    <row r="181" spans="1:14" x14ac:dyDescent="0.25">
      <c r="A181" s="19" t="s">
        <v>194</v>
      </c>
      <c r="B181" s="26">
        <v>6002273</v>
      </c>
      <c r="C181" s="26" t="s">
        <v>195</v>
      </c>
      <c r="D181" s="50">
        <v>44743</v>
      </c>
      <c r="E181" s="50">
        <v>45107</v>
      </c>
      <c r="F181" s="55">
        <v>2803</v>
      </c>
      <c r="G181" s="55">
        <v>23254</v>
      </c>
      <c r="H181" s="55">
        <v>9158</v>
      </c>
      <c r="I181" s="55">
        <f t="shared" si="4"/>
        <v>35215</v>
      </c>
      <c r="J181" s="55">
        <v>36450</v>
      </c>
      <c r="K181" s="56">
        <f t="shared" si="5"/>
        <v>0.96611796982167353</v>
      </c>
      <c r="N181" s="48"/>
    </row>
    <row r="182" spans="1:14" x14ac:dyDescent="0.25">
      <c r="A182" s="39" t="s">
        <v>196</v>
      </c>
      <c r="B182" s="40">
        <v>6010136</v>
      </c>
      <c r="C182" s="40">
        <v>145222</v>
      </c>
      <c r="D182" s="57">
        <v>44743</v>
      </c>
      <c r="E182" s="57">
        <v>45107</v>
      </c>
      <c r="F182" s="58">
        <v>2698</v>
      </c>
      <c r="G182" s="58">
        <v>17203</v>
      </c>
      <c r="H182" s="58">
        <v>481</v>
      </c>
      <c r="I182" s="58">
        <f t="shared" si="4"/>
        <v>20382</v>
      </c>
      <c r="J182" s="58">
        <v>24396</v>
      </c>
      <c r="K182" s="59">
        <f t="shared" si="5"/>
        <v>0.83546483030004914</v>
      </c>
      <c r="N182" s="48"/>
    </row>
    <row r="183" spans="1:14" x14ac:dyDescent="0.25">
      <c r="A183" s="27" t="s">
        <v>197</v>
      </c>
      <c r="B183" s="28">
        <v>6002299</v>
      </c>
      <c r="C183" s="28">
        <v>145257</v>
      </c>
      <c r="D183" s="52">
        <v>44743</v>
      </c>
      <c r="E183" s="52">
        <v>45107</v>
      </c>
      <c r="F183" s="53">
        <v>4336</v>
      </c>
      <c r="G183" s="53">
        <v>4049</v>
      </c>
      <c r="H183" s="53">
        <v>9042</v>
      </c>
      <c r="I183" s="53">
        <f t="shared" si="4"/>
        <v>17427</v>
      </c>
      <c r="J183" s="53">
        <v>25639</v>
      </c>
      <c r="K183" s="54">
        <f t="shared" si="5"/>
        <v>0.67970669682904949</v>
      </c>
      <c r="N183" s="48"/>
    </row>
    <row r="184" spans="1:14" x14ac:dyDescent="0.25">
      <c r="A184" s="19" t="s">
        <v>198</v>
      </c>
      <c r="B184" s="26">
        <v>6002307</v>
      </c>
      <c r="C184" s="26">
        <v>146113</v>
      </c>
      <c r="D184" s="50">
        <v>44743</v>
      </c>
      <c r="E184" s="50">
        <v>45107</v>
      </c>
      <c r="F184" s="55">
        <v>1378</v>
      </c>
      <c r="G184" s="55">
        <v>6133</v>
      </c>
      <c r="H184" s="55">
        <v>248</v>
      </c>
      <c r="I184" s="55">
        <f t="shared" si="4"/>
        <v>7759</v>
      </c>
      <c r="J184" s="55">
        <v>12828</v>
      </c>
      <c r="K184" s="56">
        <f t="shared" si="5"/>
        <v>0.60484876831930157</v>
      </c>
      <c r="N184" s="48"/>
    </row>
    <row r="185" spans="1:14" x14ac:dyDescent="0.25">
      <c r="A185" s="19" t="s">
        <v>199</v>
      </c>
      <c r="B185" s="26">
        <v>6003081</v>
      </c>
      <c r="C185" s="26" t="s">
        <v>200</v>
      </c>
      <c r="D185" s="50">
        <v>44743</v>
      </c>
      <c r="E185" s="50">
        <v>45107</v>
      </c>
      <c r="F185" s="55">
        <v>1921</v>
      </c>
      <c r="G185" s="55">
        <v>9072</v>
      </c>
      <c r="H185" s="55">
        <v>1774</v>
      </c>
      <c r="I185" s="55">
        <f t="shared" si="4"/>
        <v>12767</v>
      </c>
      <c r="J185" s="55">
        <v>13500</v>
      </c>
      <c r="K185" s="56">
        <f t="shared" si="5"/>
        <v>0.94570370370370371</v>
      </c>
      <c r="N185" s="48"/>
    </row>
    <row r="186" spans="1:14" x14ac:dyDescent="0.25">
      <c r="A186" s="19" t="s">
        <v>201</v>
      </c>
      <c r="B186" s="26">
        <v>6005276</v>
      </c>
      <c r="C186" s="26">
        <v>145906</v>
      </c>
      <c r="D186" s="50">
        <v>44743</v>
      </c>
      <c r="E186" s="50">
        <v>45107</v>
      </c>
      <c r="F186" s="55">
        <v>3456</v>
      </c>
      <c r="G186" s="55">
        <v>4500</v>
      </c>
      <c r="H186" s="55">
        <v>7950</v>
      </c>
      <c r="I186" s="55">
        <f t="shared" si="4"/>
        <v>15906</v>
      </c>
      <c r="J186" s="55">
        <v>25934</v>
      </c>
      <c r="K186" s="56">
        <f t="shared" si="5"/>
        <v>0.61332613557492099</v>
      </c>
      <c r="N186" s="48"/>
    </row>
    <row r="187" spans="1:14" x14ac:dyDescent="0.25">
      <c r="A187" s="39" t="s">
        <v>202</v>
      </c>
      <c r="B187" s="40">
        <v>6002521</v>
      </c>
      <c r="C187" s="40">
        <v>145122</v>
      </c>
      <c r="D187" s="57">
        <v>44743</v>
      </c>
      <c r="E187" s="57">
        <v>45107</v>
      </c>
      <c r="F187" s="58">
        <v>2025</v>
      </c>
      <c r="G187" s="58">
        <v>10520</v>
      </c>
      <c r="H187" s="58">
        <v>1661.52</v>
      </c>
      <c r="I187" s="58">
        <f t="shared" si="4"/>
        <v>14206.52</v>
      </c>
      <c r="J187" s="58">
        <v>30070</v>
      </c>
      <c r="K187" s="59">
        <f t="shared" si="5"/>
        <v>0.47244828732956434</v>
      </c>
      <c r="N187" s="48"/>
    </row>
    <row r="188" spans="1:14" x14ac:dyDescent="0.25">
      <c r="A188" s="27" t="s">
        <v>203</v>
      </c>
      <c r="B188" s="28">
        <v>6002539</v>
      </c>
      <c r="C188" s="28">
        <v>145247</v>
      </c>
      <c r="D188" s="52">
        <v>44743</v>
      </c>
      <c r="E188" s="52">
        <v>45107</v>
      </c>
      <c r="F188" s="53">
        <v>1675</v>
      </c>
      <c r="G188" s="53">
        <v>14548</v>
      </c>
      <c r="H188" s="53">
        <v>311.64</v>
      </c>
      <c r="I188" s="53">
        <f t="shared" si="4"/>
        <v>16534.64</v>
      </c>
      <c r="J188" s="53">
        <v>22683</v>
      </c>
      <c r="K188" s="54">
        <f t="shared" si="5"/>
        <v>0.72894414319093592</v>
      </c>
      <c r="N188" s="48"/>
    </row>
    <row r="189" spans="1:14" x14ac:dyDescent="0.25">
      <c r="A189" s="19" t="s">
        <v>204</v>
      </c>
      <c r="B189" s="26">
        <v>6014666</v>
      </c>
      <c r="C189" s="26">
        <v>145980</v>
      </c>
      <c r="D189" s="50">
        <v>44743</v>
      </c>
      <c r="E189" s="50">
        <v>45107</v>
      </c>
      <c r="F189" s="55">
        <v>5060</v>
      </c>
      <c r="G189" s="55">
        <v>14303</v>
      </c>
      <c r="H189" s="55">
        <v>3096.24</v>
      </c>
      <c r="I189" s="55">
        <f t="shared" si="4"/>
        <v>22459.239999999998</v>
      </c>
      <c r="J189" s="55">
        <v>35184</v>
      </c>
      <c r="K189" s="56">
        <f t="shared" si="5"/>
        <v>0.63833674397453377</v>
      </c>
      <c r="N189" s="48"/>
    </row>
    <row r="190" spans="1:14" x14ac:dyDescent="0.25">
      <c r="A190" s="19" t="s">
        <v>205</v>
      </c>
      <c r="B190" s="26">
        <v>6002943</v>
      </c>
      <c r="C190" s="26">
        <v>145008</v>
      </c>
      <c r="D190" s="50">
        <v>44743</v>
      </c>
      <c r="E190" s="50">
        <v>45107</v>
      </c>
      <c r="F190" s="55">
        <v>3295</v>
      </c>
      <c r="G190" s="55">
        <v>12659</v>
      </c>
      <c r="H190" s="55">
        <v>105</v>
      </c>
      <c r="I190" s="55">
        <f t="shared" si="4"/>
        <v>16059</v>
      </c>
      <c r="J190" s="55">
        <v>24454</v>
      </c>
      <c r="K190" s="56">
        <f t="shared" si="5"/>
        <v>0.6567023799787356</v>
      </c>
      <c r="N190" s="48"/>
    </row>
    <row r="191" spans="1:14" x14ac:dyDescent="0.25">
      <c r="A191" s="19" t="s">
        <v>206</v>
      </c>
      <c r="B191" s="26">
        <v>6003222</v>
      </c>
      <c r="C191" s="26">
        <v>146069</v>
      </c>
      <c r="D191" s="50">
        <v>44743</v>
      </c>
      <c r="E191" s="50">
        <v>45107</v>
      </c>
      <c r="F191" s="55">
        <v>5</v>
      </c>
      <c r="G191" s="55">
        <v>0</v>
      </c>
      <c r="H191" s="55">
        <v>36.96</v>
      </c>
      <c r="I191" s="55">
        <f t="shared" si="4"/>
        <v>41.96</v>
      </c>
      <c r="J191" s="55">
        <v>10668</v>
      </c>
      <c r="K191" s="56">
        <f t="shared" si="5"/>
        <v>3.9332583427071615E-3</v>
      </c>
      <c r="N191" s="48"/>
    </row>
    <row r="192" spans="1:14" x14ac:dyDescent="0.25">
      <c r="A192" s="39" t="s">
        <v>207</v>
      </c>
      <c r="B192" s="40">
        <v>6007025</v>
      </c>
      <c r="C192" s="40">
        <v>145851</v>
      </c>
      <c r="D192" s="57">
        <v>44743</v>
      </c>
      <c r="E192" s="57">
        <v>45107</v>
      </c>
      <c r="F192" s="58">
        <v>1847</v>
      </c>
      <c r="G192" s="58">
        <v>9745</v>
      </c>
      <c r="H192" s="58">
        <v>1251.5999999999999</v>
      </c>
      <c r="I192" s="58">
        <f t="shared" si="4"/>
        <v>12843.6</v>
      </c>
      <c r="J192" s="58">
        <v>18497</v>
      </c>
      <c r="K192" s="59">
        <f t="shared" si="5"/>
        <v>0.69436124776990871</v>
      </c>
      <c r="N192" s="48"/>
    </row>
    <row r="193" spans="1:14" x14ac:dyDescent="0.25">
      <c r="A193" s="27" t="s">
        <v>208</v>
      </c>
      <c r="B193" s="28">
        <v>6009237</v>
      </c>
      <c r="C193" s="28">
        <v>146039</v>
      </c>
      <c r="D193" s="52">
        <v>44743</v>
      </c>
      <c r="E193" s="52">
        <v>45107</v>
      </c>
      <c r="F193" s="53">
        <v>4185</v>
      </c>
      <c r="G193" s="53">
        <v>6991</v>
      </c>
      <c r="H193" s="53">
        <v>2667</v>
      </c>
      <c r="I193" s="53">
        <f t="shared" si="4"/>
        <v>13843</v>
      </c>
      <c r="J193" s="53">
        <v>18614</v>
      </c>
      <c r="K193" s="54">
        <f t="shared" si="5"/>
        <v>0.74368754700762862</v>
      </c>
      <c r="N193" s="48"/>
    </row>
    <row r="194" spans="1:14" x14ac:dyDescent="0.25">
      <c r="A194" s="19" t="s">
        <v>209</v>
      </c>
      <c r="B194" s="26">
        <v>6002679</v>
      </c>
      <c r="C194" s="26">
        <v>145384</v>
      </c>
      <c r="D194" s="50">
        <v>44743</v>
      </c>
      <c r="E194" s="50">
        <v>45107</v>
      </c>
      <c r="F194" s="55">
        <v>1504</v>
      </c>
      <c r="G194" s="55">
        <v>4165</v>
      </c>
      <c r="H194" s="55">
        <v>2000.88</v>
      </c>
      <c r="I194" s="55">
        <f t="shared" si="4"/>
        <v>7669.88</v>
      </c>
      <c r="J194" s="55">
        <v>21022</v>
      </c>
      <c r="K194" s="56">
        <f t="shared" si="5"/>
        <v>0.36485015697840356</v>
      </c>
      <c r="N194" s="48"/>
    </row>
    <row r="195" spans="1:14" x14ac:dyDescent="0.25">
      <c r="A195" s="19" t="s">
        <v>210</v>
      </c>
      <c r="B195" s="26">
        <v>6002729</v>
      </c>
      <c r="C195" s="26">
        <v>145555</v>
      </c>
      <c r="D195" s="50">
        <v>44743</v>
      </c>
      <c r="E195" s="50">
        <v>45107</v>
      </c>
      <c r="F195" s="55">
        <v>3963</v>
      </c>
      <c r="G195" s="55">
        <v>9264</v>
      </c>
      <c r="H195" s="55">
        <v>8483</v>
      </c>
      <c r="I195" s="55">
        <f t="shared" si="4"/>
        <v>21710</v>
      </c>
      <c r="J195" s="55">
        <v>27929</v>
      </c>
      <c r="K195" s="56">
        <f t="shared" si="5"/>
        <v>0.77732822514232514</v>
      </c>
      <c r="N195" s="48"/>
    </row>
    <row r="196" spans="1:14" x14ac:dyDescent="0.25">
      <c r="A196" s="19" t="s">
        <v>211</v>
      </c>
      <c r="B196" s="26">
        <v>6009559</v>
      </c>
      <c r="C196" s="26">
        <v>145514</v>
      </c>
      <c r="D196" s="50">
        <v>44743</v>
      </c>
      <c r="E196" s="50">
        <v>45107</v>
      </c>
      <c r="F196" s="55">
        <v>1893</v>
      </c>
      <c r="G196" s="55">
        <v>7146</v>
      </c>
      <c r="H196" s="55">
        <v>2177</v>
      </c>
      <c r="I196" s="55">
        <f t="shared" si="4"/>
        <v>11216</v>
      </c>
      <c r="J196" s="55">
        <v>15128</v>
      </c>
      <c r="K196" s="56">
        <f t="shared" si="5"/>
        <v>0.74140666314119519</v>
      </c>
      <c r="N196" s="48"/>
    </row>
    <row r="197" spans="1:14" x14ac:dyDescent="0.25">
      <c r="A197" s="39" t="s">
        <v>212</v>
      </c>
      <c r="B197" s="40">
        <v>6002745</v>
      </c>
      <c r="C197" s="40">
        <v>146097</v>
      </c>
      <c r="D197" s="57">
        <v>44743</v>
      </c>
      <c r="E197" s="57">
        <v>45107</v>
      </c>
      <c r="F197" s="58">
        <v>7521</v>
      </c>
      <c r="G197" s="58">
        <v>26223</v>
      </c>
      <c r="H197" s="58">
        <v>2292</v>
      </c>
      <c r="I197" s="58">
        <f t="shared" si="4"/>
        <v>36036</v>
      </c>
      <c r="J197" s="58">
        <v>38740</v>
      </c>
      <c r="K197" s="59">
        <f t="shared" si="5"/>
        <v>0.93020134228187923</v>
      </c>
      <c r="N197" s="48"/>
    </row>
    <row r="198" spans="1:14" x14ac:dyDescent="0.25">
      <c r="A198" s="27" t="s">
        <v>213</v>
      </c>
      <c r="B198" s="28">
        <v>6003248</v>
      </c>
      <c r="C198" s="28">
        <v>145890</v>
      </c>
      <c r="D198" s="52">
        <v>44743</v>
      </c>
      <c r="E198" s="52">
        <v>45107</v>
      </c>
      <c r="F198" s="53">
        <v>2223</v>
      </c>
      <c r="G198" s="53">
        <v>11676</v>
      </c>
      <c r="H198" s="53">
        <v>756.84</v>
      </c>
      <c r="I198" s="53">
        <f t="shared" si="4"/>
        <v>14655.84</v>
      </c>
      <c r="J198" s="53">
        <v>21496</v>
      </c>
      <c r="K198" s="54">
        <f t="shared" si="5"/>
        <v>0.68179382210643846</v>
      </c>
      <c r="N198" s="48"/>
    </row>
    <row r="199" spans="1:14" x14ac:dyDescent="0.25">
      <c r="A199" s="19" t="s">
        <v>214</v>
      </c>
      <c r="B199" s="26">
        <v>6003594</v>
      </c>
      <c r="C199" s="26">
        <v>145484</v>
      </c>
      <c r="D199" s="50">
        <v>44743</v>
      </c>
      <c r="E199" s="50">
        <v>45107</v>
      </c>
      <c r="F199" s="55">
        <v>8164</v>
      </c>
      <c r="G199" s="55">
        <v>48451</v>
      </c>
      <c r="H199" s="55">
        <v>1909.32</v>
      </c>
      <c r="I199" s="55">
        <f t="shared" si="4"/>
        <v>58524.32</v>
      </c>
      <c r="J199" s="55">
        <v>67890</v>
      </c>
      <c r="K199" s="56">
        <f t="shared" si="5"/>
        <v>0.8620462512888496</v>
      </c>
      <c r="N199" s="48"/>
    </row>
    <row r="200" spans="1:14" x14ac:dyDescent="0.25">
      <c r="A200" s="19" t="s">
        <v>215</v>
      </c>
      <c r="B200" s="26">
        <v>6002851</v>
      </c>
      <c r="C200" s="26">
        <v>145415</v>
      </c>
      <c r="D200" s="50">
        <v>44743</v>
      </c>
      <c r="E200" s="50">
        <v>45107</v>
      </c>
      <c r="F200" s="55">
        <v>3240</v>
      </c>
      <c r="G200" s="55">
        <v>18790</v>
      </c>
      <c r="H200" s="55">
        <v>772.8</v>
      </c>
      <c r="I200" s="55">
        <f t="shared" si="4"/>
        <v>22802.799999999999</v>
      </c>
      <c r="J200" s="55">
        <v>28800</v>
      </c>
      <c r="K200" s="56">
        <f t="shared" si="5"/>
        <v>0.79176388888888882</v>
      </c>
      <c r="N200" s="48"/>
    </row>
    <row r="201" spans="1:14" x14ac:dyDescent="0.25">
      <c r="A201" s="19" t="s">
        <v>216</v>
      </c>
      <c r="B201" s="26">
        <v>6006191</v>
      </c>
      <c r="C201" s="26">
        <v>145662</v>
      </c>
      <c r="D201" s="50">
        <v>44743</v>
      </c>
      <c r="E201" s="50">
        <v>45107</v>
      </c>
      <c r="F201" s="55">
        <v>13001</v>
      </c>
      <c r="G201" s="55">
        <v>33816</v>
      </c>
      <c r="H201" s="55">
        <v>2342.7600000000002</v>
      </c>
      <c r="I201" s="55">
        <f t="shared" si="4"/>
        <v>49159.76</v>
      </c>
      <c r="J201" s="55">
        <v>60175</v>
      </c>
      <c r="K201" s="56">
        <f t="shared" si="5"/>
        <v>0.81694657249688407</v>
      </c>
      <c r="N201" s="48"/>
    </row>
    <row r="202" spans="1:14" x14ac:dyDescent="0.25">
      <c r="A202" s="39" t="s">
        <v>217</v>
      </c>
      <c r="B202" s="40">
        <v>6003214</v>
      </c>
      <c r="C202" s="40">
        <v>145630</v>
      </c>
      <c r="D202" s="57">
        <v>44743</v>
      </c>
      <c r="E202" s="57">
        <v>45107</v>
      </c>
      <c r="F202" s="58">
        <v>8919</v>
      </c>
      <c r="G202" s="58">
        <v>25540</v>
      </c>
      <c r="H202" s="58">
        <v>3522.96</v>
      </c>
      <c r="I202" s="58">
        <f t="shared" si="4"/>
        <v>37981.96</v>
      </c>
      <c r="J202" s="58">
        <v>49974</v>
      </c>
      <c r="K202" s="59">
        <f t="shared" si="5"/>
        <v>0.76003441789730664</v>
      </c>
      <c r="N202" s="48"/>
    </row>
    <row r="203" spans="1:14" x14ac:dyDescent="0.25">
      <c r="A203" s="27" t="s">
        <v>218</v>
      </c>
      <c r="B203" s="28">
        <v>6003586</v>
      </c>
      <c r="C203" s="28">
        <v>145171</v>
      </c>
      <c r="D203" s="52">
        <v>44743</v>
      </c>
      <c r="E203" s="52">
        <v>45107</v>
      </c>
      <c r="F203" s="53">
        <v>9342</v>
      </c>
      <c r="G203" s="53">
        <v>57353</v>
      </c>
      <c r="H203" s="53">
        <v>981.12</v>
      </c>
      <c r="I203" s="53">
        <f t="shared" ref="I203:I266" si="6">SUM(F203:H203)</f>
        <v>67676.12</v>
      </c>
      <c r="J203" s="53">
        <v>75149</v>
      </c>
      <c r="K203" s="54">
        <f t="shared" ref="K203:K266" si="7">I203/J203</f>
        <v>0.90055915581045654</v>
      </c>
      <c r="N203" s="48"/>
    </row>
    <row r="204" spans="1:14" x14ac:dyDescent="0.25">
      <c r="A204" s="19" t="s">
        <v>219</v>
      </c>
      <c r="B204" s="26">
        <v>6001119</v>
      </c>
      <c r="C204" s="26">
        <v>145304</v>
      </c>
      <c r="D204" s="50">
        <v>44743</v>
      </c>
      <c r="E204" s="50">
        <v>45107</v>
      </c>
      <c r="F204" s="55">
        <v>7032</v>
      </c>
      <c r="G204" s="55">
        <v>30219</v>
      </c>
      <c r="H204" s="55">
        <v>993.72</v>
      </c>
      <c r="I204" s="55">
        <f t="shared" si="6"/>
        <v>38244.720000000001</v>
      </c>
      <c r="J204" s="55">
        <v>56887</v>
      </c>
      <c r="K204" s="56">
        <f t="shared" si="7"/>
        <v>0.67229279097157524</v>
      </c>
      <c r="N204" s="48"/>
    </row>
    <row r="205" spans="1:14" x14ac:dyDescent="0.25">
      <c r="A205" s="19" t="s">
        <v>220</v>
      </c>
      <c r="B205" s="26">
        <v>6006647</v>
      </c>
      <c r="C205" s="26">
        <v>145669</v>
      </c>
      <c r="D205" s="50">
        <v>44743</v>
      </c>
      <c r="E205" s="50">
        <v>45107</v>
      </c>
      <c r="F205" s="55">
        <v>6368</v>
      </c>
      <c r="G205" s="55">
        <v>50019</v>
      </c>
      <c r="H205" s="55">
        <v>2025.24</v>
      </c>
      <c r="I205" s="55">
        <f t="shared" si="6"/>
        <v>58412.24</v>
      </c>
      <c r="J205" s="55">
        <v>67135</v>
      </c>
      <c r="K205" s="56">
        <f t="shared" si="7"/>
        <v>0.87007134877485659</v>
      </c>
      <c r="N205" s="48"/>
    </row>
    <row r="206" spans="1:14" x14ac:dyDescent="0.25">
      <c r="A206" s="19" t="s">
        <v>221</v>
      </c>
      <c r="B206" s="26">
        <v>6008833</v>
      </c>
      <c r="C206" s="26">
        <v>146176</v>
      </c>
      <c r="D206" s="50">
        <v>44743</v>
      </c>
      <c r="E206" s="50">
        <v>45107</v>
      </c>
      <c r="F206" s="55">
        <v>3401</v>
      </c>
      <c r="G206" s="55">
        <v>6472</v>
      </c>
      <c r="H206" s="55">
        <v>2791</v>
      </c>
      <c r="I206" s="55">
        <f t="shared" si="6"/>
        <v>12664</v>
      </c>
      <c r="J206" s="55">
        <v>18248</v>
      </c>
      <c r="K206" s="56">
        <f t="shared" si="7"/>
        <v>0.69399386234107852</v>
      </c>
      <c r="N206" s="48"/>
    </row>
    <row r="207" spans="1:14" x14ac:dyDescent="0.25">
      <c r="A207" s="39" t="s">
        <v>222</v>
      </c>
      <c r="B207" s="40">
        <v>6002828</v>
      </c>
      <c r="C207" s="40">
        <v>145111</v>
      </c>
      <c r="D207" s="57">
        <v>44743</v>
      </c>
      <c r="E207" s="57">
        <v>45107</v>
      </c>
      <c r="F207" s="58">
        <v>597</v>
      </c>
      <c r="G207" s="58">
        <v>1948</v>
      </c>
      <c r="H207" s="58">
        <v>1068</v>
      </c>
      <c r="I207" s="58">
        <f t="shared" si="6"/>
        <v>3613</v>
      </c>
      <c r="J207" s="58">
        <v>13042</v>
      </c>
      <c r="K207" s="59">
        <f t="shared" si="7"/>
        <v>0.27702806318049378</v>
      </c>
      <c r="N207" s="48"/>
    </row>
    <row r="208" spans="1:14" x14ac:dyDescent="0.25">
      <c r="A208" s="27" t="s">
        <v>223</v>
      </c>
      <c r="B208" s="28">
        <v>6005961</v>
      </c>
      <c r="C208" s="28">
        <v>145858</v>
      </c>
      <c r="D208" s="52">
        <v>44743</v>
      </c>
      <c r="E208" s="52">
        <v>45107</v>
      </c>
      <c r="F208" s="53">
        <v>2176</v>
      </c>
      <c r="G208" s="53">
        <v>19003</v>
      </c>
      <c r="H208" s="53">
        <v>3518.76</v>
      </c>
      <c r="I208" s="53">
        <f t="shared" si="6"/>
        <v>24697.760000000002</v>
      </c>
      <c r="J208" s="53">
        <v>30037</v>
      </c>
      <c r="K208" s="54">
        <f t="shared" si="7"/>
        <v>0.82224456503645516</v>
      </c>
      <c r="N208" s="48"/>
    </row>
    <row r="209" spans="1:14" x14ac:dyDescent="0.25">
      <c r="A209" s="19" t="s">
        <v>224</v>
      </c>
      <c r="B209" s="26">
        <v>6002844</v>
      </c>
      <c r="C209" s="26">
        <v>145663</v>
      </c>
      <c r="D209" s="50">
        <v>44743</v>
      </c>
      <c r="E209" s="50">
        <v>45107</v>
      </c>
      <c r="F209" s="55">
        <v>2204</v>
      </c>
      <c r="G209" s="55">
        <v>8919</v>
      </c>
      <c r="H209" s="55">
        <v>2197.44</v>
      </c>
      <c r="I209" s="55">
        <f t="shared" si="6"/>
        <v>13320.44</v>
      </c>
      <c r="J209" s="55">
        <v>16476</v>
      </c>
      <c r="K209" s="56">
        <f t="shared" si="7"/>
        <v>0.80847535809662541</v>
      </c>
      <c r="N209" s="48"/>
    </row>
    <row r="210" spans="1:14" x14ac:dyDescent="0.25">
      <c r="A210" s="19" t="s">
        <v>225</v>
      </c>
      <c r="B210" s="26">
        <v>6005425</v>
      </c>
      <c r="C210" s="26">
        <v>146156</v>
      </c>
      <c r="D210" s="50">
        <v>44743</v>
      </c>
      <c r="E210" s="50">
        <v>45107</v>
      </c>
      <c r="F210" s="55">
        <v>640</v>
      </c>
      <c r="G210" s="55">
        <v>3683</v>
      </c>
      <c r="H210" s="55">
        <v>480</v>
      </c>
      <c r="I210" s="55">
        <f t="shared" si="6"/>
        <v>4803</v>
      </c>
      <c r="J210" s="55">
        <v>6240</v>
      </c>
      <c r="K210" s="56">
        <f t="shared" si="7"/>
        <v>0.7697115384615385</v>
      </c>
      <c r="N210" s="48"/>
    </row>
    <row r="211" spans="1:14" x14ac:dyDescent="0.25">
      <c r="A211" s="19" t="s">
        <v>226</v>
      </c>
      <c r="B211" s="26">
        <v>6004667</v>
      </c>
      <c r="C211" s="26">
        <v>145828</v>
      </c>
      <c r="D211" s="50">
        <v>44743</v>
      </c>
      <c r="E211" s="50">
        <v>45107</v>
      </c>
      <c r="F211" s="55">
        <v>6417</v>
      </c>
      <c r="G211" s="55">
        <v>27068</v>
      </c>
      <c r="H211" s="55">
        <v>3676</v>
      </c>
      <c r="I211" s="55">
        <f t="shared" si="6"/>
        <v>37161</v>
      </c>
      <c r="J211" s="55">
        <v>41511</v>
      </c>
      <c r="K211" s="56">
        <f t="shared" si="7"/>
        <v>0.89520849895208499</v>
      </c>
      <c r="N211" s="48"/>
    </row>
    <row r="212" spans="1:14" x14ac:dyDescent="0.25">
      <c r="A212" s="39" t="s">
        <v>227</v>
      </c>
      <c r="B212" s="40">
        <v>6002901</v>
      </c>
      <c r="C212" s="40">
        <v>146095</v>
      </c>
      <c r="D212" s="57">
        <v>44743</v>
      </c>
      <c r="E212" s="57">
        <v>45107</v>
      </c>
      <c r="F212" s="58">
        <v>788</v>
      </c>
      <c r="G212" s="58">
        <v>537</v>
      </c>
      <c r="H212" s="58">
        <v>2294</v>
      </c>
      <c r="I212" s="58">
        <f t="shared" si="6"/>
        <v>3619</v>
      </c>
      <c r="J212" s="58">
        <v>12187</v>
      </c>
      <c r="K212" s="59">
        <f t="shared" si="7"/>
        <v>0.29695577254451466</v>
      </c>
      <c r="N212" s="48"/>
    </row>
    <row r="213" spans="1:14" x14ac:dyDescent="0.25">
      <c r="A213" s="27" t="s">
        <v>228</v>
      </c>
      <c r="B213" s="28">
        <v>6002133</v>
      </c>
      <c r="C213" s="28">
        <v>145628</v>
      </c>
      <c r="D213" s="52">
        <v>44743</v>
      </c>
      <c r="E213" s="52">
        <v>45107</v>
      </c>
      <c r="F213" s="53">
        <v>554</v>
      </c>
      <c r="G213" s="53">
        <v>4813</v>
      </c>
      <c r="H213" s="53">
        <v>320.04000000000002</v>
      </c>
      <c r="I213" s="53">
        <f t="shared" si="6"/>
        <v>5687.04</v>
      </c>
      <c r="J213" s="53">
        <v>12290</v>
      </c>
      <c r="K213" s="54">
        <f t="shared" si="7"/>
        <v>0.46273718470301056</v>
      </c>
      <c r="N213" s="48"/>
    </row>
    <row r="214" spans="1:14" x14ac:dyDescent="0.25">
      <c r="A214" s="19" t="s">
        <v>229</v>
      </c>
      <c r="B214" s="26">
        <v>6002950</v>
      </c>
      <c r="C214" s="26">
        <v>145422</v>
      </c>
      <c r="D214" s="50">
        <v>44743</v>
      </c>
      <c r="E214" s="50">
        <v>45107</v>
      </c>
      <c r="F214" s="55">
        <v>4458</v>
      </c>
      <c r="G214" s="55">
        <v>13786</v>
      </c>
      <c r="H214" s="55">
        <v>8874</v>
      </c>
      <c r="I214" s="55">
        <f t="shared" si="6"/>
        <v>27118</v>
      </c>
      <c r="J214" s="55">
        <v>40576</v>
      </c>
      <c r="K214" s="56">
        <f t="shared" si="7"/>
        <v>0.66832610410094639</v>
      </c>
      <c r="N214" s="48"/>
    </row>
    <row r="215" spans="1:14" x14ac:dyDescent="0.25">
      <c r="A215" s="19" t="s">
        <v>230</v>
      </c>
      <c r="B215" s="26">
        <v>6002976</v>
      </c>
      <c r="C215" s="26">
        <v>145917</v>
      </c>
      <c r="D215" s="50">
        <v>44743</v>
      </c>
      <c r="E215" s="50">
        <v>45107</v>
      </c>
      <c r="F215" s="55">
        <v>363</v>
      </c>
      <c r="G215" s="55">
        <v>365</v>
      </c>
      <c r="H215" s="55">
        <v>745</v>
      </c>
      <c r="I215" s="55">
        <f t="shared" si="6"/>
        <v>1473</v>
      </c>
      <c r="J215" s="55">
        <v>13486</v>
      </c>
      <c r="K215" s="56">
        <f t="shared" si="7"/>
        <v>0.109224380839389</v>
      </c>
      <c r="N215" s="48"/>
    </row>
    <row r="216" spans="1:14" x14ac:dyDescent="0.25">
      <c r="A216" s="19" t="s">
        <v>231</v>
      </c>
      <c r="B216" s="26">
        <v>6002984</v>
      </c>
      <c r="C216" s="26">
        <v>145702</v>
      </c>
      <c r="D216" s="50">
        <v>44743</v>
      </c>
      <c r="E216" s="50">
        <v>45107</v>
      </c>
      <c r="F216" s="55">
        <v>2023</v>
      </c>
      <c r="G216" s="55">
        <v>5481</v>
      </c>
      <c r="H216" s="55">
        <v>3651</v>
      </c>
      <c r="I216" s="55">
        <f t="shared" si="6"/>
        <v>11155</v>
      </c>
      <c r="J216" s="55">
        <v>20634</v>
      </c>
      <c r="K216" s="56">
        <f t="shared" si="7"/>
        <v>0.54061258117669864</v>
      </c>
      <c r="N216" s="48"/>
    </row>
    <row r="217" spans="1:14" x14ac:dyDescent="0.25">
      <c r="A217" s="39" t="s">
        <v>232</v>
      </c>
      <c r="B217" s="40">
        <v>6003024</v>
      </c>
      <c r="C217" s="40" t="s">
        <v>233</v>
      </c>
      <c r="D217" s="57">
        <v>44743</v>
      </c>
      <c r="E217" s="57">
        <v>45107</v>
      </c>
      <c r="F217" s="58">
        <v>1929</v>
      </c>
      <c r="G217" s="58">
        <v>4355</v>
      </c>
      <c r="H217" s="58">
        <v>3013</v>
      </c>
      <c r="I217" s="58">
        <f t="shared" si="6"/>
        <v>9297</v>
      </c>
      <c r="J217" s="58">
        <v>27572</v>
      </c>
      <c r="K217" s="59">
        <f t="shared" si="7"/>
        <v>0.33718990279994199</v>
      </c>
      <c r="N217" s="48"/>
    </row>
    <row r="218" spans="1:14" x14ac:dyDescent="0.25">
      <c r="A218" s="27" t="s">
        <v>234</v>
      </c>
      <c r="B218" s="28">
        <v>6001051</v>
      </c>
      <c r="C218" s="28">
        <v>145867</v>
      </c>
      <c r="D218" s="52">
        <v>44743</v>
      </c>
      <c r="E218" s="52">
        <v>45107</v>
      </c>
      <c r="F218" s="53">
        <v>14385</v>
      </c>
      <c r="G218" s="53">
        <v>24501</v>
      </c>
      <c r="H218" s="53">
        <v>4316</v>
      </c>
      <c r="I218" s="53">
        <f t="shared" si="6"/>
        <v>43202</v>
      </c>
      <c r="J218" s="53">
        <v>56768</v>
      </c>
      <c r="K218" s="54">
        <f t="shared" si="7"/>
        <v>0.76102733934611044</v>
      </c>
      <c r="N218" s="48"/>
    </row>
    <row r="219" spans="1:14" x14ac:dyDescent="0.25">
      <c r="A219" s="19" t="s">
        <v>235</v>
      </c>
      <c r="B219" s="26">
        <v>6003040</v>
      </c>
      <c r="C219" s="26">
        <v>145794</v>
      </c>
      <c r="D219" s="50">
        <v>44743</v>
      </c>
      <c r="E219" s="50">
        <v>45107</v>
      </c>
      <c r="F219" s="55">
        <v>953</v>
      </c>
      <c r="G219" s="55">
        <v>1656</v>
      </c>
      <c r="H219" s="55">
        <v>623</v>
      </c>
      <c r="I219" s="55">
        <f t="shared" si="6"/>
        <v>3232</v>
      </c>
      <c r="J219" s="55">
        <v>17769</v>
      </c>
      <c r="K219" s="56">
        <f t="shared" si="7"/>
        <v>0.1818898080927458</v>
      </c>
      <c r="N219" s="48"/>
    </row>
    <row r="220" spans="1:14" x14ac:dyDescent="0.25">
      <c r="A220" s="19" t="s">
        <v>236</v>
      </c>
      <c r="B220" s="26">
        <v>6003099</v>
      </c>
      <c r="C220" s="26">
        <v>146032</v>
      </c>
      <c r="D220" s="50">
        <v>44743</v>
      </c>
      <c r="E220" s="50">
        <v>45107</v>
      </c>
      <c r="F220" s="55">
        <v>1431</v>
      </c>
      <c r="G220" s="55">
        <v>8614</v>
      </c>
      <c r="H220" s="55">
        <v>241.08</v>
      </c>
      <c r="I220" s="55">
        <f t="shared" si="6"/>
        <v>10286.08</v>
      </c>
      <c r="J220" s="55">
        <v>19119</v>
      </c>
      <c r="K220" s="56">
        <f t="shared" si="7"/>
        <v>0.53800303363146607</v>
      </c>
      <c r="N220" s="48"/>
    </row>
    <row r="221" spans="1:14" x14ac:dyDescent="0.25">
      <c r="A221" s="19" t="s">
        <v>237</v>
      </c>
      <c r="B221" s="26">
        <v>6004824</v>
      </c>
      <c r="C221" s="26">
        <v>146104</v>
      </c>
      <c r="D221" s="50">
        <v>44743</v>
      </c>
      <c r="E221" s="50">
        <v>45107</v>
      </c>
      <c r="F221" s="55">
        <v>1655</v>
      </c>
      <c r="G221" s="55">
        <v>5247</v>
      </c>
      <c r="H221" s="55">
        <v>614</v>
      </c>
      <c r="I221" s="55">
        <f t="shared" si="6"/>
        <v>7516</v>
      </c>
      <c r="J221" s="55">
        <v>17451</v>
      </c>
      <c r="K221" s="56">
        <f t="shared" si="7"/>
        <v>0.4306916509082574</v>
      </c>
      <c r="N221" s="48"/>
    </row>
    <row r="222" spans="1:14" x14ac:dyDescent="0.25">
      <c r="A222" s="39" t="s">
        <v>238</v>
      </c>
      <c r="B222" s="40">
        <v>6003115</v>
      </c>
      <c r="C222" s="40">
        <v>145404</v>
      </c>
      <c r="D222" s="57">
        <v>44743</v>
      </c>
      <c r="E222" s="57">
        <v>45107</v>
      </c>
      <c r="F222" s="58">
        <v>3438</v>
      </c>
      <c r="G222" s="58">
        <v>4474</v>
      </c>
      <c r="H222" s="58">
        <v>4200</v>
      </c>
      <c r="I222" s="58">
        <f t="shared" si="6"/>
        <v>12112</v>
      </c>
      <c r="J222" s="58">
        <v>26056</v>
      </c>
      <c r="K222" s="59">
        <f t="shared" si="7"/>
        <v>0.46484494933988335</v>
      </c>
      <c r="N222" s="48"/>
    </row>
    <row r="223" spans="1:14" x14ac:dyDescent="0.25">
      <c r="A223" s="27" t="s">
        <v>239</v>
      </c>
      <c r="B223" s="28">
        <v>6003123</v>
      </c>
      <c r="C223" s="28">
        <v>145499</v>
      </c>
      <c r="D223" s="52">
        <v>44743</v>
      </c>
      <c r="E223" s="52">
        <v>45107</v>
      </c>
      <c r="F223" s="53">
        <v>1001</v>
      </c>
      <c r="G223" s="53">
        <v>153</v>
      </c>
      <c r="H223" s="53">
        <v>3216.36</v>
      </c>
      <c r="I223" s="53">
        <f t="shared" si="6"/>
        <v>4370.3600000000006</v>
      </c>
      <c r="J223" s="53">
        <v>10997</v>
      </c>
      <c r="K223" s="54">
        <f t="shared" si="7"/>
        <v>0.39741384013821957</v>
      </c>
      <c r="N223" s="48"/>
    </row>
    <row r="224" spans="1:14" x14ac:dyDescent="0.25">
      <c r="A224" s="19" t="s">
        <v>240</v>
      </c>
      <c r="B224" s="26">
        <v>6001614</v>
      </c>
      <c r="C224" s="26">
        <v>145791</v>
      </c>
      <c r="D224" s="50">
        <v>44743</v>
      </c>
      <c r="E224" s="50">
        <v>45107</v>
      </c>
      <c r="F224" s="55">
        <v>2038</v>
      </c>
      <c r="G224" s="55">
        <v>11091</v>
      </c>
      <c r="H224" s="55">
        <v>0</v>
      </c>
      <c r="I224" s="55">
        <f t="shared" si="6"/>
        <v>13129</v>
      </c>
      <c r="J224" s="55">
        <v>20716</v>
      </c>
      <c r="K224" s="56">
        <f t="shared" si="7"/>
        <v>0.63376134388878158</v>
      </c>
      <c r="N224" s="48"/>
    </row>
    <row r="225" spans="1:14" x14ac:dyDescent="0.25">
      <c r="A225" s="19" t="s">
        <v>241</v>
      </c>
      <c r="B225" s="26">
        <v>6000939</v>
      </c>
      <c r="C225" s="26">
        <v>145842</v>
      </c>
      <c r="D225" s="50">
        <v>44743</v>
      </c>
      <c r="E225" s="50">
        <v>45107</v>
      </c>
      <c r="F225" s="55">
        <v>1654</v>
      </c>
      <c r="G225" s="55">
        <v>5618</v>
      </c>
      <c r="H225" s="55">
        <v>1455</v>
      </c>
      <c r="I225" s="55">
        <f t="shared" si="6"/>
        <v>8727</v>
      </c>
      <c r="J225" s="55">
        <v>13020</v>
      </c>
      <c r="K225" s="56">
        <f t="shared" si="7"/>
        <v>0.67027649769585251</v>
      </c>
      <c r="N225" s="48"/>
    </row>
    <row r="226" spans="1:14" x14ac:dyDescent="0.25">
      <c r="A226" s="19" t="s">
        <v>242</v>
      </c>
      <c r="B226" s="26">
        <v>6003172</v>
      </c>
      <c r="C226" s="26">
        <v>145624</v>
      </c>
      <c r="D226" s="50">
        <v>44743</v>
      </c>
      <c r="E226" s="50">
        <v>45107</v>
      </c>
      <c r="F226" s="55">
        <v>2810</v>
      </c>
      <c r="G226" s="55">
        <v>8819</v>
      </c>
      <c r="H226" s="55">
        <v>2282</v>
      </c>
      <c r="I226" s="55">
        <f t="shared" si="6"/>
        <v>13911</v>
      </c>
      <c r="J226" s="55">
        <v>19529</v>
      </c>
      <c r="K226" s="56">
        <f t="shared" si="7"/>
        <v>0.712325259869937</v>
      </c>
      <c r="N226" s="48"/>
    </row>
    <row r="227" spans="1:14" x14ac:dyDescent="0.25">
      <c r="A227" s="39" t="s">
        <v>243</v>
      </c>
      <c r="B227" s="40">
        <v>6003156</v>
      </c>
      <c r="C227" s="40">
        <v>145692</v>
      </c>
      <c r="D227" s="57">
        <v>44743</v>
      </c>
      <c r="E227" s="57">
        <v>45107</v>
      </c>
      <c r="F227" s="58">
        <v>559</v>
      </c>
      <c r="G227" s="58">
        <v>4298</v>
      </c>
      <c r="H227" s="58">
        <v>3040</v>
      </c>
      <c r="I227" s="58">
        <f t="shared" si="6"/>
        <v>7897</v>
      </c>
      <c r="J227" s="58">
        <v>11651</v>
      </c>
      <c r="K227" s="59">
        <f t="shared" si="7"/>
        <v>0.67779589734786716</v>
      </c>
      <c r="N227" s="48"/>
    </row>
    <row r="228" spans="1:14" x14ac:dyDescent="0.25">
      <c r="A228" s="27" t="s">
        <v>244</v>
      </c>
      <c r="B228" s="28">
        <v>6003180</v>
      </c>
      <c r="C228" s="28">
        <v>146127</v>
      </c>
      <c r="D228" s="52">
        <v>44743</v>
      </c>
      <c r="E228" s="52">
        <v>45107</v>
      </c>
      <c r="F228" s="53">
        <v>1695</v>
      </c>
      <c r="G228" s="53">
        <v>1001</v>
      </c>
      <c r="H228" s="53">
        <v>3218.88</v>
      </c>
      <c r="I228" s="53">
        <f t="shared" si="6"/>
        <v>5914.88</v>
      </c>
      <c r="J228" s="53">
        <v>11046</v>
      </c>
      <c r="K228" s="54">
        <f t="shared" si="7"/>
        <v>0.53547709578127833</v>
      </c>
      <c r="N228" s="48"/>
    </row>
    <row r="229" spans="1:14" x14ac:dyDescent="0.25">
      <c r="A229" s="19" t="s">
        <v>245</v>
      </c>
      <c r="B229" s="26">
        <v>6003198</v>
      </c>
      <c r="C229" s="26">
        <v>145266</v>
      </c>
      <c r="D229" s="50">
        <v>44743</v>
      </c>
      <c r="E229" s="50">
        <v>45107</v>
      </c>
      <c r="F229" s="55">
        <v>3992</v>
      </c>
      <c r="G229" s="55">
        <v>11084</v>
      </c>
      <c r="H229" s="55">
        <v>2670.36</v>
      </c>
      <c r="I229" s="55">
        <f t="shared" si="6"/>
        <v>17746.36</v>
      </c>
      <c r="J229" s="55">
        <v>22328</v>
      </c>
      <c r="K229" s="56">
        <f t="shared" si="7"/>
        <v>0.79480293801504842</v>
      </c>
      <c r="N229" s="48"/>
    </row>
    <row r="230" spans="1:14" x14ac:dyDescent="0.25">
      <c r="A230" s="19" t="s">
        <v>246</v>
      </c>
      <c r="B230" s="26">
        <v>6001135</v>
      </c>
      <c r="C230" s="26">
        <v>145937</v>
      </c>
      <c r="D230" s="50">
        <v>44743</v>
      </c>
      <c r="E230" s="50">
        <v>45107</v>
      </c>
      <c r="F230" s="55">
        <v>1894</v>
      </c>
      <c r="G230" s="55">
        <v>40489</v>
      </c>
      <c r="H230" s="55">
        <v>15045</v>
      </c>
      <c r="I230" s="55">
        <f t="shared" si="6"/>
        <v>57428</v>
      </c>
      <c r="J230" s="55">
        <v>62763</v>
      </c>
      <c r="K230" s="56">
        <f t="shared" si="7"/>
        <v>0.9149976897216513</v>
      </c>
      <c r="N230" s="48"/>
    </row>
    <row r="231" spans="1:14" x14ac:dyDescent="0.25">
      <c r="A231" s="19" t="s">
        <v>247</v>
      </c>
      <c r="B231" s="26">
        <v>6000483</v>
      </c>
      <c r="C231" s="26">
        <v>145752</v>
      </c>
      <c r="D231" s="50">
        <v>44743</v>
      </c>
      <c r="E231" s="50">
        <v>45107</v>
      </c>
      <c r="F231" s="55">
        <v>4645</v>
      </c>
      <c r="G231" s="55">
        <v>22234</v>
      </c>
      <c r="H231" s="55">
        <v>10262</v>
      </c>
      <c r="I231" s="55">
        <f t="shared" si="6"/>
        <v>37141</v>
      </c>
      <c r="J231" s="55">
        <v>45711</v>
      </c>
      <c r="K231" s="56">
        <f t="shared" si="7"/>
        <v>0.81251777471505759</v>
      </c>
      <c r="N231" s="48"/>
    </row>
    <row r="232" spans="1:14" x14ac:dyDescent="0.25">
      <c r="A232" s="39" t="s">
        <v>248</v>
      </c>
      <c r="B232" s="40">
        <v>6000137</v>
      </c>
      <c r="C232" s="40">
        <v>146167</v>
      </c>
      <c r="D232" s="57">
        <v>44743</v>
      </c>
      <c r="E232" s="57">
        <v>45107</v>
      </c>
      <c r="F232" s="58">
        <v>1533</v>
      </c>
      <c r="G232" s="58">
        <v>7676</v>
      </c>
      <c r="H232" s="58">
        <v>737</v>
      </c>
      <c r="I232" s="58">
        <f t="shared" si="6"/>
        <v>9946</v>
      </c>
      <c r="J232" s="58">
        <v>12903</v>
      </c>
      <c r="K232" s="59">
        <f t="shared" si="7"/>
        <v>0.77082848949856619</v>
      </c>
      <c r="N232" s="48"/>
    </row>
    <row r="233" spans="1:14" x14ac:dyDescent="0.25">
      <c r="A233" s="27" t="s">
        <v>249</v>
      </c>
      <c r="B233" s="28">
        <v>6014237</v>
      </c>
      <c r="C233" s="28">
        <v>145821</v>
      </c>
      <c r="D233" s="52">
        <v>44743</v>
      </c>
      <c r="E233" s="52">
        <v>45107</v>
      </c>
      <c r="F233" s="53">
        <v>7084</v>
      </c>
      <c r="G233" s="53">
        <v>13323</v>
      </c>
      <c r="H233" s="53">
        <v>8808</v>
      </c>
      <c r="I233" s="53">
        <f t="shared" si="6"/>
        <v>29215</v>
      </c>
      <c r="J233" s="53">
        <v>45416</v>
      </c>
      <c r="K233" s="54">
        <f t="shared" si="7"/>
        <v>0.64327549762198344</v>
      </c>
      <c r="N233" s="48"/>
    </row>
    <row r="234" spans="1:14" x14ac:dyDescent="0.25">
      <c r="A234" s="19" t="s">
        <v>250</v>
      </c>
      <c r="B234" s="26">
        <v>6012413</v>
      </c>
      <c r="C234" s="26">
        <v>146029</v>
      </c>
      <c r="D234" s="50">
        <v>44743</v>
      </c>
      <c r="E234" s="50">
        <v>45107</v>
      </c>
      <c r="F234" s="55">
        <v>2877</v>
      </c>
      <c r="G234" s="55">
        <v>1821</v>
      </c>
      <c r="H234" s="55">
        <v>3412</v>
      </c>
      <c r="I234" s="55">
        <f t="shared" si="6"/>
        <v>8110</v>
      </c>
      <c r="J234" s="55">
        <v>34549</v>
      </c>
      <c r="K234" s="56">
        <f t="shared" si="7"/>
        <v>0.23473906625372659</v>
      </c>
      <c r="N234" s="48"/>
    </row>
    <row r="235" spans="1:14" x14ac:dyDescent="0.25">
      <c r="A235" s="19" t="s">
        <v>251</v>
      </c>
      <c r="B235" s="26">
        <v>6003297</v>
      </c>
      <c r="C235" s="26" t="s">
        <v>252</v>
      </c>
      <c r="D235" s="50">
        <v>44743</v>
      </c>
      <c r="E235" s="50">
        <v>45107</v>
      </c>
      <c r="F235" s="55">
        <v>2539</v>
      </c>
      <c r="G235" s="55">
        <v>22023</v>
      </c>
      <c r="H235" s="55">
        <v>9185</v>
      </c>
      <c r="I235" s="55">
        <f t="shared" si="6"/>
        <v>33747</v>
      </c>
      <c r="J235" s="55">
        <v>34727</v>
      </c>
      <c r="K235" s="56">
        <f t="shared" si="7"/>
        <v>0.97177988308808705</v>
      </c>
      <c r="N235" s="48"/>
    </row>
    <row r="236" spans="1:14" x14ac:dyDescent="0.25">
      <c r="A236" s="39" t="s">
        <v>253</v>
      </c>
      <c r="B236" s="40">
        <v>6003305</v>
      </c>
      <c r="C236" s="40">
        <v>145200</v>
      </c>
      <c r="D236" s="57">
        <v>44743</v>
      </c>
      <c r="E236" s="57">
        <v>45107</v>
      </c>
      <c r="F236" s="58">
        <v>3259</v>
      </c>
      <c r="G236" s="58">
        <v>11987</v>
      </c>
      <c r="H236" s="58">
        <v>368</v>
      </c>
      <c r="I236" s="58">
        <f t="shared" si="6"/>
        <v>15614</v>
      </c>
      <c r="J236" s="58">
        <v>28031</v>
      </c>
      <c r="K236" s="59">
        <f t="shared" si="7"/>
        <v>0.55702614962006347</v>
      </c>
      <c r="N236" s="48"/>
    </row>
    <row r="237" spans="1:14" x14ac:dyDescent="0.25">
      <c r="A237" s="27" t="s">
        <v>254</v>
      </c>
      <c r="B237" s="28">
        <v>6003321</v>
      </c>
      <c r="C237" s="28">
        <v>145515</v>
      </c>
      <c r="D237" s="52">
        <v>44743</v>
      </c>
      <c r="E237" s="52">
        <v>45107</v>
      </c>
      <c r="F237" s="53">
        <v>1484</v>
      </c>
      <c r="G237" s="53">
        <v>8731</v>
      </c>
      <c r="H237" s="53">
        <v>0</v>
      </c>
      <c r="I237" s="53">
        <f t="shared" si="6"/>
        <v>10215</v>
      </c>
      <c r="J237" s="53">
        <v>32190</v>
      </c>
      <c r="K237" s="54">
        <f t="shared" si="7"/>
        <v>0.3173345759552656</v>
      </c>
      <c r="N237" s="48"/>
    </row>
    <row r="238" spans="1:14" x14ac:dyDescent="0.25">
      <c r="A238" s="19" t="s">
        <v>255</v>
      </c>
      <c r="B238" s="26">
        <v>6003388</v>
      </c>
      <c r="C238" s="26">
        <v>146099</v>
      </c>
      <c r="D238" s="50">
        <v>44743</v>
      </c>
      <c r="E238" s="50">
        <v>45107</v>
      </c>
      <c r="F238" s="55">
        <v>3252</v>
      </c>
      <c r="G238" s="55">
        <v>2002</v>
      </c>
      <c r="H238" s="55">
        <v>1391</v>
      </c>
      <c r="I238" s="55">
        <f t="shared" si="6"/>
        <v>6645</v>
      </c>
      <c r="J238" s="55">
        <v>26966</v>
      </c>
      <c r="K238" s="56">
        <f t="shared" si="7"/>
        <v>0.24642141956537864</v>
      </c>
      <c r="N238" s="48"/>
    </row>
    <row r="239" spans="1:14" x14ac:dyDescent="0.25">
      <c r="A239" s="19" t="s">
        <v>256</v>
      </c>
      <c r="B239" s="26">
        <v>6015895</v>
      </c>
      <c r="C239" s="26">
        <v>146043</v>
      </c>
      <c r="D239" s="50">
        <v>44743</v>
      </c>
      <c r="E239" s="50">
        <v>45107</v>
      </c>
      <c r="F239" s="55">
        <v>1493</v>
      </c>
      <c r="G239" s="55">
        <v>9862</v>
      </c>
      <c r="H239" s="55">
        <v>1442</v>
      </c>
      <c r="I239" s="55">
        <f t="shared" si="6"/>
        <v>12797</v>
      </c>
      <c r="J239" s="55">
        <v>23067</v>
      </c>
      <c r="K239" s="56">
        <f t="shared" si="7"/>
        <v>0.55477522001127155</v>
      </c>
      <c r="N239" s="48"/>
    </row>
    <row r="240" spans="1:14" x14ac:dyDescent="0.25">
      <c r="A240" s="19" t="s">
        <v>257</v>
      </c>
      <c r="B240" s="26">
        <v>6003404</v>
      </c>
      <c r="C240" s="26">
        <v>145341</v>
      </c>
      <c r="D240" s="50">
        <v>44743</v>
      </c>
      <c r="E240" s="50">
        <v>45107</v>
      </c>
      <c r="F240" s="55">
        <v>2347</v>
      </c>
      <c r="G240" s="55">
        <v>9254</v>
      </c>
      <c r="H240" s="55">
        <v>803</v>
      </c>
      <c r="I240" s="55">
        <f t="shared" si="6"/>
        <v>12404</v>
      </c>
      <c r="J240" s="55">
        <v>47790</v>
      </c>
      <c r="K240" s="56">
        <f t="shared" si="7"/>
        <v>0.25955220757480646</v>
      </c>
      <c r="N240" s="48"/>
    </row>
    <row r="241" spans="1:14" x14ac:dyDescent="0.25">
      <c r="A241" s="39" t="s">
        <v>258</v>
      </c>
      <c r="B241" s="40">
        <v>6003438</v>
      </c>
      <c r="C241" s="40">
        <v>146140</v>
      </c>
      <c r="D241" s="57">
        <v>44743</v>
      </c>
      <c r="E241" s="57">
        <v>45107</v>
      </c>
      <c r="F241" s="58">
        <v>1806</v>
      </c>
      <c r="G241" s="58">
        <v>5566</v>
      </c>
      <c r="H241" s="58">
        <v>1437</v>
      </c>
      <c r="I241" s="58">
        <f t="shared" si="6"/>
        <v>8809</v>
      </c>
      <c r="J241" s="58">
        <v>15562</v>
      </c>
      <c r="K241" s="59">
        <f t="shared" si="7"/>
        <v>0.5660583472561368</v>
      </c>
      <c r="N241" s="48"/>
    </row>
    <row r="242" spans="1:14" x14ac:dyDescent="0.25">
      <c r="A242" s="27" t="s">
        <v>259</v>
      </c>
      <c r="B242" s="28">
        <v>6007975</v>
      </c>
      <c r="C242" s="28">
        <v>146054</v>
      </c>
      <c r="D242" s="52">
        <v>44743</v>
      </c>
      <c r="E242" s="52">
        <v>45107</v>
      </c>
      <c r="F242" s="53">
        <v>1789</v>
      </c>
      <c r="G242" s="53">
        <v>8455</v>
      </c>
      <c r="H242" s="53">
        <v>160</v>
      </c>
      <c r="I242" s="53">
        <f t="shared" si="6"/>
        <v>10404</v>
      </c>
      <c r="J242" s="53">
        <v>13287</v>
      </c>
      <c r="K242" s="54">
        <f t="shared" si="7"/>
        <v>0.78302099796793856</v>
      </c>
      <c r="N242" s="48"/>
    </row>
    <row r="243" spans="1:14" x14ac:dyDescent="0.25">
      <c r="A243" s="19" t="s">
        <v>260</v>
      </c>
      <c r="B243" s="26">
        <v>6000467</v>
      </c>
      <c r="C243" s="26">
        <v>145781</v>
      </c>
      <c r="D243" s="50">
        <v>44743</v>
      </c>
      <c r="E243" s="50">
        <v>45107</v>
      </c>
      <c r="F243" s="55">
        <v>7693</v>
      </c>
      <c r="G243" s="55">
        <v>15144</v>
      </c>
      <c r="H243" s="55">
        <v>6617</v>
      </c>
      <c r="I243" s="55">
        <f t="shared" si="6"/>
        <v>29454</v>
      </c>
      <c r="J243" s="55">
        <v>39172</v>
      </c>
      <c r="K243" s="56">
        <f t="shared" si="7"/>
        <v>0.75191463290105176</v>
      </c>
      <c r="N243" s="48"/>
    </row>
    <row r="244" spans="1:14" x14ac:dyDescent="0.25">
      <c r="A244" s="19" t="s">
        <v>261</v>
      </c>
      <c r="B244" s="26">
        <v>6008270</v>
      </c>
      <c r="C244" s="26">
        <v>145419</v>
      </c>
      <c r="D244" s="50">
        <v>44743</v>
      </c>
      <c r="E244" s="50">
        <v>45107</v>
      </c>
      <c r="F244" s="55">
        <v>7181</v>
      </c>
      <c r="G244" s="55">
        <v>28212</v>
      </c>
      <c r="H244" s="55">
        <v>4263</v>
      </c>
      <c r="I244" s="55">
        <f t="shared" si="6"/>
        <v>39656</v>
      </c>
      <c r="J244" s="55">
        <v>50661</v>
      </c>
      <c r="K244" s="56">
        <f t="shared" si="7"/>
        <v>0.7827717573676003</v>
      </c>
      <c r="N244" s="48"/>
    </row>
    <row r="245" spans="1:14" x14ac:dyDescent="0.25">
      <c r="A245" s="39" t="s">
        <v>262</v>
      </c>
      <c r="B245" s="40">
        <v>6005490</v>
      </c>
      <c r="C245" s="40">
        <v>145719</v>
      </c>
      <c r="D245" s="57">
        <v>44743</v>
      </c>
      <c r="E245" s="57">
        <v>45107</v>
      </c>
      <c r="F245" s="58">
        <v>4133</v>
      </c>
      <c r="G245" s="58">
        <v>11300</v>
      </c>
      <c r="H245" s="58">
        <v>3728</v>
      </c>
      <c r="I245" s="58">
        <f t="shared" si="6"/>
        <v>19161</v>
      </c>
      <c r="J245" s="58">
        <v>25458</v>
      </c>
      <c r="K245" s="59">
        <f t="shared" si="7"/>
        <v>0.75265142587791656</v>
      </c>
      <c r="N245" s="48"/>
    </row>
    <row r="246" spans="1:14" x14ac:dyDescent="0.25">
      <c r="A246" s="27" t="s">
        <v>263</v>
      </c>
      <c r="B246" s="28">
        <v>6005938</v>
      </c>
      <c r="C246" s="28">
        <v>145965</v>
      </c>
      <c r="D246" s="52">
        <v>44743</v>
      </c>
      <c r="E246" s="52">
        <v>45107</v>
      </c>
      <c r="F246" s="53">
        <v>4268</v>
      </c>
      <c r="G246" s="53">
        <v>9253</v>
      </c>
      <c r="H246" s="53">
        <v>2442</v>
      </c>
      <c r="I246" s="53">
        <f t="shared" si="6"/>
        <v>15963</v>
      </c>
      <c r="J246" s="53">
        <v>30692</v>
      </c>
      <c r="K246" s="54">
        <f t="shared" si="7"/>
        <v>0.52010295842564835</v>
      </c>
      <c r="N246" s="48"/>
    </row>
    <row r="247" spans="1:14" x14ac:dyDescent="0.25">
      <c r="A247" s="19" t="s">
        <v>264</v>
      </c>
      <c r="B247" s="26">
        <v>6006282</v>
      </c>
      <c r="C247" s="26">
        <v>146003</v>
      </c>
      <c r="D247" s="50">
        <v>44743</v>
      </c>
      <c r="E247" s="50">
        <v>45107</v>
      </c>
      <c r="F247" s="55">
        <v>3593</v>
      </c>
      <c r="G247" s="55">
        <v>23503</v>
      </c>
      <c r="H247" s="55">
        <v>1835</v>
      </c>
      <c r="I247" s="55">
        <f t="shared" si="6"/>
        <v>28931</v>
      </c>
      <c r="J247" s="55">
        <v>36549</v>
      </c>
      <c r="K247" s="56">
        <f t="shared" si="7"/>
        <v>0.79156748474650473</v>
      </c>
      <c r="N247" s="48"/>
    </row>
    <row r="248" spans="1:14" x14ac:dyDescent="0.25">
      <c r="A248" s="19" t="s">
        <v>265</v>
      </c>
      <c r="B248" s="26">
        <v>6006514</v>
      </c>
      <c r="C248" s="26">
        <v>145440</v>
      </c>
      <c r="D248" s="50">
        <v>44743</v>
      </c>
      <c r="E248" s="50">
        <v>45107</v>
      </c>
      <c r="F248" s="55">
        <v>4912</v>
      </c>
      <c r="G248" s="55">
        <v>15109</v>
      </c>
      <c r="H248" s="55">
        <v>3379</v>
      </c>
      <c r="I248" s="55">
        <f t="shared" si="6"/>
        <v>23400</v>
      </c>
      <c r="J248" s="55">
        <v>36316</v>
      </c>
      <c r="K248" s="56">
        <f t="shared" si="7"/>
        <v>0.64434409075889421</v>
      </c>
      <c r="N248" s="48"/>
    </row>
    <row r="249" spans="1:14" x14ac:dyDescent="0.25">
      <c r="A249" s="19" t="s">
        <v>266</v>
      </c>
      <c r="B249" s="26">
        <v>6006837</v>
      </c>
      <c r="C249" s="26">
        <v>145626</v>
      </c>
      <c r="D249" s="50">
        <v>44743</v>
      </c>
      <c r="E249" s="50">
        <v>45107</v>
      </c>
      <c r="F249" s="55">
        <v>6482</v>
      </c>
      <c r="G249" s="55">
        <v>13876</v>
      </c>
      <c r="H249" s="55">
        <v>5429.76</v>
      </c>
      <c r="I249" s="55">
        <f t="shared" si="6"/>
        <v>25787.760000000002</v>
      </c>
      <c r="J249" s="55">
        <v>43662</v>
      </c>
      <c r="K249" s="56">
        <f t="shared" si="7"/>
        <v>0.59062250927580051</v>
      </c>
      <c r="N249" s="48"/>
    </row>
    <row r="250" spans="1:14" x14ac:dyDescent="0.25">
      <c r="A250" s="39" t="s">
        <v>267</v>
      </c>
      <c r="B250" s="40">
        <v>6000293</v>
      </c>
      <c r="C250" s="40">
        <v>145039</v>
      </c>
      <c r="D250" s="57">
        <v>44743</v>
      </c>
      <c r="E250" s="57">
        <v>45107</v>
      </c>
      <c r="F250" s="58">
        <v>8818</v>
      </c>
      <c r="G250" s="58">
        <v>14625</v>
      </c>
      <c r="H250" s="58">
        <v>8710</v>
      </c>
      <c r="I250" s="58">
        <f t="shared" si="6"/>
        <v>32153</v>
      </c>
      <c r="J250" s="58">
        <v>41348</v>
      </c>
      <c r="K250" s="59">
        <f t="shared" si="7"/>
        <v>0.77761923188546</v>
      </c>
      <c r="N250" s="48"/>
    </row>
    <row r="251" spans="1:14" x14ac:dyDescent="0.25">
      <c r="A251" s="27" t="s">
        <v>268</v>
      </c>
      <c r="B251" s="28">
        <v>6007793</v>
      </c>
      <c r="C251" s="28">
        <v>145237</v>
      </c>
      <c r="D251" s="52">
        <v>44743</v>
      </c>
      <c r="E251" s="52">
        <v>45107</v>
      </c>
      <c r="F251" s="53">
        <v>10338</v>
      </c>
      <c r="G251" s="53">
        <v>32422</v>
      </c>
      <c r="H251" s="53">
        <v>12806</v>
      </c>
      <c r="I251" s="53">
        <f t="shared" si="6"/>
        <v>55566</v>
      </c>
      <c r="J251" s="53">
        <v>73086</v>
      </c>
      <c r="K251" s="54">
        <f t="shared" si="7"/>
        <v>0.76028240702733763</v>
      </c>
      <c r="N251" s="48"/>
    </row>
    <row r="252" spans="1:14" x14ac:dyDescent="0.25">
      <c r="A252" s="19" t="s">
        <v>269</v>
      </c>
      <c r="B252" s="26">
        <v>6008056</v>
      </c>
      <c r="C252" s="26">
        <v>145524</v>
      </c>
      <c r="D252" s="50">
        <v>44743</v>
      </c>
      <c r="E252" s="50">
        <v>45107</v>
      </c>
      <c r="F252" s="55">
        <v>4708</v>
      </c>
      <c r="G252" s="55">
        <v>3339</v>
      </c>
      <c r="H252" s="55">
        <v>2310</v>
      </c>
      <c r="I252" s="55">
        <f t="shared" si="6"/>
        <v>10357</v>
      </c>
      <c r="J252" s="55">
        <v>18361</v>
      </c>
      <c r="K252" s="56">
        <f t="shared" si="7"/>
        <v>0.56407603071728118</v>
      </c>
      <c r="N252" s="48"/>
    </row>
    <row r="253" spans="1:14" x14ac:dyDescent="0.25">
      <c r="A253" s="19" t="s">
        <v>270</v>
      </c>
      <c r="B253" s="26">
        <v>6008130</v>
      </c>
      <c r="C253" s="26">
        <v>145950</v>
      </c>
      <c r="D253" s="50">
        <v>44743</v>
      </c>
      <c r="E253" s="50">
        <v>45107</v>
      </c>
      <c r="F253" s="55">
        <v>6673</v>
      </c>
      <c r="G253" s="55">
        <v>10060</v>
      </c>
      <c r="H253" s="55">
        <v>6292</v>
      </c>
      <c r="I253" s="55">
        <f t="shared" si="6"/>
        <v>23025</v>
      </c>
      <c r="J253" s="55">
        <v>26880</v>
      </c>
      <c r="K253" s="56">
        <f t="shared" si="7"/>
        <v>0.8565848214285714</v>
      </c>
      <c r="N253" s="48"/>
    </row>
    <row r="254" spans="1:14" x14ac:dyDescent="0.25">
      <c r="A254" s="19" t="s">
        <v>271</v>
      </c>
      <c r="B254" s="26">
        <v>6003552</v>
      </c>
      <c r="C254" s="26">
        <v>145979</v>
      </c>
      <c r="D254" s="50">
        <v>44743</v>
      </c>
      <c r="E254" s="50">
        <v>45107</v>
      </c>
      <c r="F254" s="55">
        <v>512</v>
      </c>
      <c r="G254" s="55">
        <v>152</v>
      </c>
      <c r="H254" s="55">
        <v>787.08</v>
      </c>
      <c r="I254" s="55">
        <f t="shared" si="6"/>
        <v>1451.08</v>
      </c>
      <c r="J254" s="55">
        <v>5927</v>
      </c>
      <c r="K254" s="56">
        <f t="shared" si="7"/>
        <v>0.24482537540070862</v>
      </c>
      <c r="N254" s="48"/>
    </row>
    <row r="255" spans="1:14" x14ac:dyDescent="0.25">
      <c r="A255" s="39" t="s">
        <v>272</v>
      </c>
      <c r="B255" s="40">
        <v>6003578</v>
      </c>
      <c r="C255" s="40">
        <v>145347</v>
      </c>
      <c r="D255" s="57">
        <v>44743</v>
      </c>
      <c r="E255" s="57">
        <v>45107</v>
      </c>
      <c r="F255" s="58">
        <v>3318</v>
      </c>
      <c r="G255" s="58">
        <v>8936</v>
      </c>
      <c r="H255" s="58">
        <v>4054</v>
      </c>
      <c r="I255" s="58">
        <f t="shared" si="6"/>
        <v>16308</v>
      </c>
      <c r="J255" s="58">
        <v>20481</v>
      </c>
      <c r="K255" s="59">
        <f t="shared" si="7"/>
        <v>0.79625018309652851</v>
      </c>
      <c r="N255" s="48"/>
    </row>
    <row r="256" spans="1:14" x14ac:dyDescent="0.25">
      <c r="A256" s="27" t="s">
        <v>273</v>
      </c>
      <c r="B256" s="28">
        <v>6003610</v>
      </c>
      <c r="C256" s="28">
        <v>145268</v>
      </c>
      <c r="D256" s="52">
        <v>44743</v>
      </c>
      <c r="E256" s="52">
        <v>45107</v>
      </c>
      <c r="F256" s="53">
        <v>10099</v>
      </c>
      <c r="G256" s="53">
        <v>20421</v>
      </c>
      <c r="H256" s="53">
        <v>13622</v>
      </c>
      <c r="I256" s="53">
        <f t="shared" si="6"/>
        <v>44142</v>
      </c>
      <c r="J256" s="53">
        <v>88616</v>
      </c>
      <c r="K256" s="54">
        <f t="shared" si="7"/>
        <v>0.49812674911979776</v>
      </c>
      <c r="N256" s="48"/>
    </row>
    <row r="257" spans="1:14" x14ac:dyDescent="0.25">
      <c r="A257" s="19" t="s">
        <v>274</v>
      </c>
      <c r="B257" s="26">
        <v>6003636</v>
      </c>
      <c r="C257" s="26">
        <v>146111</v>
      </c>
      <c r="D257" s="50">
        <v>44743</v>
      </c>
      <c r="E257" s="50">
        <v>45107</v>
      </c>
      <c r="F257" s="55">
        <v>630</v>
      </c>
      <c r="G257" s="55">
        <v>1855</v>
      </c>
      <c r="H257" s="55">
        <v>1431</v>
      </c>
      <c r="I257" s="55">
        <f t="shared" si="6"/>
        <v>3916</v>
      </c>
      <c r="J257" s="55">
        <v>10661</v>
      </c>
      <c r="K257" s="56">
        <f t="shared" si="7"/>
        <v>0.36732013882375014</v>
      </c>
      <c r="N257" s="48"/>
    </row>
    <row r="258" spans="1:14" x14ac:dyDescent="0.25">
      <c r="A258" s="19" t="s">
        <v>275</v>
      </c>
      <c r="B258" s="26">
        <v>6003685</v>
      </c>
      <c r="C258" s="26">
        <v>145773</v>
      </c>
      <c r="D258" s="50">
        <v>44743</v>
      </c>
      <c r="E258" s="50">
        <v>45107</v>
      </c>
      <c r="F258" s="55">
        <v>2280</v>
      </c>
      <c r="G258" s="55">
        <v>2570</v>
      </c>
      <c r="H258" s="55">
        <v>10161</v>
      </c>
      <c r="I258" s="55">
        <f t="shared" si="6"/>
        <v>15011</v>
      </c>
      <c r="J258" s="55">
        <v>40201</v>
      </c>
      <c r="K258" s="56">
        <f t="shared" si="7"/>
        <v>0.37339867167483398</v>
      </c>
      <c r="N258" s="48"/>
    </row>
    <row r="259" spans="1:14" x14ac:dyDescent="0.25">
      <c r="A259" s="19" t="s">
        <v>276</v>
      </c>
      <c r="B259" s="26">
        <v>6005573</v>
      </c>
      <c r="C259" s="26">
        <v>145930</v>
      </c>
      <c r="D259" s="50">
        <v>44743</v>
      </c>
      <c r="E259" s="50">
        <v>45107</v>
      </c>
      <c r="F259" s="55">
        <v>4921</v>
      </c>
      <c r="G259" s="55">
        <v>7128</v>
      </c>
      <c r="H259" s="55">
        <v>2659</v>
      </c>
      <c r="I259" s="55">
        <f t="shared" si="6"/>
        <v>14708</v>
      </c>
      <c r="J259" s="55">
        <v>27431</v>
      </c>
      <c r="K259" s="56">
        <f t="shared" si="7"/>
        <v>0.5361816922459991</v>
      </c>
      <c r="N259" s="48"/>
    </row>
    <row r="260" spans="1:14" x14ac:dyDescent="0.25">
      <c r="A260" s="39" t="s">
        <v>277</v>
      </c>
      <c r="B260" s="40">
        <v>6003727</v>
      </c>
      <c r="C260" s="40">
        <v>145526</v>
      </c>
      <c r="D260" s="57">
        <v>44743</v>
      </c>
      <c r="E260" s="57">
        <v>45107</v>
      </c>
      <c r="F260" s="58">
        <v>38</v>
      </c>
      <c r="G260" s="58">
        <v>82</v>
      </c>
      <c r="H260" s="58">
        <v>0</v>
      </c>
      <c r="I260" s="58">
        <f t="shared" si="6"/>
        <v>120</v>
      </c>
      <c r="J260" s="58">
        <v>6186</v>
      </c>
      <c r="K260" s="59">
        <f t="shared" si="7"/>
        <v>1.9398642095053348E-2</v>
      </c>
      <c r="N260" s="48"/>
    </row>
    <row r="261" spans="1:14" x14ac:dyDescent="0.25">
      <c r="A261" s="27" t="s">
        <v>278</v>
      </c>
      <c r="B261" s="28">
        <v>6060524</v>
      </c>
      <c r="C261" s="28">
        <v>145572</v>
      </c>
      <c r="D261" s="52">
        <v>44743</v>
      </c>
      <c r="E261" s="52">
        <v>45107</v>
      </c>
      <c r="F261" s="53">
        <v>1222</v>
      </c>
      <c r="G261" s="53">
        <v>396</v>
      </c>
      <c r="H261" s="53">
        <v>1079.4000000000001</v>
      </c>
      <c r="I261" s="53">
        <f t="shared" si="6"/>
        <v>2697.4</v>
      </c>
      <c r="J261" s="53">
        <v>7731</v>
      </c>
      <c r="K261" s="54">
        <f t="shared" si="7"/>
        <v>0.34890699780106066</v>
      </c>
      <c r="N261" s="48"/>
    </row>
    <row r="262" spans="1:14" x14ac:dyDescent="0.25">
      <c r="A262" s="19" t="s">
        <v>279</v>
      </c>
      <c r="B262" s="26">
        <v>6001986</v>
      </c>
      <c r="C262" s="26">
        <v>146075</v>
      </c>
      <c r="D262" s="50">
        <v>44743</v>
      </c>
      <c r="E262" s="50">
        <v>45107</v>
      </c>
      <c r="F262" s="55">
        <v>3326</v>
      </c>
      <c r="G262" s="55">
        <v>17279</v>
      </c>
      <c r="H262" s="55">
        <v>367.92</v>
      </c>
      <c r="I262" s="55">
        <f t="shared" si="6"/>
        <v>20972.92</v>
      </c>
      <c r="J262" s="55">
        <v>26623</v>
      </c>
      <c r="K262" s="56">
        <f t="shared" si="7"/>
        <v>0.78777448071216616</v>
      </c>
      <c r="N262" s="48"/>
    </row>
    <row r="263" spans="1:14" x14ac:dyDescent="0.25">
      <c r="A263" s="19" t="s">
        <v>280</v>
      </c>
      <c r="B263" s="26">
        <v>6015499</v>
      </c>
      <c r="C263" s="26">
        <v>146031</v>
      </c>
      <c r="D263" s="50">
        <v>44743</v>
      </c>
      <c r="E263" s="50">
        <v>45107</v>
      </c>
      <c r="F263" s="55">
        <v>6947</v>
      </c>
      <c r="G263" s="55">
        <v>29792</v>
      </c>
      <c r="H263" s="55">
        <v>267.12</v>
      </c>
      <c r="I263" s="55">
        <f t="shared" si="6"/>
        <v>37006.120000000003</v>
      </c>
      <c r="J263" s="55">
        <v>57119</v>
      </c>
      <c r="K263" s="56">
        <f t="shared" si="7"/>
        <v>0.647877588893363</v>
      </c>
      <c r="N263" s="48"/>
    </row>
    <row r="264" spans="1:14" x14ac:dyDescent="0.25">
      <c r="A264" s="19" t="s">
        <v>281</v>
      </c>
      <c r="B264" s="26">
        <v>6016570</v>
      </c>
      <c r="C264" s="26">
        <v>146166</v>
      </c>
      <c r="D264" s="50">
        <v>44743</v>
      </c>
      <c r="E264" s="50">
        <v>45107</v>
      </c>
      <c r="F264" s="55">
        <v>117</v>
      </c>
      <c r="G264" s="55">
        <v>173</v>
      </c>
      <c r="H264" s="55">
        <v>0</v>
      </c>
      <c r="I264" s="55">
        <f t="shared" si="6"/>
        <v>290</v>
      </c>
      <c r="J264" s="55">
        <v>9893</v>
      </c>
      <c r="K264" s="56">
        <f t="shared" si="7"/>
        <v>2.9313656120489234E-2</v>
      </c>
      <c r="N264" s="48"/>
    </row>
    <row r="265" spans="1:14" x14ac:dyDescent="0.25">
      <c r="A265" s="39" t="s">
        <v>282</v>
      </c>
      <c r="B265" s="40">
        <v>6004493</v>
      </c>
      <c r="C265" s="40">
        <v>145909</v>
      </c>
      <c r="D265" s="57">
        <v>44743</v>
      </c>
      <c r="E265" s="57">
        <v>45107</v>
      </c>
      <c r="F265" s="58">
        <v>2095</v>
      </c>
      <c r="G265" s="58">
        <v>11144</v>
      </c>
      <c r="H265" s="58">
        <v>103</v>
      </c>
      <c r="I265" s="58">
        <f t="shared" si="6"/>
        <v>13342</v>
      </c>
      <c r="J265" s="58">
        <v>22947</v>
      </c>
      <c r="K265" s="59">
        <f t="shared" si="7"/>
        <v>0.58142676602606003</v>
      </c>
      <c r="N265" s="48"/>
    </row>
    <row r="266" spans="1:14" x14ac:dyDescent="0.25">
      <c r="A266" s="27" t="s">
        <v>283</v>
      </c>
      <c r="B266" s="28">
        <v>6003511</v>
      </c>
      <c r="C266" s="28">
        <v>145999</v>
      </c>
      <c r="D266" s="52">
        <v>44743</v>
      </c>
      <c r="E266" s="52">
        <v>45107</v>
      </c>
      <c r="F266" s="53">
        <v>7645</v>
      </c>
      <c r="G266" s="53">
        <v>18414</v>
      </c>
      <c r="H266" s="53">
        <v>800</v>
      </c>
      <c r="I266" s="53">
        <f t="shared" si="6"/>
        <v>26859</v>
      </c>
      <c r="J266" s="53">
        <v>30398</v>
      </c>
      <c r="K266" s="54">
        <f t="shared" si="7"/>
        <v>0.8835778669649319</v>
      </c>
      <c r="N266" s="48"/>
    </row>
    <row r="267" spans="1:14" x14ac:dyDescent="0.25">
      <c r="A267" s="19" t="s">
        <v>284</v>
      </c>
      <c r="B267" s="26">
        <v>6008593</v>
      </c>
      <c r="C267" s="26">
        <v>145665</v>
      </c>
      <c r="D267" s="50">
        <v>44743</v>
      </c>
      <c r="E267" s="50">
        <v>45107</v>
      </c>
      <c r="F267" s="55">
        <v>7286</v>
      </c>
      <c r="G267" s="55">
        <v>29741</v>
      </c>
      <c r="H267" s="55">
        <v>7029</v>
      </c>
      <c r="I267" s="55">
        <f t="shared" ref="I267:I330" si="8">SUM(F267:H267)</f>
        <v>44056</v>
      </c>
      <c r="J267" s="55">
        <v>53440</v>
      </c>
      <c r="K267" s="56">
        <f t="shared" ref="K267:K330" si="9">I267/J267</f>
        <v>0.82440119760479047</v>
      </c>
      <c r="N267" s="48"/>
    </row>
    <row r="268" spans="1:14" x14ac:dyDescent="0.25">
      <c r="A268" s="19" t="s">
        <v>285</v>
      </c>
      <c r="B268" s="26">
        <v>6003008</v>
      </c>
      <c r="C268" s="26">
        <v>145070</v>
      </c>
      <c r="D268" s="50">
        <v>44743</v>
      </c>
      <c r="E268" s="50">
        <v>45107</v>
      </c>
      <c r="F268" s="55">
        <v>6614</v>
      </c>
      <c r="G268" s="55">
        <v>26277</v>
      </c>
      <c r="H268" s="55">
        <v>5299</v>
      </c>
      <c r="I268" s="55">
        <f t="shared" si="8"/>
        <v>38190</v>
      </c>
      <c r="J268" s="55">
        <v>44041</v>
      </c>
      <c r="K268" s="56">
        <f t="shared" si="9"/>
        <v>0.86714652255852498</v>
      </c>
      <c r="N268" s="48"/>
    </row>
    <row r="269" spans="1:14" x14ac:dyDescent="0.25">
      <c r="A269" s="19" t="s">
        <v>286</v>
      </c>
      <c r="B269" s="26">
        <v>6010144</v>
      </c>
      <c r="C269" s="26">
        <v>145339</v>
      </c>
      <c r="D269" s="50">
        <v>44743</v>
      </c>
      <c r="E269" s="50">
        <v>45107</v>
      </c>
      <c r="F269" s="55">
        <v>7731</v>
      </c>
      <c r="G269" s="55">
        <v>28806</v>
      </c>
      <c r="H269" s="55">
        <v>3455</v>
      </c>
      <c r="I269" s="55">
        <f t="shared" si="8"/>
        <v>39992</v>
      </c>
      <c r="J269" s="55">
        <v>49238</v>
      </c>
      <c r="K269" s="56">
        <f t="shared" si="9"/>
        <v>0.81221820545107437</v>
      </c>
      <c r="N269" s="48"/>
    </row>
    <row r="270" spans="1:14" x14ac:dyDescent="0.25">
      <c r="A270" s="39" t="s">
        <v>287</v>
      </c>
      <c r="B270" s="40">
        <v>6008916</v>
      </c>
      <c r="C270" s="40">
        <v>145011</v>
      </c>
      <c r="D270" s="57">
        <v>44743</v>
      </c>
      <c r="E270" s="57">
        <v>45107</v>
      </c>
      <c r="F270" s="58">
        <v>5343</v>
      </c>
      <c r="G270" s="58">
        <v>15327</v>
      </c>
      <c r="H270" s="58">
        <v>7616</v>
      </c>
      <c r="I270" s="58">
        <f t="shared" si="8"/>
        <v>28286</v>
      </c>
      <c r="J270" s="58">
        <v>35814</v>
      </c>
      <c r="K270" s="59">
        <f t="shared" si="9"/>
        <v>0.78980287038588259</v>
      </c>
      <c r="N270" s="48"/>
    </row>
    <row r="271" spans="1:14" x14ac:dyDescent="0.25">
      <c r="A271" s="27" t="s">
        <v>288</v>
      </c>
      <c r="B271" s="28">
        <v>6000574</v>
      </c>
      <c r="C271" s="28">
        <v>145006</v>
      </c>
      <c r="D271" s="52">
        <v>44743</v>
      </c>
      <c r="E271" s="52">
        <v>45107</v>
      </c>
      <c r="F271" s="53">
        <v>6017</v>
      </c>
      <c r="G271" s="53">
        <v>25682</v>
      </c>
      <c r="H271" s="53">
        <v>2207.52</v>
      </c>
      <c r="I271" s="53">
        <f t="shared" si="8"/>
        <v>33906.519999999997</v>
      </c>
      <c r="J271" s="53">
        <v>44708</v>
      </c>
      <c r="K271" s="54">
        <f t="shared" si="9"/>
        <v>0.75839939160776593</v>
      </c>
      <c r="N271" s="48"/>
    </row>
    <row r="272" spans="1:14" x14ac:dyDescent="0.25">
      <c r="A272" s="19" t="s">
        <v>289</v>
      </c>
      <c r="B272" s="26">
        <v>6003057</v>
      </c>
      <c r="C272" s="26">
        <v>145307</v>
      </c>
      <c r="D272" s="50">
        <v>44743</v>
      </c>
      <c r="E272" s="50">
        <v>45107</v>
      </c>
      <c r="F272" s="55">
        <v>6587</v>
      </c>
      <c r="G272" s="55">
        <v>11912</v>
      </c>
      <c r="H272" s="55">
        <v>5716</v>
      </c>
      <c r="I272" s="55">
        <f t="shared" si="8"/>
        <v>24215</v>
      </c>
      <c r="J272" s="55">
        <v>39128</v>
      </c>
      <c r="K272" s="56">
        <f t="shared" si="9"/>
        <v>0.61886628501328966</v>
      </c>
      <c r="N272" s="48"/>
    </row>
    <row r="273" spans="1:14" x14ac:dyDescent="0.25">
      <c r="A273" s="19" t="s">
        <v>290</v>
      </c>
      <c r="B273" s="26">
        <v>6003412</v>
      </c>
      <c r="C273" s="26">
        <v>145809</v>
      </c>
      <c r="D273" s="50">
        <v>44743</v>
      </c>
      <c r="E273" s="50">
        <v>45107</v>
      </c>
      <c r="F273" s="55">
        <v>3696</v>
      </c>
      <c r="G273" s="55">
        <v>25924</v>
      </c>
      <c r="H273" s="55">
        <v>4168</v>
      </c>
      <c r="I273" s="55">
        <f t="shared" si="8"/>
        <v>33788</v>
      </c>
      <c r="J273" s="55">
        <v>41487</v>
      </c>
      <c r="K273" s="56">
        <f t="shared" si="9"/>
        <v>0.8144237954057898</v>
      </c>
      <c r="N273" s="48"/>
    </row>
    <row r="274" spans="1:14" x14ac:dyDescent="0.25">
      <c r="A274" s="19" t="s">
        <v>291</v>
      </c>
      <c r="B274" s="26">
        <v>6009625</v>
      </c>
      <c r="C274" s="26">
        <v>145860</v>
      </c>
      <c r="D274" s="50">
        <v>44743</v>
      </c>
      <c r="E274" s="50">
        <v>45107</v>
      </c>
      <c r="F274" s="55">
        <v>5821</v>
      </c>
      <c r="G274" s="55">
        <v>29785</v>
      </c>
      <c r="H274" s="55">
        <v>6253</v>
      </c>
      <c r="I274" s="55">
        <f t="shared" si="8"/>
        <v>41859</v>
      </c>
      <c r="J274" s="55">
        <v>48132</v>
      </c>
      <c r="K274" s="56">
        <f t="shared" si="9"/>
        <v>0.86967090501121913</v>
      </c>
      <c r="N274" s="48"/>
    </row>
    <row r="275" spans="1:14" x14ac:dyDescent="0.25">
      <c r="A275" s="39" t="s">
        <v>292</v>
      </c>
      <c r="B275" s="40">
        <v>6007439</v>
      </c>
      <c r="C275" s="40">
        <v>145433</v>
      </c>
      <c r="D275" s="57">
        <v>44743</v>
      </c>
      <c r="E275" s="57">
        <v>45107</v>
      </c>
      <c r="F275" s="58">
        <v>5529</v>
      </c>
      <c r="G275" s="58">
        <v>13800</v>
      </c>
      <c r="H275" s="58">
        <v>6361</v>
      </c>
      <c r="I275" s="58">
        <f t="shared" si="8"/>
        <v>25690</v>
      </c>
      <c r="J275" s="58">
        <v>31427</v>
      </c>
      <c r="K275" s="59">
        <f t="shared" si="9"/>
        <v>0.81744996340726128</v>
      </c>
      <c r="N275" s="48"/>
    </row>
    <row r="276" spans="1:14" x14ac:dyDescent="0.25">
      <c r="A276" s="27" t="s">
        <v>293</v>
      </c>
      <c r="B276" s="28">
        <v>6005979</v>
      </c>
      <c r="C276" s="28">
        <v>145769</v>
      </c>
      <c r="D276" s="52">
        <v>44743</v>
      </c>
      <c r="E276" s="52">
        <v>45107</v>
      </c>
      <c r="F276" s="53">
        <v>2354</v>
      </c>
      <c r="G276" s="53">
        <v>7338</v>
      </c>
      <c r="H276" s="53">
        <v>759</v>
      </c>
      <c r="I276" s="53">
        <f t="shared" si="8"/>
        <v>10451</v>
      </c>
      <c r="J276" s="53">
        <v>14354</v>
      </c>
      <c r="K276" s="54">
        <f t="shared" si="9"/>
        <v>0.72808973108541175</v>
      </c>
      <c r="N276" s="48"/>
    </row>
    <row r="277" spans="1:14" x14ac:dyDescent="0.25">
      <c r="A277" s="19" t="s">
        <v>294</v>
      </c>
      <c r="B277" s="26">
        <v>6003933</v>
      </c>
      <c r="C277" s="26">
        <v>145691</v>
      </c>
      <c r="D277" s="50">
        <v>44743</v>
      </c>
      <c r="E277" s="50">
        <v>45107</v>
      </c>
      <c r="F277" s="55">
        <v>3734</v>
      </c>
      <c r="G277" s="55">
        <v>4717</v>
      </c>
      <c r="H277" s="55">
        <v>2562</v>
      </c>
      <c r="I277" s="55">
        <f t="shared" si="8"/>
        <v>11013</v>
      </c>
      <c r="J277" s="55">
        <v>21220</v>
      </c>
      <c r="K277" s="56">
        <f t="shared" si="9"/>
        <v>0.51899151743638072</v>
      </c>
      <c r="N277" s="48"/>
    </row>
    <row r="278" spans="1:14" x14ac:dyDescent="0.25">
      <c r="A278" s="19" t="s">
        <v>295</v>
      </c>
      <c r="B278" s="26">
        <v>6003974</v>
      </c>
      <c r="C278" s="26">
        <v>146146</v>
      </c>
      <c r="D278" s="50">
        <v>44743</v>
      </c>
      <c r="E278" s="50">
        <v>45107</v>
      </c>
      <c r="F278" s="55">
        <v>1538</v>
      </c>
      <c r="G278" s="55">
        <v>5403</v>
      </c>
      <c r="H278" s="55">
        <v>539.28</v>
      </c>
      <c r="I278" s="55">
        <f t="shared" si="8"/>
        <v>7480.28</v>
      </c>
      <c r="J278" s="55">
        <v>12010</v>
      </c>
      <c r="K278" s="56">
        <f t="shared" si="9"/>
        <v>0.62283763530391334</v>
      </c>
      <c r="N278" s="48"/>
    </row>
    <row r="279" spans="1:14" x14ac:dyDescent="0.25">
      <c r="A279" s="19" t="s">
        <v>296</v>
      </c>
      <c r="B279" s="26">
        <v>6004006</v>
      </c>
      <c r="C279" s="26">
        <v>145464</v>
      </c>
      <c r="D279" s="50">
        <v>44743</v>
      </c>
      <c r="E279" s="50">
        <v>45107</v>
      </c>
      <c r="F279" s="55">
        <v>269</v>
      </c>
      <c r="G279" s="55">
        <v>881</v>
      </c>
      <c r="H279" s="55">
        <v>314.16000000000003</v>
      </c>
      <c r="I279" s="55">
        <f t="shared" si="8"/>
        <v>1464.16</v>
      </c>
      <c r="J279" s="55">
        <v>12691</v>
      </c>
      <c r="K279" s="56">
        <f t="shared" si="9"/>
        <v>0.11536994720668191</v>
      </c>
      <c r="N279" s="48"/>
    </row>
    <row r="280" spans="1:14" x14ac:dyDescent="0.25">
      <c r="A280" s="39" t="s">
        <v>297</v>
      </c>
      <c r="B280" s="40">
        <v>6013684</v>
      </c>
      <c r="C280" s="40">
        <v>145775</v>
      </c>
      <c r="D280" s="57">
        <v>44743</v>
      </c>
      <c r="E280" s="57">
        <v>45107</v>
      </c>
      <c r="F280" s="58">
        <v>11991</v>
      </c>
      <c r="G280" s="58">
        <v>21290</v>
      </c>
      <c r="H280" s="58">
        <v>8170</v>
      </c>
      <c r="I280" s="58">
        <f t="shared" si="8"/>
        <v>41451</v>
      </c>
      <c r="J280" s="58">
        <v>57045</v>
      </c>
      <c r="K280" s="59">
        <f t="shared" si="9"/>
        <v>0.72663686563239549</v>
      </c>
      <c r="N280" s="48"/>
    </row>
    <row r="281" spans="1:14" x14ac:dyDescent="0.25">
      <c r="A281" s="27" t="s">
        <v>298</v>
      </c>
      <c r="B281" s="28">
        <v>6004089</v>
      </c>
      <c r="C281" s="28">
        <v>145774</v>
      </c>
      <c r="D281" s="52">
        <v>44743</v>
      </c>
      <c r="E281" s="52">
        <v>45107</v>
      </c>
      <c r="F281" s="53">
        <v>1799</v>
      </c>
      <c r="G281" s="53">
        <v>5196</v>
      </c>
      <c r="H281" s="53">
        <v>3504</v>
      </c>
      <c r="I281" s="53">
        <f t="shared" si="8"/>
        <v>10499</v>
      </c>
      <c r="J281" s="53">
        <v>14567</v>
      </c>
      <c r="K281" s="54">
        <f t="shared" si="9"/>
        <v>0.7207386558659985</v>
      </c>
      <c r="N281" s="48"/>
    </row>
    <row r="282" spans="1:14" x14ac:dyDescent="0.25">
      <c r="A282" s="19" t="s">
        <v>299</v>
      </c>
      <c r="B282" s="26">
        <v>6015317</v>
      </c>
      <c r="C282" s="26">
        <v>146090</v>
      </c>
      <c r="D282" s="50">
        <v>44743</v>
      </c>
      <c r="E282" s="50">
        <v>45107</v>
      </c>
      <c r="F282" s="55">
        <v>2945</v>
      </c>
      <c r="G282" s="55">
        <v>4673</v>
      </c>
      <c r="H282" s="55">
        <v>1665</v>
      </c>
      <c r="I282" s="55">
        <f t="shared" si="8"/>
        <v>9283</v>
      </c>
      <c r="J282" s="55">
        <v>24708</v>
      </c>
      <c r="K282" s="56">
        <f t="shared" si="9"/>
        <v>0.37570827262425127</v>
      </c>
      <c r="N282" s="48"/>
    </row>
    <row r="283" spans="1:14" x14ac:dyDescent="0.25">
      <c r="A283" s="19" t="s">
        <v>300</v>
      </c>
      <c r="B283" s="26">
        <v>6016901</v>
      </c>
      <c r="C283" s="26">
        <v>146179</v>
      </c>
      <c r="D283" s="50">
        <v>44743</v>
      </c>
      <c r="E283" s="50">
        <v>45107</v>
      </c>
      <c r="F283" s="55">
        <v>0</v>
      </c>
      <c r="G283" s="55">
        <v>109</v>
      </c>
      <c r="H283" s="55">
        <v>0</v>
      </c>
      <c r="I283" s="55">
        <f t="shared" si="8"/>
        <v>109</v>
      </c>
      <c r="J283" s="55">
        <v>12098</v>
      </c>
      <c r="K283" s="56">
        <f t="shared" si="9"/>
        <v>9.0097536782939337E-3</v>
      </c>
      <c r="N283" s="48"/>
    </row>
    <row r="284" spans="1:14" x14ac:dyDescent="0.25">
      <c r="A284" s="19" t="s">
        <v>301</v>
      </c>
      <c r="B284" s="26">
        <v>6009310</v>
      </c>
      <c r="C284" s="26">
        <v>146015</v>
      </c>
      <c r="D284" s="50">
        <v>44743</v>
      </c>
      <c r="E284" s="50">
        <v>45107</v>
      </c>
      <c r="F284" s="55">
        <v>2929</v>
      </c>
      <c r="G284" s="55">
        <v>3200</v>
      </c>
      <c r="H284" s="55">
        <v>4922</v>
      </c>
      <c r="I284" s="55">
        <f t="shared" si="8"/>
        <v>11051</v>
      </c>
      <c r="J284" s="55">
        <v>16797</v>
      </c>
      <c r="K284" s="56">
        <f t="shared" si="9"/>
        <v>0.657915103887599</v>
      </c>
      <c r="N284" s="48"/>
    </row>
    <row r="285" spans="1:14" x14ac:dyDescent="0.25">
      <c r="A285" s="39" t="s">
        <v>302</v>
      </c>
      <c r="B285" s="40">
        <v>6004121</v>
      </c>
      <c r="C285" s="40">
        <v>145416</v>
      </c>
      <c r="D285" s="57">
        <v>44743</v>
      </c>
      <c r="E285" s="57">
        <v>45107</v>
      </c>
      <c r="F285" s="58">
        <v>2032</v>
      </c>
      <c r="G285" s="58">
        <v>6449</v>
      </c>
      <c r="H285" s="58">
        <v>318</v>
      </c>
      <c r="I285" s="58">
        <f t="shared" si="8"/>
        <v>8799</v>
      </c>
      <c r="J285" s="58">
        <v>16373</v>
      </c>
      <c r="K285" s="59">
        <f t="shared" si="9"/>
        <v>0.53740914920906369</v>
      </c>
      <c r="N285" s="48"/>
    </row>
    <row r="286" spans="1:14" x14ac:dyDescent="0.25">
      <c r="A286" s="27" t="s">
        <v>303</v>
      </c>
      <c r="B286" s="28">
        <v>6003446</v>
      </c>
      <c r="C286" s="28">
        <v>145012</v>
      </c>
      <c r="D286" s="52">
        <v>44743</v>
      </c>
      <c r="E286" s="52">
        <v>45107</v>
      </c>
      <c r="F286" s="53">
        <v>1475</v>
      </c>
      <c r="G286" s="53">
        <v>7247</v>
      </c>
      <c r="H286" s="53">
        <v>3156.72</v>
      </c>
      <c r="I286" s="53">
        <f t="shared" si="8"/>
        <v>11878.72</v>
      </c>
      <c r="J286" s="53">
        <v>23717</v>
      </c>
      <c r="K286" s="54">
        <f t="shared" si="9"/>
        <v>0.5008525530210397</v>
      </c>
      <c r="N286" s="48"/>
    </row>
    <row r="287" spans="1:14" x14ac:dyDescent="0.25">
      <c r="A287" s="19" t="s">
        <v>304</v>
      </c>
      <c r="B287" s="26">
        <v>6011613</v>
      </c>
      <c r="C287" s="26">
        <v>145604</v>
      </c>
      <c r="D287" s="50">
        <v>44743</v>
      </c>
      <c r="E287" s="50">
        <v>45107</v>
      </c>
      <c r="F287" s="55">
        <v>2936</v>
      </c>
      <c r="G287" s="55">
        <v>8541</v>
      </c>
      <c r="H287" s="55">
        <v>462</v>
      </c>
      <c r="I287" s="55">
        <f t="shared" si="8"/>
        <v>11939</v>
      </c>
      <c r="J287" s="55">
        <v>20938</v>
      </c>
      <c r="K287" s="56">
        <f t="shared" si="9"/>
        <v>0.57020727863215204</v>
      </c>
      <c r="N287" s="48"/>
    </row>
    <row r="288" spans="1:14" x14ac:dyDescent="0.25">
      <c r="A288" s="19" t="s">
        <v>305</v>
      </c>
      <c r="B288" s="26">
        <v>6005649</v>
      </c>
      <c r="C288" s="26">
        <v>145021</v>
      </c>
      <c r="D288" s="50">
        <v>44743</v>
      </c>
      <c r="E288" s="50">
        <v>45107</v>
      </c>
      <c r="F288" s="55">
        <v>3828</v>
      </c>
      <c r="G288" s="55">
        <v>7070</v>
      </c>
      <c r="H288" s="55">
        <v>220</v>
      </c>
      <c r="I288" s="55">
        <f t="shared" si="8"/>
        <v>11118</v>
      </c>
      <c r="J288" s="55">
        <v>15514</v>
      </c>
      <c r="K288" s="56">
        <f t="shared" si="9"/>
        <v>0.71664303210003866</v>
      </c>
      <c r="N288" s="48"/>
    </row>
    <row r="289" spans="1:14" x14ac:dyDescent="0.25">
      <c r="A289" s="19" t="s">
        <v>306</v>
      </c>
      <c r="B289" s="26">
        <v>6006233</v>
      </c>
      <c r="C289" s="26">
        <v>145027</v>
      </c>
      <c r="D289" s="50">
        <v>44743</v>
      </c>
      <c r="E289" s="50">
        <v>45107</v>
      </c>
      <c r="F289" s="55">
        <v>5438</v>
      </c>
      <c r="G289" s="55">
        <v>4984</v>
      </c>
      <c r="H289" s="55">
        <v>3394</v>
      </c>
      <c r="I289" s="55">
        <f t="shared" si="8"/>
        <v>13816</v>
      </c>
      <c r="J289" s="55">
        <v>36746</v>
      </c>
      <c r="K289" s="56">
        <f t="shared" si="9"/>
        <v>0.37598650193218308</v>
      </c>
      <c r="N289" s="48"/>
    </row>
    <row r="290" spans="1:14" x14ac:dyDescent="0.25">
      <c r="A290" s="39" t="s">
        <v>307</v>
      </c>
      <c r="B290" s="40">
        <v>6013437</v>
      </c>
      <c r="C290" s="40">
        <v>146030</v>
      </c>
      <c r="D290" s="57">
        <v>44743</v>
      </c>
      <c r="E290" s="57">
        <v>45107</v>
      </c>
      <c r="F290" s="58">
        <v>802</v>
      </c>
      <c r="G290" s="58">
        <v>4484</v>
      </c>
      <c r="H290" s="58">
        <v>1600</v>
      </c>
      <c r="I290" s="58">
        <f t="shared" si="8"/>
        <v>6886</v>
      </c>
      <c r="J290" s="58">
        <v>22704</v>
      </c>
      <c r="K290" s="59">
        <f t="shared" si="9"/>
        <v>0.30329457364341084</v>
      </c>
      <c r="N290" s="48"/>
    </row>
    <row r="291" spans="1:14" x14ac:dyDescent="0.25">
      <c r="A291" s="27" t="s">
        <v>308</v>
      </c>
      <c r="B291" s="28">
        <v>6004139</v>
      </c>
      <c r="C291" s="28">
        <v>145173</v>
      </c>
      <c r="D291" s="52">
        <v>44743</v>
      </c>
      <c r="E291" s="52">
        <v>45107</v>
      </c>
      <c r="F291" s="53">
        <v>6997</v>
      </c>
      <c r="G291" s="53">
        <v>41630</v>
      </c>
      <c r="H291" s="53">
        <v>1957</v>
      </c>
      <c r="I291" s="53">
        <f t="shared" si="8"/>
        <v>50584</v>
      </c>
      <c r="J291" s="53">
        <v>52971</v>
      </c>
      <c r="K291" s="54">
        <f t="shared" si="9"/>
        <v>0.95493760737007038</v>
      </c>
      <c r="N291" s="48"/>
    </row>
    <row r="292" spans="1:14" x14ac:dyDescent="0.25">
      <c r="A292" s="19" t="s">
        <v>309</v>
      </c>
      <c r="B292" s="26">
        <v>6006704</v>
      </c>
      <c r="C292" s="26">
        <v>145289</v>
      </c>
      <c r="D292" s="50">
        <v>44743</v>
      </c>
      <c r="E292" s="50">
        <v>45107</v>
      </c>
      <c r="F292" s="55">
        <v>1791</v>
      </c>
      <c r="G292" s="55">
        <v>7073</v>
      </c>
      <c r="H292" s="55">
        <v>131.04</v>
      </c>
      <c r="I292" s="55">
        <f t="shared" si="8"/>
        <v>8995.0400000000009</v>
      </c>
      <c r="J292" s="55">
        <v>12638</v>
      </c>
      <c r="K292" s="56">
        <f t="shared" si="9"/>
        <v>0.71174552935591084</v>
      </c>
      <c r="N292" s="48"/>
    </row>
    <row r="293" spans="1:14" x14ac:dyDescent="0.25">
      <c r="A293" s="19" t="s">
        <v>310</v>
      </c>
      <c r="B293" s="26">
        <v>6016091</v>
      </c>
      <c r="C293" s="26">
        <v>146088</v>
      </c>
      <c r="D293" s="50">
        <v>44743</v>
      </c>
      <c r="E293" s="50">
        <v>45107</v>
      </c>
      <c r="F293" s="55">
        <v>825</v>
      </c>
      <c r="G293" s="55">
        <v>7656</v>
      </c>
      <c r="H293" s="55">
        <v>867</v>
      </c>
      <c r="I293" s="55">
        <f t="shared" si="8"/>
        <v>9348</v>
      </c>
      <c r="J293" s="55">
        <v>16387</v>
      </c>
      <c r="K293" s="56">
        <f t="shared" si="9"/>
        <v>0.57045218770976991</v>
      </c>
      <c r="N293" s="48"/>
    </row>
    <row r="294" spans="1:14" x14ac:dyDescent="0.25">
      <c r="A294" s="19" t="s">
        <v>311</v>
      </c>
      <c r="B294" s="26">
        <v>6005870</v>
      </c>
      <c r="C294" s="26">
        <v>146045</v>
      </c>
      <c r="D294" s="50">
        <v>44743</v>
      </c>
      <c r="E294" s="50">
        <v>45107</v>
      </c>
      <c r="F294" s="55">
        <v>2017</v>
      </c>
      <c r="G294" s="55">
        <v>5609</v>
      </c>
      <c r="H294" s="55">
        <v>1102.08</v>
      </c>
      <c r="I294" s="55">
        <f t="shared" si="8"/>
        <v>8728.08</v>
      </c>
      <c r="J294" s="55">
        <v>15691</v>
      </c>
      <c r="K294" s="56">
        <f t="shared" si="9"/>
        <v>0.55624753043145747</v>
      </c>
      <c r="N294" s="48"/>
    </row>
    <row r="295" spans="1:14" x14ac:dyDescent="0.25">
      <c r="A295" s="39" t="s">
        <v>312</v>
      </c>
      <c r="B295" s="40">
        <v>6006910</v>
      </c>
      <c r="C295" s="40">
        <v>145388</v>
      </c>
      <c r="D295" s="57">
        <v>44743</v>
      </c>
      <c r="E295" s="57">
        <v>45107</v>
      </c>
      <c r="F295" s="58">
        <v>2413</v>
      </c>
      <c r="G295" s="58">
        <v>13141</v>
      </c>
      <c r="H295" s="58">
        <v>266.27999999999997</v>
      </c>
      <c r="I295" s="58">
        <f t="shared" si="8"/>
        <v>15820.28</v>
      </c>
      <c r="J295" s="58">
        <v>25542</v>
      </c>
      <c r="K295" s="59">
        <f t="shared" si="9"/>
        <v>0.61938297705739565</v>
      </c>
      <c r="N295" s="48"/>
    </row>
    <row r="296" spans="1:14" x14ac:dyDescent="0.25">
      <c r="A296" s="27" t="s">
        <v>313</v>
      </c>
      <c r="B296" s="28">
        <v>6003255</v>
      </c>
      <c r="C296" s="28">
        <v>145241</v>
      </c>
      <c r="D296" s="52">
        <v>44743</v>
      </c>
      <c r="E296" s="52">
        <v>45107</v>
      </c>
      <c r="F296" s="53">
        <v>5941</v>
      </c>
      <c r="G296" s="53">
        <v>17780</v>
      </c>
      <c r="H296" s="53">
        <v>2331</v>
      </c>
      <c r="I296" s="53">
        <f t="shared" si="8"/>
        <v>26052</v>
      </c>
      <c r="J296" s="53">
        <v>36666</v>
      </c>
      <c r="K296" s="54">
        <f t="shared" si="9"/>
        <v>0.71052200949108169</v>
      </c>
      <c r="N296" s="48"/>
    </row>
    <row r="297" spans="1:14" x14ac:dyDescent="0.25">
      <c r="A297" s="19" t="s">
        <v>314</v>
      </c>
      <c r="B297" s="26">
        <v>6012066</v>
      </c>
      <c r="C297" s="26">
        <v>146103</v>
      </c>
      <c r="D297" s="50">
        <v>44743</v>
      </c>
      <c r="E297" s="50">
        <v>45107</v>
      </c>
      <c r="F297" s="55">
        <v>1562</v>
      </c>
      <c r="G297" s="55">
        <v>4988</v>
      </c>
      <c r="H297" s="55">
        <v>61</v>
      </c>
      <c r="I297" s="55">
        <f t="shared" si="8"/>
        <v>6611</v>
      </c>
      <c r="J297" s="55">
        <v>15090</v>
      </c>
      <c r="K297" s="56">
        <f t="shared" si="9"/>
        <v>0.43810470510271704</v>
      </c>
      <c r="N297" s="48"/>
    </row>
    <row r="298" spans="1:14" x14ac:dyDescent="0.25">
      <c r="A298" s="19" t="s">
        <v>315</v>
      </c>
      <c r="B298" s="26">
        <v>6003917</v>
      </c>
      <c r="C298" s="26">
        <v>146042</v>
      </c>
      <c r="D298" s="50">
        <v>44743</v>
      </c>
      <c r="E298" s="50">
        <v>45107</v>
      </c>
      <c r="F298" s="55">
        <v>2193</v>
      </c>
      <c r="G298" s="55">
        <v>3758</v>
      </c>
      <c r="H298" s="55">
        <v>668</v>
      </c>
      <c r="I298" s="55">
        <f t="shared" si="8"/>
        <v>6619</v>
      </c>
      <c r="J298" s="55">
        <v>20897</v>
      </c>
      <c r="K298" s="56">
        <f t="shared" si="9"/>
        <v>0.31674403024357561</v>
      </c>
      <c r="N298" s="48"/>
    </row>
    <row r="299" spans="1:14" x14ac:dyDescent="0.25">
      <c r="A299" s="19" t="s">
        <v>316</v>
      </c>
      <c r="B299" s="26">
        <v>6000756</v>
      </c>
      <c r="C299" s="26">
        <v>146059</v>
      </c>
      <c r="D299" s="50">
        <v>44743</v>
      </c>
      <c r="E299" s="50">
        <v>45107</v>
      </c>
      <c r="F299" s="55">
        <v>4882</v>
      </c>
      <c r="G299" s="55">
        <v>8720</v>
      </c>
      <c r="H299" s="55">
        <v>6580</v>
      </c>
      <c r="I299" s="55">
        <f t="shared" si="8"/>
        <v>20182</v>
      </c>
      <c r="J299" s="55">
        <v>36065</v>
      </c>
      <c r="K299" s="56">
        <f t="shared" si="9"/>
        <v>0.55960072092056012</v>
      </c>
      <c r="N299" s="48"/>
    </row>
    <row r="300" spans="1:14" x14ac:dyDescent="0.25">
      <c r="A300" s="39" t="s">
        <v>317</v>
      </c>
      <c r="B300" s="40">
        <v>6000780</v>
      </c>
      <c r="C300" s="40">
        <v>145952</v>
      </c>
      <c r="D300" s="57">
        <v>44743</v>
      </c>
      <c r="E300" s="57">
        <v>45107</v>
      </c>
      <c r="F300" s="58">
        <v>3596</v>
      </c>
      <c r="G300" s="58">
        <v>4750</v>
      </c>
      <c r="H300" s="58">
        <v>7424</v>
      </c>
      <c r="I300" s="58">
        <f t="shared" si="8"/>
        <v>15770</v>
      </c>
      <c r="J300" s="58">
        <v>24005</v>
      </c>
      <c r="K300" s="59">
        <f t="shared" si="9"/>
        <v>0.65694646948552382</v>
      </c>
      <c r="N300" s="48"/>
    </row>
    <row r="301" spans="1:14" x14ac:dyDescent="0.25">
      <c r="A301" s="27" t="s">
        <v>318</v>
      </c>
      <c r="B301" s="28">
        <v>6004261</v>
      </c>
      <c r="C301" s="28">
        <v>145016</v>
      </c>
      <c r="D301" s="52">
        <v>44743</v>
      </c>
      <c r="E301" s="52">
        <v>45107</v>
      </c>
      <c r="F301" s="53">
        <v>1990</v>
      </c>
      <c r="G301" s="53">
        <v>1934</v>
      </c>
      <c r="H301" s="53">
        <v>2009</v>
      </c>
      <c r="I301" s="53">
        <f t="shared" si="8"/>
        <v>5933</v>
      </c>
      <c r="J301" s="53">
        <v>24379</v>
      </c>
      <c r="K301" s="54">
        <f t="shared" si="9"/>
        <v>0.24336519135321383</v>
      </c>
      <c r="N301" s="48"/>
    </row>
    <row r="302" spans="1:14" x14ac:dyDescent="0.25">
      <c r="A302" s="19" t="s">
        <v>319</v>
      </c>
      <c r="B302" s="26">
        <v>6000723</v>
      </c>
      <c r="C302" s="26">
        <v>145456</v>
      </c>
      <c r="D302" s="50">
        <v>44743</v>
      </c>
      <c r="E302" s="50">
        <v>45107</v>
      </c>
      <c r="F302" s="55">
        <v>2635</v>
      </c>
      <c r="G302" s="55">
        <v>7009</v>
      </c>
      <c r="H302" s="55">
        <v>1501</v>
      </c>
      <c r="I302" s="55">
        <f t="shared" si="8"/>
        <v>11145</v>
      </c>
      <c r="J302" s="55">
        <v>19744</v>
      </c>
      <c r="K302" s="56">
        <f t="shared" si="9"/>
        <v>0.56447528363047006</v>
      </c>
      <c r="N302" s="48"/>
    </row>
    <row r="303" spans="1:14" x14ac:dyDescent="0.25">
      <c r="A303" s="19" t="s">
        <v>320</v>
      </c>
      <c r="B303" s="26">
        <v>6007199</v>
      </c>
      <c r="C303" s="26">
        <v>145058</v>
      </c>
      <c r="D303" s="50">
        <v>44743</v>
      </c>
      <c r="E303" s="50">
        <v>45107</v>
      </c>
      <c r="F303" s="55">
        <v>4373</v>
      </c>
      <c r="G303" s="55">
        <v>7044</v>
      </c>
      <c r="H303" s="55">
        <v>2765</v>
      </c>
      <c r="I303" s="55">
        <f t="shared" si="8"/>
        <v>14182</v>
      </c>
      <c r="J303" s="55">
        <v>27269</v>
      </c>
      <c r="K303" s="56">
        <f t="shared" si="9"/>
        <v>0.52007774395834094</v>
      </c>
      <c r="N303" s="48"/>
    </row>
    <row r="304" spans="1:14" x14ac:dyDescent="0.25">
      <c r="A304" s="19" t="s">
        <v>321</v>
      </c>
      <c r="B304" s="26">
        <v>6002083</v>
      </c>
      <c r="C304" s="26">
        <v>145452</v>
      </c>
      <c r="D304" s="50">
        <v>44743</v>
      </c>
      <c r="E304" s="50">
        <v>45107</v>
      </c>
      <c r="F304" s="55">
        <v>4586</v>
      </c>
      <c r="G304" s="55">
        <v>6808</v>
      </c>
      <c r="H304" s="55">
        <v>3296</v>
      </c>
      <c r="I304" s="55">
        <f t="shared" si="8"/>
        <v>14690</v>
      </c>
      <c r="J304" s="55">
        <v>27084</v>
      </c>
      <c r="K304" s="56">
        <f t="shared" si="9"/>
        <v>0.542386648944026</v>
      </c>
      <c r="N304" s="48"/>
    </row>
    <row r="305" spans="1:14" x14ac:dyDescent="0.25">
      <c r="A305" s="39" t="s">
        <v>322</v>
      </c>
      <c r="B305" s="40">
        <v>6005920</v>
      </c>
      <c r="C305" s="40">
        <v>145319</v>
      </c>
      <c r="D305" s="57">
        <v>44743</v>
      </c>
      <c r="E305" s="57">
        <v>45107</v>
      </c>
      <c r="F305" s="58">
        <v>2906</v>
      </c>
      <c r="G305" s="58">
        <v>6183</v>
      </c>
      <c r="H305" s="58">
        <v>3319</v>
      </c>
      <c r="I305" s="58">
        <f t="shared" si="8"/>
        <v>12408</v>
      </c>
      <c r="J305" s="58">
        <v>19489</v>
      </c>
      <c r="K305" s="59">
        <f t="shared" si="9"/>
        <v>0.63666683770331978</v>
      </c>
      <c r="N305" s="48"/>
    </row>
    <row r="306" spans="1:14" x14ac:dyDescent="0.25">
      <c r="A306" s="27" t="s">
        <v>323</v>
      </c>
      <c r="B306" s="28">
        <v>6006902</v>
      </c>
      <c r="C306" s="28">
        <v>145447</v>
      </c>
      <c r="D306" s="52">
        <v>44743</v>
      </c>
      <c r="E306" s="52">
        <v>45107</v>
      </c>
      <c r="F306" s="53">
        <v>2536</v>
      </c>
      <c r="G306" s="53">
        <v>8552</v>
      </c>
      <c r="H306" s="53">
        <v>3495</v>
      </c>
      <c r="I306" s="53">
        <f t="shared" si="8"/>
        <v>14583</v>
      </c>
      <c r="J306" s="53">
        <v>22917</v>
      </c>
      <c r="K306" s="54">
        <f t="shared" si="9"/>
        <v>0.63633983505694458</v>
      </c>
      <c r="N306" s="48"/>
    </row>
    <row r="307" spans="1:14" x14ac:dyDescent="0.25">
      <c r="A307" s="19" t="s">
        <v>324</v>
      </c>
      <c r="B307" s="26">
        <v>6003560</v>
      </c>
      <c r="C307" s="26">
        <v>145911</v>
      </c>
      <c r="D307" s="50">
        <v>44743</v>
      </c>
      <c r="E307" s="50">
        <v>45107</v>
      </c>
      <c r="F307" s="55">
        <v>2169</v>
      </c>
      <c r="G307" s="55">
        <v>5108</v>
      </c>
      <c r="H307" s="55">
        <v>2343</v>
      </c>
      <c r="I307" s="55">
        <f t="shared" si="8"/>
        <v>9620</v>
      </c>
      <c r="J307" s="55">
        <v>19109</v>
      </c>
      <c r="K307" s="56">
        <f t="shared" si="9"/>
        <v>0.50342770422314098</v>
      </c>
      <c r="N307" s="48"/>
    </row>
    <row r="308" spans="1:14" x14ac:dyDescent="0.25">
      <c r="A308" s="19" t="s">
        <v>325</v>
      </c>
      <c r="B308" s="26">
        <v>6000681</v>
      </c>
      <c r="C308" s="26">
        <v>145367</v>
      </c>
      <c r="D308" s="50">
        <v>44743</v>
      </c>
      <c r="E308" s="50">
        <v>45107</v>
      </c>
      <c r="F308" s="55">
        <v>1458</v>
      </c>
      <c r="G308" s="55">
        <v>5202</v>
      </c>
      <c r="H308" s="55">
        <v>5579</v>
      </c>
      <c r="I308" s="55">
        <f t="shared" si="8"/>
        <v>12239</v>
      </c>
      <c r="J308" s="55">
        <v>20899</v>
      </c>
      <c r="K308" s="56">
        <f t="shared" si="9"/>
        <v>0.58562610651227331</v>
      </c>
      <c r="N308" s="48"/>
    </row>
    <row r="309" spans="1:14" x14ac:dyDescent="0.25">
      <c r="A309" s="19" t="s">
        <v>326</v>
      </c>
      <c r="B309" s="26">
        <v>6004592</v>
      </c>
      <c r="C309" s="26">
        <v>145470</v>
      </c>
      <c r="D309" s="50">
        <v>44743</v>
      </c>
      <c r="E309" s="50">
        <v>45107</v>
      </c>
      <c r="F309" s="55">
        <v>3368</v>
      </c>
      <c r="G309" s="55">
        <v>8445</v>
      </c>
      <c r="H309" s="55">
        <v>2477</v>
      </c>
      <c r="I309" s="55">
        <f t="shared" si="8"/>
        <v>14290</v>
      </c>
      <c r="J309" s="55">
        <v>24769</v>
      </c>
      <c r="K309" s="56">
        <f t="shared" si="9"/>
        <v>0.57693084097056802</v>
      </c>
      <c r="N309" s="48"/>
    </row>
    <row r="310" spans="1:14" x14ac:dyDescent="0.25">
      <c r="A310" s="39" t="s">
        <v>327</v>
      </c>
      <c r="B310" s="40">
        <v>6000699</v>
      </c>
      <c r="C310" s="40">
        <v>145271</v>
      </c>
      <c r="D310" s="57">
        <v>44743</v>
      </c>
      <c r="E310" s="57">
        <v>45107</v>
      </c>
      <c r="F310" s="58">
        <v>689</v>
      </c>
      <c r="G310" s="58">
        <v>9832</v>
      </c>
      <c r="H310" s="58">
        <v>27.72</v>
      </c>
      <c r="I310" s="58">
        <f t="shared" si="8"/>
        <v>10548.72</v>
      </c>
      <c r="J310" s="58">
        <v>17105</v>
      </c>
      <c r="K310" s="59">
        <f t="shared" si="9"/>
        <v>0.61670388775211926</v>
      </c>
      <c r="N310" s="48"/>
    </row>
    <row r="311" spans="1:14" x14ac:dyDescent="0.25">
      <c r="A311" s="27" t="s">
        <v>328</v>
      </c>
      <c r="B311" s="28">
        <v>6004253</v>
      </c>
      <c r="C311" s="28">
        <v>145151</v>
      </c>
      <c r="D311" s="52">
        <v>44743</v>
      </c>
      <c r="E311" s="52">
        <v>45107</v>
      </c>
      <c r="F311" s="53">
        <v>2723</v>
      </c>
      <c r="G311" s="53">
        <v>2775</v>
      </c>
      <c r="H311" s="53">
        <v>5863</v>
      </c>
      <c r="I311" s="53">
        <f t="shared" si="8"/>
        <v>11361</v>
      </c>
      <c r="J311" s="53">
        <v>24928</v>
      </c>
      <c r="K311" s="54">
        <f t="shared" si="9"/>
        <v>0.45575256739409498</v>
      </c>
      <c r="N311" s="48"/>
    </row>
    <row r="312" spans="1:14" x14ac:dyDescent="0.25">
      <c r="A312" s="19" t="s">
        <v>329</v>
      </c>
      <c r="B312" s="26">
        <v>6010128</v>
      </c>
      <c r="C312" s="26">
        <v>145546</v>
      </c>
      <c r="D312" s="50">
        <v>44743</v>
      </c>
      <c r="E312" s="50">
        <v>45107</v>
      </c>
      <c r="F312" s="55">
        <v>2446</v>
      </c>
      <c r="G312" s="55">
        <v>4481</v>
      </c>
      <c r="H312" s="55">
        <v>1752.24</v>
      </c>
      <c r="I312" s="55">
        <f t="shared" si="8"/>
        <v>8679.24</v>
      </c>
      <c r="J312" s="55">
        <v>18060</v>
      </c>
      <c r="K312" s="56">
        <f t="shared" si="9"/>
        <v>0.48057807308970096</v>
      </c>
      <c r="N312" s="48"/>
    </row>
    <row r="313" spans="1:14" x14ac:dyDescent="0.25">
      <c r="A313" s="19" t="s">
        <v>330</v>
      </c>
      <c r="B313" s="26">
        <v>6004287</v>
      </c>
      <c r="C313" s="26">
        <v>145820</v>
      </c>
      <c r="D313" s="50">
        <v>44743</v>
      </c>
      <c r="E313" s="50">
        <v>45107</v>
      </c>
      <c r="F313" s="55">
        <v>1750</v>
      </c>
      <c r="G313" s="55">
        <v>3801</v>
      </c>
      <c r="H313" s="55">
        <v>4186</v>
      </c>
      <c r="I313" s="55">
        <f t="shared" si="8"/>
        <v>9737</v>
      </c>
      <c r="J313" s="55">
        <v>15207</v>
      </c>
      <c r="K313" s="56">
        <f t="shared" si="9"/>
        <v>0.64029723153810747</v>
      </c>
      <c r="N313" s="48"/>
    </row>
    <row r="314" spans="1:14" x14ac:dyDescent="0.25">
      <c r="A314" s="39" t="s">
        <v>331</v>
      </c>
      <c r="B314" s="40">
        <v>6008510</v>
      </c>
      <c r="C314" s="40">
        <v>145732</v>
      </c>
      <c r="D314" s="57">
        <v>44743</v>
      </c>
      <c r="E314" s="57">
        <v>45107</v>
      </c>
      <c r="F314" s="58">
        <v>6621</v>
      </c>
      <c r="G314" s="58">
        <v>12907</v>
      </c>
      <c r="H314" s="58">
        <v>4801</v>
      </c>
      <c r="I314" s="58">
        <f t="shared" si="8"/>
        <v>24329</v>
      </c>
      <c r="J314" s="58">
        <v>41652</v>
      </c>
      <c r="K314" s="59">
        <f t="shared" si="9"/>
        <v>0.58410160376452513</v>
      </c>
      <c r="N314" s="48"/>
    </row>
    <row r="315" spans="1:14" x14ac:dyDescent="0.25">
      <c r="A315" s="27" t="s">
        <v>332</v>
      </c>
      <c r="B315" s="28">
        <v>6000707</v>
      </c>
      <c r="C315" s="28">
        <v>145267</v>
      </c>
      <c r="D315" s="52">
        <v>44743</v>
      </c>
      <c r="E315" s="52">
        <v>45107</v>
      </c>
      <c r="F315" s="53">
        <v>2658</v>
      </c>
      <c r="G315" s="53">
        <v>14096</v>
      </c>
      <c r="H315" s="53">
        <v>160.44</v>
      </c>
      <c r="I315" s="53">
        <f t="shared" si="8"/>
        <v>16914.439999999999</v>
      </c>
      <c r="J315" s="53">
        <v>29336</v>
      </c>
      <c r="K315" s="54">
        <f t="shared" si="9"/>
        <v>0.57657622034360512</v>
      </c>
      <c r="N315" s="48"/>
    </row>
    <row r="316" spans="1:14" x14ac:dyDescent="0.25">
      <c r="A316" s="19" t="s">
        <v>333</v>
      </c>
      <c r="B316" s="26">
        <v>6004303</v>
      </c>
      <c r="C316" s="26">
        <v>145044</v>
      </c>
      <c r="D316" s="50">
        <v>44743</v>
      </c>
      <c r="E316" s="50">
        <v>45107</v>
      </c>
      <c r="F316" s="55">
        <v>2549</v>
      </c>
      <c r="G316" s="55">
        <v>10881</v>
      </c>
      <c r="H316" s="55">
        <v>1552</v>
      </c>
      <c r="I316" s="55">
        <f t="shared" si="8"/>
        <v>14982</v>
      </c>
      <c r="J316" s="55">
        <v>27851</v>
      </c>
      <c r="K316" s="56">
        <f t="shared" si="9"/>
        <v>0.53793400596028873</v>
      </c>
      <c r="N316" s="48"/>
    </row>
    <row r="317" spans="1:14" x14ac:dyDescent="0.25">
      <c r="A317" s="19" t="s">
        <v>334</v>
      </c>
      <c r="B317" s="26">
        <v>6002125</v>
      </c>
      <c r="C317" s="26">
        <v>145760</v>
      </c>
      <c r="D317" s="50">
        <v>44743</v>
      </c>
      <c r="E317" s="50">
        <v>45107</v>
      </c>
      <c r="F317" s="55">
        <v>2599</v>
      </c>
      <c r="G317" s="55">
        <v>7263</v>
      </c>
      <c r="H317" s="55">
        <v>187</v>
      </c>
      <c r="I317" s="55">
        <f t="shared" si="8"/>
        <v>10049</v>
      </c>
      <c r="J317" s="55">
        <v>20015</v>
      </c>
      <c r="K317" s="56">
        <f t="shared" si="9"/>
        <v>0.50207344491631278</v>
      </c>
      <c r="N317" s="48"/>
    </row>
    <row r="318" spans="1:14" x14ac:dyDescent="0.25">
      <c r="A318" s="19" t="s">
        <v>335</v>
      </c>
      <c r="B318" s="26">
        <v>6000715</v>
      </c>
      <c r="C318" s="26">
        <v>145286</v>
      </c>
      <c r="D318" s="50">
        <v>44743</v>
      </c>
      <c r="E318" s="50">
        <v>45107</v>
      </c>
      <c r="F318" s="55">
        <v>1104</v>
      </c>
      <c r="G318" s="55">
        <v>2309</v>
      </c>
      <c r="H318" s="55">
        <v>3279</v>
      </c>
      <c r="I318" s="55">
        <f t="shared" si="8"/>
        <v>6692</v>
      </c>
      <c r="J318" s="55">
        <v>14418</v>
      </c>
      <c r="K318" s="56">
        <f t="shared" si="9"/>
        <v>0.46414204466638925</v>
      </c>
      <c r="N318" s="48"/>
    </row>
    <row r="319" spans="1:14" x14ac:dyDescent="0.25">
      <c r="A319" s="39" t="s">
        <v>336</v>
      </c>
      <c r="B319" s="40">
        <v>6004311</v>
      </c>
      <c r="C319" s="40">
        <v>145062</v>
      </c>
      <c r="D319" s="57">
        <v>44743</v>
      </c>
      <c r="E319" s="57">
        <v>45107</v>
      </c>
      <c r="F319" s="58">
        <v>2474</v>
      </c>
      <c r="G319" s="58">
        <v>2358</v>
      </c>
      <c r="H319" s="58">
        <v>5830</v>
      </c>
      <c r="I319" s="58">
        <f t="shared" si="8"/>
        <v>10662</v>
      </c>
      <c r="J319" s="58">
        <v>24395</v>
      </c>
      <c r="K319" s="59">
        <f t="shared" si="9"/>
        <v>0.43705677392908382</v>
      </c>
      <c r="N319" s="48"/>
    </row>
    <row r="320" spans="1:14" x14ac:dyDescent="0.25">
      <c r="A320" s="27" t="s">
        <v>337</v>
      </c>
      <c r="B320" s="28">
        <v>6009690</v>
      </c>
      <c r="C320" s="28">
        <v>146063</v>
      </c>
      <c r="D320" s="52">
        <v>44743</v>
      </c>
      <c r="E320" s="52">
        <v>45107</v>
      </c>
      <c r="F320" s="53">
        <v>1164</v>
      </c>
      <c r="G320" s="53">
        <v>3356</v>
      </c>
      <c r="H320" s="53">
        <v>2017</v>
      </c>
      <c r="I320" s="53">
        <f t="shared" si="8"/>
        <v>6537</v>
      </c>
      <c r="J320" s="53">
        <v>16000</v>
      </c>
      <c r="K320" s="54">
        <f t="shared" si="9"/>
        <v>0.4085625</v>
      </c>
      <c r="N320" s="48"/>
    </row>
    <row r="321" spans="1:14" x14ac:dyDescent="0.25">
      <c r="A321" s="19" t="s">
        <v>338</v>
      </c>
      <c r="B321" s="26">
        <v>6004337</v>
      </c>
      <c r="C321" s="26" t="s">
        <v>339</v>
      </c>
      <c r="D321" s="50">
        <v>44743</v>
      </c>
      <c r="E321" s="50">
        <v>45107</v>
      </c>
      <c r="F321" s="55">
        <v>304</v>
      </c>
      <c r="G321" s="55">
        <v>0</v>
      </c>
      <c r="H321" s="55">
        <v>1173</v>
      </c>
      <c r="I321" s="55">
        <f t="shared" si="8"/>
        <v>1477</v>
      </c>
      <c r="J321" s="55">
        <v>6518</v>
      </c>
      <c r="K321" s="56">
        <f t="shared" si="9"/>
        <v>0.22660325253145136</v>
      </c>
      <c r="N321" s="48"/>
    </row>
    <row r="322" spans="1:14" x14ac:dyDescent="0.25">
      <c r="A322" s="19" t="s">
        <v>340</v>
      </c>
      <c r="B322" s="26">
        <v>6004352</v>
      </c>
      <c r="C322" s="26">
        <v>145866</v>
      </c>
      <c r="D322" s="50">
        <v>44743</v>
      </c>
      <c r="E322" s="50">
        <v>45107</v>
      </c>
      <c r="F322" s="55">
        <v>2442</v>
      </c>
      <c r="G322" s="55">
        <v>15486</v>
      </c>
      <c r="H322" s="55">
        <v>1869</v>
      </c>
      <c r="I322" s="55">
        <f t="shared" si="8"/>
        <v>19797</v>
      </c>
      <c r="J322" s="55">
        <v>22214</v>
      </c>
      <c r="K322" s="56">
        <f t="shared" si="9"/>
        <v>0.89119474205456017</v>
      </c>
      <c r="N322" s="48"/>
    </row>
    <row r="323" spans="1:14" x14ac:dyDescent="0.25">
      <c r="A323" s="19" t="s">
        <v>341</v>
      </c>
      <c r="B323" s="26">
        <v>6016687</v>
      </c>
      <c r="C323" s="26">
        <v>146148</v>
      </c>
      <c r="D323" s="50">
        <v>44743</v>
      </c>
      <c r="E323" s="50">
        <v>45107</v>
      </c>
      <c r="F323" s="55">
        <v>60</v>
      </c>
      <c r="G323" s="55">
        <v>16</v>
      </c>
      <c r="H323" s="55">
        <v>365</v>
      </c>
      <c r="I323" s="55">
        <f t="shared" si="8"/>
        <v>441</v>
      </c>
      <c r="J323" s="55">
        <v>20217</v>
      </c>
      <c r="K323" s="56">
        <f t="shared" si="9"/>
        <v>2.1813325419201661E-2</v>
      </c>
      <c r="N323" s="48"/>
    </row>
    <row r="324" spans="1:14" x14ac:dyDescent="0.25">
      <c r="A324" s="39" t="s">
        <v>342</v>
      </c>
      <c r="B324" s="40">
        <v>6001663</v>
      </c>
      <c r="C324" s="40">
        <v>145508</v>
      </c>
      <c r="D324" s="57">
        <v>44743</v>
      </c>
      <c r="E324" s="57">
        <v>45107</v>
      </c>
      <c r="F324" s="58">
        <v>3540</v>
      </c>
      <c r="G324" s="58">
        <v>14683</v>
      </c>
      <c r="H324" s="58">
        <v>309</v>
      </c>
      <c r="I324" s="58">
        <f t="shared" si="8"/>
        <v>18532</v>
      </c>
      <c r="J324" s="58">
        <v>30366</v>
      </c>
      <c r="K324" s="59">
        <f t="shared" si="9"/>
        <v>0.61028782190607922</v>
      </c>
      <c r="N324" s="48"/>
    </row>
    <row r="325" spans="1:14" x14ac:dyDescent="0.25">
      <c r="A325" s="27" t="s">
        <v>343</v>
      </c>
      <c r="B325" s="28">
        <v>6000392</v>
      </c>
      <c r="C325" s="28" t="s">
        <v>344</v>
      </c>
      <c r="D325" s="52">
        <v>44743</v>
      </c>
      <c r="E325" s="52">
        <v>45107</v>
      </c>
      <c r="F325" s="53">
        <v>343</v>
      </c>
      <c r="G325" s="53">
        <v>365</v>
      </c>
      <c r="H325" s="53">
        <v>2096.64</v>
      </c>
      <c r="I325" s="53">
        <f t="shared" si="8"/>
        <v>2804.64</v>
      </c>
      <c r="J325" s="53">
        <v>13510</v>
      </c>
      <c r="K325" s="54">
        <f t="shared" si="9"/>
        <v>0.20759733530717986</v>
      </c>
      <c r="N325" s="48"/>
    </row>
    <row r="326" spans="1:14" x14ac:dyDescent="0.25">
      <c r="A326" s="19" t="s">
        <v>345</v>
      </c>
      <c r="B326" s="26">
        <v>6004410</v>
      </c>
      <c r="C326" s="26">
        <v>146130</v>
      </c>
      <c r="D326" s="50">
        <v>44743</v>
      </c>
      <c r="E326" s="50">
        <v>45107</v>
      </c>
      <c r="F326" s="55">
        <v>6141</v>
      </c>
      <c r="G326" s="55">
        <v>11317</v>
      </c>
      <c r="H326" s="55">
        <v>15390</v>
      </c>
      <c r="I326" s="55">
        <f t="shared" si="8"/>
        <v>32848</v>
      </c>
      <c r="J326" s="55">
        <v>41537</v>
      </c>
      <c r="K326" s="56">
        <f t="shared" si="9"/>
        <v>0.79081301008739191</v>
      </c>
      <c r="N326" s="48"/>
    </row>
    <row r="327" spans="1:14" x14ac:dyDescent="0.25">
      <c r="A327" s="19" t="s">
        <v>346</v>
      </c>
      <c r="B327" s="26">
        <v>6004428</v>
      </c>
      <c r="C327" s="26">
        <v>145500</v>
      </c>
      <c r="D327" s="50">
        <v>44743</v>
      </c>
      <c r="E327" s="50">
        <v>45107</v>
      </c>
      <c r="F327" s="55">
        <v>2828</v>
      </c>
      <c r="G327" s="55">
        <v>8903</v>
      </c>
      <c r="H327" s="55">
        <v>6170</v>
      </c>
      <c r="I327" s="55">
        <f t="shared" si="8"/>
        <v>17901</v>
      </c>
      <c r="J327" s="55">
        <v>27410</v>
      </c>
      <c r="K327" s="56">
        <f t="shared" si="9"/>
        <v>0.65308281649033195</v>
      </c>
      <c r="N327" s="48"/>
    </row>
    <row r="328" spans="1:14" x14ac:dyDescent="0.25">
      <c r="A328" s="19" t="s">
        <v>347</v>
      </c>
      <c r="B328" s="26">
        <v>6004451</v>
      </c>
      <c r="C328" s="26">
        <v>145609</v>
      </c>
      <c r="D328" s="50">
        <v>44743</v>
      </c>
      <c r="E328" s="50">
        <v>45107</v>
      </c>
      <c r="F328" s="55">
        <v>3797</v>
      </c>
      <c r="G328" s="55">
        <v>2933</v>
      </c>
      <c r="H328" s="55">
        <v>1546.44</v>
      </c>
      <c r="I328" s="55">
        <f t="shared" si="8"/>
        <v>8276.44</v>
      </c>
      <c r="J328" s="55">
        <v>13094</v>
      </c>
      <c r="K328" s="56">
        <f t="shared" si="9"/>
        <v>0.63207881472430127</v>
      </c>
      <c r="N328" s="48"/>
    </row>
    <row r="329" spans="1:14" x14ac:dyDescent="0.25">
      <c r="A329" s="39" t="s">
        <v>348</v>
      </c>
      <c r="B329" s="40">
        <v>6004477</v>
      </c>
      <c r="C329" s="40">
        <v>145862</v>
      </c>
      <c r="D329" s="57">
        <v>44743</v>
      </c>
      <c r="E329" s="57">
        <v>45107</v>
      </c>
      <c r="F329" s="58">
        <v>2792</v>
      </c>
      <c r="G329" s="58">
        <v>10993</v>
      </c>
      <c r="H329" s="58">
        <v>1126</v>
      </c>
      <c r="I329" s="58">
        <f t="shared" si="8"/>
        <v>14911</v>
      </c>
      <c r="J329" s="58">
        <v>22049</v>
      </c>
      <c r="K329" s="59">
        <f t="shared" si="9"/>
        <v>0.67626649734681843</v>
      </c>
      <c r="N329" s="48"/>
    </row>
    <row r="330" spans="1:14" x14ac:dyDescent="0.25">
      <c r="A330" s="27" t="s">
        <v>349</v>
      </c>
      <c r="B330" s="28">
        <v>6004485</v>
      </c>
      <c r="C330" s="28">
        <v>145880</v>
      </c>
      <c r="D330" s="52">
        <v>44743</v>
      </c>
      <c r="E330" s="52">
        <v>45107</v>
      </c>
      <c r="F330" s="53">
        <v>461</v>
      </c>
      <c r="G330" s="53">
        <v>4578</v>
      </c>
      <c r="H330" s="53">
        <v>1217</v>
      </c>
      <c r="I330" s="53">
        <f t="shared" si="8"/>
        <v>6256</v>
      </c>
      <c r="J330" s="53">
        <v>12367</v>
      </c>
      <c r="K330" s="54">
        <f t="shared" si="9"/>
        <v>0.50586237567720549</v>
      </c>
      <c r="N330" s="48"/>
    </row>
    <row r="331" spans="1:14" x14ac:dyDescent="0.25">
      <c r="A331" s="19" t="s">
        <v>350</v>
      </c>
      <c r="B331" s="26">
        <v>6004501</v>
      </c>
      <c r="C331" s="26">
        <v>145921</v>
      </c>
      <c r="D331" s="50">
        <v>44743</v>
      </c>
      <c r="E331" s="50">
        <v>45107</v>
      </c>
      <c r="F331" s="55">
        <v>794</v>
      </c>
      <c r="G331" s="55">
        <v>3065</v>
      </c>
      <c r="H331" s="55">
        <v>409.08</v>
      </c>
      <c r="I331" s="55">
        <f t="shared" ref="I331:I394" si="10">SUM(F331:H331)</f>
        <v>4268.08</v>
      </c>
      <c r="J331" s="55">
        <v>13933</v>
      </c>
      <c r="K331" s="56">
        <f t="shared" ref="K331:K394" si="11">I331/J331</f>
        <v>0.30632885954209432</v>
      </c>
      <c r="N331" s="48"/>
    </row>
    <row r="332" spans="1:14" x14ac:dyDescent="0.25">
      <c r="A332" s="19" t="s">
        <v>351</v>
      </c>
      <c r="B332" s="26">
        <v>6004550</v>
      </c>
      <c r="C332" s="26">
        <v>146053</v>
      </c>
      <c r="D332" s="50">
        <v>44743</v>
      </c>
      <c r="E332" s="50">
        <v>45107</v>
      </c>
      <c r="F332" s="55">
        <v>5049</v>
      </c>
      <c r="G332" s="55">
        <v>7748</v>
      </c>
      <c r="H332" s="55">
        <v>1055.8800000000001</v>
      </c>
      <c r="I332" s="55">
        <f t="shared" si="10"/>
        <v>13852.880000000001</v>
      </c>
      <c r="J332" s="55">
        <v>32716</v>
      </c>
      <c r="K332" s="56">
        <f t="shared" si="11"/>
        <v>0.42342829196723319</v>
      </c>
      <c r="N332" s="48"/>
    </row>
    <row r="333" spans="1:14" x14ac:dyDescent="0.25">
      <c r="A333" s="19" t="s">
        <v>352</v>
      </c>
      <c r="B333" s="26">
        <v>6006761</v>
      </c>
      <c r="C333" s="26">
        <v>145269</v>
      </c>
      <c r="D333" s="50">
        <v>44743</v>
      </c>
      <c r="E333" s="50">
        <v>45107</v>
      </c>
      <c r="F333" s="55">
        <v>13853</v>
      </c>
      <c r="G333" s="55">
        <v>12803</v>
      </c>
      <c r="H333" s="55">
        <v>7527</v>
      </c>
      <c r="I333" s="55">
        <f t="shared" si="10"/>
        <v>34183</v>
      </c>
      <c r="J333" s="55">
        <v>44643</v>
      </c>
      <c r="K333" s="56">
        <f t="shared" si="11"/>
        <v>0.7656967497704007</v>
      </c>
      <c r="N333" s="48"/>
    </row>
    <row r="334" spans="1:14" x14ac:dyDescent="0.25">
      <c r="A334" s="39" t="s">
        <v>353</v>
      </c>
      <c r="B334" s="40">
        <v>6004212</v>
      </c>
      <c r="C334" s="40">
        <v>146017</v>
      </c>
      <c r="D334" s="57">
        <v>44743</v>
      </c>
      <c r="E334" s="57">
        <v>45107</v>
      </c>
      <c r="F334" s="58">
        <v>2581</v>
      </c>
      <c r="G334" s="58">
        <v>6085</v>
      </c>
      <c r="H334" s="58">
        <v>1959.72</v>
      </c>
      <c r="I334" s="58">
        <f t="shared" si="10"/>
        <v>10625.72</v>
      </c>
      <c r="J334" s="58">
        <v>17995</v>
      </c>
      <c r="K334" s="59">
        <f t="shared" si="11"/>
        <v>0.59048180050013888</v>
      </c>
      <c r="N334" s="48"/>
    </row>
    <row r="335" spans="1:14" x14ac:dyDescent="0.25">
      <c r="A335" s="27" t="s">
        <v>354</v>
      </c>
      <c r="B335" s="28">
        <v>6013023</v>
      </c>
      <c r="C335" s="28">
        <v>145703</v>
      </c>
      <c r="D335" s="52">
        <v>44743</v>
      </c>
      <c r="E335" s="52">
        <v>45107</v>
      </c>
      <c r="F335" s="53">
        <v>5832</v>
      </c>
      <c r="G335" s="53">
        <v>3319</v>
      </c>
      <c r="H335" s="53">
        <v>2019</v>
      </c>
      <c r="I335" s="53">
        <f t="shared" si="10"/>
        <v>11170</v>
      </c>
      <c r="J335" s="53">
        <v>23655</v>
      </c>
      <c r="K335" s="54">
        <f t="shared" si="11"/>
        <v>0.47220460790530544</v>
      </c>
      <c r="N335" s="48"/>
    </row>
    <row r="336" spans="1:14" x14ac:dyDescent="0.25">
      <c r="A336" s="19" t="s">
        <v>355</v>
      </c>
      <c r="B336" s="26">
        <v>6012579</v>
      </c>
      <c r="C336" s="26">
        <v>145945</v>
      </c>
      <c r="D336" s="50">
        <v>44743</v>
      </c>
      <c r="E336" s="50">
        <v>45107</v>
      </c>
      <c r="F336" s="55">
        <v>1321</v>
      </c>
      <c r="G336" s="55">
        <v>7073</v>
      </c>
      <c r="H336" s="55">
        <v>53.76</v>
      </c>
      <c r="I336" s="55">
        <f t="shared" si="10"/>
        <v>8447.76</v>
      </c>
      <c r="J336" s="55">
        <v>26617</v>
      </c>
      <c r="K336" s="56">
        <f t="shared" si="11"/>
        <v>0.31738212420633433</v>
      </c>
      <c r="N336" s="48"/>
    </row>
    <row r="337" spans="1:14" x14ac:dyDescent="0.25">
      <c r="A337" s="19" t="s">
        <v>356</v>
      </c>
      <c r="B337" s="26">
        <v>6002778</v>
      </c>
      <c r="C337" s="26">
        <v>145427</v>
      </c>
      <c r="D337" s="50">
        <v>44743</v>
      </c>
      <c r="E337" s="50">
        <v>45107</v>
      </c>
      <c r="F337" s="55">
        <v>2889</v>
      </c>
      <c r="G337" s="55">
        <v>17615</v>
      </c>
      <c r="H337" s="55">
        <v>645.12</v>
      </c>
      <c r="I337" s="55">
        <f t="shared" si="10"/>
        <v>21149.119999999999</v>
      </c>
      <c r="J337" s="55">
        <v>24973</v>
      </c>
      <c r="K337" s="56">
        <f t="shared" si="11"/>
        <v>0.84687942978416686</v>
      </c>
      <c r="N337" s="48"/>
    </row>
    <row r="338" spans="1:14" x14ac:dyDescent="0.25">
      <c r="A338" s="19" t="s">
        <v>357</v>
      </c>
      <c r="B338" s="26">
        <v>6001788</v>
      </c>
      <c r="C338" s="26">
        <v>146006</v>
      </c>
      <c r="D338" s="50">
        <v>44743</v>
      </c>
      <c r="E338" s="50">
        <v>45107</v>
      </c>
      <c r="F338" s="55">
        <v>2475</v>
      </c>
      <c r="G338" s="55">
        <v>10930</v>
      </c>
      <c r="H338" s="55">
        <v>1174</v>
      </c>
      <c r="I338" s="55">
        <f t="shared" si="10"/>
        <v>14579</v>
      </c>
      <c r="J338" s="55">
        <v>19575</v>
      </c>
      <c r="K338" s="56">
        <f t="shared" si="11"/>
        <v>0.74477650063856959</v>
      </c>
      <c r="N338" s="48"/>
    </row>
    <row r="339" spans="1:14" x14ac:dyDescent="0.25">
      <c r="A339" s="39" t="s">
        <v>358</v>
      </c>
      <c r="B339" s="40">
        <v>6001341</v>
      </c>
      <c r="C339" s="40">
        <v>145290</v>
      </c>
      <c r="D339" s="57">
        <v>44743</v>
      </c>
      <c r="E339" s="57">
        <v>45107</v>
      </c>
      <c r="F339" s="58">
        <v>3651</v>
      </c>
      <c r="G339" s="58">
        <v>35354</v>
      </c>
      <c r="H339" s="58">
        <v>1566</v>
      </c>
      <c r="I339" s="58">
        <f t="shared" si="10"/>
        <v>40571</v>
      </c>
      <c r="J339" s="58">
        <v>44149</v>
      </c>
      <c r="K339" s="59">
        <f t="shared" si="11"/>
        <v>0.91895626174998302</v>
      </c>
      <c r="N339" s="48"/>
    </row>
    <row r="340" spans="1:14" x14ac:dyDescent="0.25">
      <c r="A340" s="27" t="s">
        <v>359</v>
      </c>
      <c r="B340" s="28">
        <v>6009203</v>
      </c>
      <c r="C340" s="28">
        <v>145757</v>
      </c>
      <c r="D340" s="52">
        <v>44743</v>
      </c>
      <c r="E340" s="52">
        <v>45107</v>
      </c>
      <c r="F340" s="53">
        <v>507</v>
      </c>
      <c r="G340" s="53">
        <v>11877</v>
      </c>
      <c r="H340" s="53">
        <v>2162</v>
      </c>
      <c r="I340" s="53">
        <f t="shared" si="10"/>
        <v>14546</v>
      </c>
      <c r="J340" s="53">
        <v>16782</v>
      </c>
      <c r="K340" s="54">
        <f t="shared" si="11"/>
        <v>0.86676200691216776</v>
      </c>
      <c r="N340" s="48"/>
    </row>
    <row r="341" spans="1:14" x14ac:dyDescent="0.25">
      <c r="A341" s="19" t="s">
        <v>360</v>
      </c>
      <c r="B341" s="26">
        <v>6004469</v>
      </c>
      <c r="C341" s="26">
        <v>145922</v>
      </c>
      <c r="D341" s="50">
        <v>44743</v>
      </c>
      <c r="E341" s="50">
        <v>45107</v>
      </c>
      <c r="F341" s="55">
        <v>3392</v>
      </c>
      <c r="G341" s="55">
        <v>13298</v>
      </c>
      <c r="H341" s="55">
        <v>6186</v>
      </c>
      <c r="I341" s="55">
        <f t="shared" si="10"/>
        <v>22876</v>
      </c>
      <c r="J341" s="55">
        <v>24188</v>
      </c>
      <c r="K341" s="56">
        <f t="shared" si="11"/>
        <v>0.94575822722010916</v>
      </c>
      <c r="N341" s="48"/>
    </row>
    <row r="342" spans="1:14" x14ac:dyDescent="0.25">
      <c r="A342" s="19" t="s">
        <v>361</v>
      </c>
      <c r="B342" s="26">
        <v>6013106</v>
      </c>
      <c r="C342" s="26">
        <v>145717</v>
      </c>
      <c r="D342" s="50">
        <v>44743</v>
      </c>
      <c r="E342" s="50">
        <v>45107</v>
      </c>
      <c r="F342" s="55">
        <v>2729</v>
      </c>
      <c r="G342" s="55">
        <v>18446</v>
      </c>
      <c r="H342" s="55">
        <v>1122</v>
      </c>
      <c r="I342" s="55">
        <f t="shared" si="10"/>
        <v>22297</v>
      </c>
      <c r="J342" s="55">
        <v>31679</v>
      </c>
      <c r="K342" s="56">
        <f t="shared" si="11"/>
        <v>0.70384166166861328</v>
      </c>
      <c r="N342" s="48"/>
    </row>
    <row r="343" spans="1:14" x14ac:dyDescent="0.25">
      <c r="A343" s="19" t="s">
        <v>362</v>
      </c>
      <c r="B343" s="26">
        <v>6001028</v>
      </c>
      <c r="C343" s="26">
        <v>145656</v>
      </c>
      <c r="D343" s="50">
        <v>44743</v>
      </c>
      <c r="E343" s="50">
        <v>45107</v>
      </c>
      <c r="F343" s="55">
        <v>1949</v>
      </c>
      <c r="G343" s="55">
        <v>8773</v>
      </c>
      <c r="H343" s="55">
        <v>258.72000000000003</v>
      </c>
      <c r="I343" s="55">
        <f t="shared" si="10"/>
        <v>10980.72</v>
      </c>
      <c r="J343" s="55">
        <v>16096</v>
      </c>
      <c r="K343" s="56">
        <f t="shared" si="11"/>
        <v>0.68220178926441344</v>
      </c>
      <c r="N343" s="48"/>
    </row>
    <row r="344" spans="1:14" x14ac:dyDescent="0.25">
      <c r="A344" s="39" t="s">
        <v>363</v>
      </c>
      <c r="B344" s="40">
        <v>6003362</v>
      </c>
      <c r="C344" s="40">
        <v>146092</v>
      </c>
      <c r="D344" s="57">
        <v>44743</v>
      </c>
      <c r="E344" s="57">
        <v>45107</v>
      </c>
      <c r="F344" s="58">
        <v>1367</v>
      </c>
      <c r="G344" s="58">
        <v>4658</v>
      </c>
      <c r="H344" s="58">
        <v>1805</v>
      </c>
      <c r="I344" s="58">
        <f t="shared" si="10"/>
        <v>7830</v>
      </c>
      <c r="J344" s="58">
        <v>10313</v>
      </c>
      <c r="K344" s="59">
        <f t="shared" si="11"/>
        <v>0.75923591583438377</v>
      </c>
      <c r="N344" s="48"/>
    </row>
    <row r="345" spans="1:14" x14ac:dyDescent="0.25">
      <c r="A345" s="27" t="s">
        <v>364</v>
      </c>
      <c r="B345" s="28">
        <v>6003230</v>
      </c>
      <c r="C345" s="28">
        <v>145863</v>
      </c>
      <c r="D345" s="52">
        <v>44743</v>
      </c>
      <c r="E345" s="52">
        <v>45107</v>
      </c>
      <c r="F345" s="53">
        <v>3234</v>
      </c>
      <c r="G345" s="53">
        <v>18144</v>
      </c>
      <c r="H345" s="53">
        <v>2723</v>
      </c>
      <c r="I345" s="53">
        <f t="shared" si="10"/>
        <v>24101</v>
      </c>
      <c r="J345" s="53">
        <v>31035</v>
      </c>
      <c r="K345" s="54">
        <f t="shared" si="11"/>
        <v>0.77657483486386336</v>
      </c>
      <c r="N345" s="48"/>
    </row>
    <row r="346" spans="1:14" x14ac:dyDescent="0.25">
      <c r="A346" s="19" t="s">
        <v>365</v>
      </c>
      <c r="B346" s="26">
        <v>6009534</v>
      </c>
      <c r="C346" s="26">
        <v>145655</v>
      </c>
      <c r="D346" s="50">
        <v>44743</v>
      </c>
      <c r="E346" s="50">
        <v>45107</v>
      </c>
      <c r="F346" s="55">
        <v>4692</v>
      </c>
      <c r="G346" s="55">
        <v>17348</v>
      </c>
      <c r="H346" s="55">
        <v>1055.04</v>
      </c>
      <c r="I346" s="55">
        <f t="shared" si="10"/>
        <v>23095.040000000001</v>
      </c>
      <c r="J346" s="55">
        <v>28415</v>
      </c>
      <c r="K346" s="56">
        <f t="shared" si="11"/>
        <v>0.81277635051909203</v>
      </c>
      <c r="N346" s="48"/>
    </row>
    <row r="347" spans="1:14" x14ac:dyDescent="0.25">
      <c r="A347" s="19" t="s">
        <v>366</v>
      </c>
      <c r="B347" s="26">
        <v>6014633</v>
      </c>
      <c r="C347" s="26">
        <v>145994</v>
      </c>
      <c r="D347" s="50">
        <v>44743</v>
      </c>
      <c r="E347" s="50">
        <v>45107</v>
      </c>
      <c r="F347" s="55">
        <v>6251</v>
      </c>
      <c r="G347" s="55">
        <v>18785</v>
      </c>
      <c r="H347" s="55">
        <v>7455</v>
      </c>
      <c r="I347" s="55">
        <f t="shared" si="10"/>
        <v>32491</v>
      </c>
      <c r="J347" s="55">
        <v>46558</v>
      </c>
      <c r="K347" s="56">
        <f t="shared" si="11"/>
        <v>0.69786073284934924</v>
      </c>
      <c r="N347" s="48"/>
    </row>
    <row r="348" spans="1:14" x14ac:dyDescent="0.25">
      <c r="A348" s="19" t="s">
        <v>367</v>
      </c>
      <c r="B348" s="26">
        <v>6004790</v>
      </c>
      <c r="C348" s="26">
        <v>146049</v>
      </c>
      <c r="D348" s="50">
        <v>44743</v>
      </c>
      <c r="E348" s="50">
        <v>45107</v>
      </c>
      <c r="F348" s="55">
        <v>892</v>
      </c>
      <c r="G348" s="55">
        <v>844</v>
      </c>
      <c r="H348" s="55">
        <v>1829</v>
      </c>
      <c r="I348" s="55">
        <f t="shared" si="10"/>
        <v>3565</v>
      </c>
      <c r="J348" s="55">
        <v>7232</v>
      </c>
      <c r="K348" s="56">
        <f t="shared" si="11"/>
        <v>0.49294800884955753</v>
      </c>
      <c r="N348" s="48"/>
    </row>
    <row r="349" spans="1:14" x14ac:dyDescent="0.25">
      <c r="A349" s="39" t="s">
        <v>368</v>
      </c>
      <c r="B349" s="40">
        <v>6004840</v>
      </c>
      <c r="C349" s="40">
        <v>145273</v>
      </c>
      <c r="D349" s="57">
        <v>44743</v>
      </c>
      <c r="E349" s="57">
        <v>45107</v>
      </c>
      <c r="F349" s="58">
        <v>4096</v>
      </c>
      <c r="G349" s="58">
        <v>14261</v>
      </c>
      <c r="H349" s="58">
        <v>1121.4000000000001</v>
      </c>
      <c r="I349" s="58">
        <f t="shared" si="10"/>
        <v>19478.400000000001</v>
      </c>
      <c r="J349" s="58">
        <v>29159</v>
      </c>
      <c r="K349" s="59">
        <f t="shared" si="11"/>
        <v>0.66800644740903325</v>
      </c>
      <c r="N349" s="48"/>
    </row>
    <row r="350" spans="1:14" x14ac:dyDescent="0.25">
      <c r="A350" s="27" t="s">
        <v>369</v>
      </c>
      <c r="B350" s="28">
        <v>6004899</v>
      </c>
      <c r="C350" s="28">
        <v>146197</v>
      </c>
      <c r="D350" s="52">
        <v>44743</v>
      </c>
      <c r="E350" s="52">
        <v>45107</v>
      </c>
      <c r="F350" s="53">
        <v>2769</v>
      </c>
      <c r="G350" s="53">
        <v>3585</v>
      </c>
      <c r="H350" s="53">
        <v>2958</v>
      </c>
      <c r="I350" s="53">
        <f t="shared" si="10"/>
        <v>9312</v>
      </c>
      <c r="J350" s="53">
        <v>18752</v>
      </c>
      <c r="K350" s="54">
        <f t="shared" si="11"/>
        <v>0.49658703071672355</v>
      </c>
      <c r="N350" s="48"/>
    </row>
    <row r="351" spans="1:14" x14ac:dyDescent="0.25">
      <c r="A351" s="19" t="s">
        <v>370</v>
      </c>
      <c r="B351" s="26">
        <v>6013312</v>
      </c>
      <c r="C351" s="26">
        <v>145733</v>
      </c>
      <c r="D351" s="50">
        <v>44743</v>
      </c>
      <c r="E351" s="50">
        <v>45107</v>
      </c>
      <c r="F351" s="55">
        <v>7087</v>
      </c>
      <c r="G351" s="55">
        <v>18993</v>
      </c>
      <c r="H351" s="55">
        <v>0</v>
      </c>
      <c r="I351" s="55">
        <f t="shared" si="10"/>
        <v>26080</v>
      </c>
      <c r="J351" s="55">
        <v>50390</v>
      </c>
      <c r="K351" s="56">
        <f t="shared" si="11"/>
        <v>0.51756300853343917</v>
      </c>
      <c r="N351" s="48"/>
    </row>
    <row r="352" spans="1:14" x14ac:dyDescent="0.25">
      <c r="A352" s="19" t="s">
        <v>371</v>
      </c>
      <c r="B352" s="26">
        <v>6004907</v>
      </c>
      <c r="C352" s="26">
        <v>145465</v>
      </c>
      <c r="D352" s="50">
        <v>44743</v>
      </c>
      <c r="E352" s="50">
        <v>45107</v>
      </c>
      <c r="F352" s="55">
        <v>2681</v>
      </c>
      <c r="G352" s="55">
        <v>7412</v>
      </c>
      <c r="H352" s="55">
        <v>2149</v>
      </c>
      <c r="I352" s="55">
        <f t="shared" si="10"/>
        <v>12242</v>
      </c>
      <c r="J352" s="55">
        <v>18323</v>
      </c>
      <c r="K352" s="56">
        <f t="shared" si="11"/>
        <v>0.66812203241827217</v>
      </c>
      <c r="N352" s="48"/>
    </row>
    <row r="353" spans="1:14" x14ac:dyDescent="0.25">
      <c r="A353" s="19" t="s">
        <v>372</v>
      </c>
      <c r="B353" s="26">
        <v>6004964</v>
      </c>
      <c r="C353" s="26" t="s">
        <v>373</v>
      </c>
      <c r="D353" s="50">
        <v>44743</v>
      </c>
      <c r="E353" s="50">
        <v>45107</v>
      </c>
      <c r="F353" s="55">
        <v>2349</v>
      </c>
      <c r="G353" s="55">
        <v>21453</v>
      </c>
      <c r="H353" s="55">
        <v>4684</v>
      </c>
      <c r="I353" s="55">
        <f t="shared" si="10"/>
        <v>28486</v>
      </c>
      <c r="J353" s="55">
        <v>29775</v>
      </c>
      <c r="K353" s="56">
        <f t="shared" si="11"/>
        <v>0.95670864819479429</v>
      </c>
      <c r="N353" s="48"/>
    </row>
    <row r="354" spans="1:14" x14ac:dyDescent="0.25">
      <c r="A354" s="39" t="s">
        <v>374</v>
      </c>
      <c r="B354" s="40">
        <v>6005433</v>
      </c>
      <c r="C354" s="40">
        <v>145905</v>
      </c>
      <c r="D354" s="57">
        <v>44743</v>
      </c>
      <c r="E354" s="57">
        <v>45107</v>
      </c>
      <c r="F354" s="58">
        <v>1090</v>
      </c>
      <c r="G354" s="58">
        <v>5283</v>
      </c>
      <c r="H354" s="58">
        <v>282.24</v>
      </c>
      <c r="I354" s="58">
        <f t="shared" si="10"/>
        <v>6655.24</v>
      </c>
      <c r="J354" s="58">
        <v>7552</v>
      </c>
      <c r="K354" s="59">
        <f t="shared" si="11"/>
        <v>0.88125529661016944</v>
      </c>
      <c r="N354" s="48"/>
    </row>
    <row r="355" spans="1:14" x14ac:dyDescent="0.25">
      <c r="A355" s="27" t="s">
        <v>375</v>
      </c>
      <c r="B355" s="28">
        <v>6006126</v>
      </c>
      <c r="C355" s="28">
        <v>145829</v>
      </c>
      <c r="D355" s="52">
        <v>44743</v>
      </c>
      <c r="E355" s="52">
        <v>45107</v>
      </c>
      <c r="F355" s="53">
        <v>5097</v>
      </c>
      <c r="G355" s="53">
        <v>26674</v>
      </c>
      <c r="H355" s="53">
        <v>1793</v>
      </c>
      <c r="I355" s="53">
        <f t="shared" si="10"/>
        <v>33564</v>
      </c>
      <c r="J355" s="53">
        <v>39309</v>
      </c>
      <c r="K355" s="54">
        <f t="shared" si="11"/>
        <v>0.85385026329848124</v>
      </c>
      <c r="N355" s="48"/>
    </row>
    <row r="356" spans="1:14" x14ac:dyDescent="0.25">
      <c r="A356" s="19" t="s">
        <v>376</v>
      </c>
      <c r="B356" s="26">
        <v>6005011</v>
      </c>
      <c r="C356" s="26">
        <v>145968</v>
      </c>
      <c r="D356" s="50">
        <v>44743</v>
      </c>
      <c r="E356" s="50">
        <v>45107</v>
      </c>
      <c r="F356" s="55">
        <v>2046</v>
      </c>
      <c r="G356" s="55">
        <v>8661</v>
      </c>
      <c r="H356" s="55">
        <v>2150.4</v>
      </c>
      <c r="I356" s="55">
        <f t="shared" si="10"/>
        <v>12857.4</v>
      </c>
      <c r="J356" s="55">
        <v>20897</v>
      </c>
      <c r="K356" s="56">
        <f t="shared" si="11"/>
        <v>0.61527491984495375</v>
      </c>
      <c r="N356" s="48"/>
    </row>
    <row r="357" spans="1:14" x14ac:dyDescent="0.25">
      <c r="A357" s="19" t="s">
        <v>377</v>
      </c>
      <c r="B357" s="26">
        <v>6008999</v>
      </c>
      <c r="C357" s="26">
        <v>146123</v>
      </c>
      <c r="D357" s="50">
        <v>44743</v>
      </c>
      <c r="E357" s="50">
        <v>45107</v>
      </c>
      <c r="F357" s="55">
        <v>3324</v>
      </c>
      <c r="G357" s="55">
        <v>10656</v>
      </c>
      <c r="H357" s="55">
        <v>196</v>
      </c>
      <c r="I357" s="55">
        <f t="shared" si="10"/>
        <v>14176</v>
      </c>
      <c r="J357" s="55">
        <v>19978</v>
      </c>
      <c r="K357" s="56">
        <f t="shared" si="11"/>
        <v>0.70958053859245174</v>
      </c>
      <c r="N357" s="48"/>
    </row>
    <row r="358" spans="1:14" x14ac:dyDescent="0.25">
      <c r="A358" s="19" t="s">
        <v>378</v>
      </c>
      <c r="B358" s="26">
        <v>6019723</v>
      </c>
      <c r="C358" s="26">
        <v>145971</v>
      </c>
      <c r="D358" s="50">
        <v>44743</v>
      </c>
      <c r="E358" s="50">
        <v>45107</v>
      </c>
      <c r="F358" s="55">
        <v>11384</v>
      </c>
      <c r="G358" s="55">
        <v>15393</v>
      </c>
      <c r="H358" s="55">
        <v>4841</v>
      </c>
      <c r="I358" s="55">
        <f t="shared" si="10"/>
        <v>31618</v>
      </c>
      <c r="J358" s="55">
        <v>37463</v>
      </c>
      <c r="K358" s="56">
        <f t="shared" si="11"/>
        <v>0.84397939300109437</v>
      </c>
      <c r="N358" s="48"/>
    </row>
    <row r="359" spans="1:14" x14ac:dyDescent="0.25">
      <c r="A359" s="39" t="s">
        <v>379</v>
      </c>
      <c r="B359" s="40">
        <v>6005169</v>
      </c>
      <c r="C359" s="40">
        <v>145235</v>
      </c>
      <c r="D359" s="57">
        <v>44743</v>
      </c>
      <c r="E359" s="57">
        <v>45107</v>
      </c>
      <c r="F359" s="58">
        <v>1289</v>
      </c>
      <c r="G359" s="58">
        <v>26882</v>
      </c>
      <c r="H359" s="58">
        <v>5176</v>
      </c>
      <c r="I359" s="58">
        <f t="shared" si="10"/>
        <v>33347</v>
      </c>
      <c r="J359" s="58">
        <v>34226</v>
      </c>
      <c r="K359" s="59">
        <f t="shared" si="11"/>
        <v>0.97431777011628584</v>
      </c>
      <c r="N359" s="48"/>
    </row>
    <row r="360" spans="1:14" x14ac:dyDescent="0.25">
      <c r="A360" s="27" t="s">
        <v>380</v>
      </c>
      <c r="B360" s="28">
        <v>6005185</v>
      </c>
      <c r="C360" s="28">
        <v>145256</v>
      </c>
      <c r="D360" s="52">
        <v>44743</v>
      </c>
      <c r="E360" s="52">
        <v>45107</v>
      </c>
      <c r="F360" s="53">
        <v>3069</v>
      </c>
      <c r="G360" s="53">
        <v>6601</v>
      </c>
      <c r="H360" s="53">
        <v>7113</v>
      </c>
      <c r="I360" s="53">
        <f t="shared" si="10"/>
        <v>16783</v>
      </c>
      <c r="J360" s="53">
        <v>34110</v>
      </c>
      <c r="K360" s="54">
        <f t="shared" si="11"/>
        <v>0.49202579888595721</v>
      </c>
      <c r="N360" s="48"/>
    </row>
    <row r="361" spans="1:14" x14ac:dyDescent="0.25">
      <c r="A361" s="19" t="s">
        <v>381</v>
      </c>
      <c r="B361" s="26">
        <v>6012835</v>
      </c>
      <c r="C361" s="26">
        <v>145694</v>
      </c>
      <c r="D361" s="50">
        <v>44743</v>
      </c>
      <c r="E361" s="50">
        <v>45107</v>
      </c>
      <c r="F361" s="55">
        <v>4519</v>
      </c>
      <c r="G361" s="55">
        <v>9969</v>
      </c>
      <c r="H361" s="55">
        <v>5102.16</v>
      </c>
      <c r="I361" s="55">
        <f t="shared" si="10"/>
        <v>19590.16</v>
      </c>
      <c r="J361" s="55">
        <v>31930</v>
      </c>
      <c r="K361" s="56">
        <f t="shared" si="11"/>
        <v>0.61353460695270901</v>
      </c>
      <c r="N361" s="48"/>
    </row>
    <row r="362" spans="1:14" x14ac:dyDescent="0.25">
      <c r="A362" s="19" t="s">
        <v>382</v>
      </c>
      <c r="B362" s="26">
        <v>6012017</v>
      </c>
      <c r="C362" s="26">
        <v>145646</v>
      </c>
      <c r="D362" s="50">
        <v>44743</v>
      </c>
      <c r="E362" s="50">
        <v>45107</v>
      </c>
      <c r="F362" s="55">
        <v>6286</v>
      </c>
      <c r="G362" s="55">
        <v>12477</v>
      </c>
      <c r="H362" s="55">
        <v>5874</v>
      </c>
      <c r="I362" s="55">
        <f t="shared" si="10"/>
        <v>24637</v>
      </c>
      <c r="J362" s="55">
        <v>38350</v>
      </c>
      <c r="K362" s="56">
        <f t="shared" si="11"/>
        <v>0.6424250325945241</v>
      </c>
      <c r="N362" s="48"/>
    </row>
    <row r="363" spans="1:14" x14ac:dyDescent="0.25">
      <c r="A363" s="19" t="s">
        <v>383</v>
      </c>
      <c r="B363" s="26">
        <v>6005227</v>
      </c>
      <c r="C363" s="26">
        <v>145654</v>
      </c>
      <c r="D363" s="50">
        <v>44743</v>
      </c>
      <c r="E363" s="50">
        <v>45107</v>
      </c>
      <c r="F363" s="55">
        <v>4169</v>
      </c>
      <c r="G363" s="55">
        <v>27997</v>
      </c>
      <c r="H363" s="55">
        <v>8981</v>
      </c>
      <c r="I363" s="55">
        <f t="shared" si="10"/>
        <v>41147</v>
      </c>
      <c r="J363" s="55">
        <v>48958</v>
      </c>
      <c r="K363" s="56">
        <f t="shared" si="11"/>
        <v>0.84045508394950774</v>
      </c>
      <c r="N363" s="48"/>
    </row>
    <row r="364" spans="1:14" x14ac:dyDescent="0.25">
      <c r="A364" s="39" t="s">
        <v>384</v>
      </c>
      <c r="B364" s="40">
        <v>6005235</v>
      </c>
      <c r="C364" s="40">
        <v>145761</v>
      </c>
      <c r="D364" s="57">
        <v>44743</v>
      </c>
      <c r="E364" s="57">
        <v>45107</v>
      </c>
      <c r="F364" s="58">
        <v>2013</v>
      </c>
      <c r="G364" s="58">
        <v>11093</v>
      </c>
      <c r="H364" s="58">
        <v>6471</v>
      </c>
      <c r="I364" s="58">
        <f t="shared" si="10"/>
        <v>19577</v>
      </c>
      <c r="J364" s="58">
        <v>39452</v>
      </c>
      <c r="K364" s="59">
        <f t="shared" si="11"/>
        <v>0.49622325864341477</v>
      </c>
      <c r="N364" s="48"/>
    </row>
    <row r="365" spans="1:14" x14ac:dyDescent="0.25">
      <c r="A365" s="27" t="s">
        <v>385</v>
      </c>
      <c r="B365" s="28">
        <v>6000640</v>
      </c>
      <c r="C365" s="28">
        <v>145334</v>
      </c>
      <c r="D365" s="52">
        <v>44743</v>
      </c>
      <c r="E365" s="52">
        <v>45107</v>
      </c>
      <c r="F365" s="53">
        <v>6433</v>
      </c>
      <c r="G365" s="53">
        <v>30178</v>
      </c>
      <c r="H365" s="53">
        <v>6332.76</v>
      </c>
      <c r="I365" s="53">
        <f t="shared" si="10"/>
        <v>42943.76</v>
      </c>
      <c r="J365" s="53">
        <v>51035</v>
      </c>
      <c r="K365" s="54">
        <f t="shared" si="11"/>
        <v>0.84145703928676407</v>
      </c>
      <c r="N365" s="48"/>
    </row>
    <row r="366" spans="1:14" x14ac:dyDescent="0.25">
      <c r="A366" s="19" t="s">
        <v>386</v>
      </c>
      <c r="B366" s="26">
        <v>6007918</v>
      </c>
      <c r="C366" s="26">
        <v>145424</v>
      </c>
      <c r="D366" s="50">
        <v>44743</v>
      </c>
      <c r="E366" s="50">
        <v>45107</v>
      </c>
      <c r="F366" s="55">
        <v>4214</v>
      </c>
      <c r="G366" s="55">
        <v>27908</v>
      </c>
      <c r="H366" s="55">
        <v>5790</v>
      </c>
      <c r="I366" s="55">
        <f t="shared" si="10"/>
        <v>37912</v>
      </c>
      <c r="J366" s="55">
        <v>40542</v>
      </c>
      <c r="K366" s="56">
        <f t="shared" si="11"/>
        <v>0.93512900202259386</v>
      </c>
      <c r="N366" s="48"/>
    </row>
    <row r="367" spans="1:14" x14ac:dyDescent="0.25">
      <c r="A367" s="19" t="s">
        <v>387</v>
      </c>
      <c r="B367" s="26">
        <v>6001044</v>
      </c>
      <c r="C367" s="26">
        <v>145897</v>
      </c>
      <c r="D367" s="50">
        <v>44743</v>
      </c>
      <c r="E367" s="50">
        <v>45107</v>
      </c>
      <c r="F367" s="55">
        <v>2881</v>
      </c>
      <c r="G367" s="55">
        <v>6457</v>
      </c>
      <c r="H367" s="55">
        <v>5452.44</v>
      </c>
      <c r="I367" s="55">
        <f t="shared" si="10"/>
        <v>14790.439999999999</v>
      </c>
      <c r="J367" s="55">
        <v>17960</v>
      </c>
      <c r="K367" s="56">
        <f t="shared" si="11"/>
        <v>0.82352115812917592</v>
      </c>
      <c r="N367" s="48"/>
    </row>
    <row r="368" spans="1:14" x14ac:dyDescent="0.25">
      <c r="A368" s="19" t="s">
        <v>388</v>
      </c>
      <c r="B368" s="26">
        <v>6005284</v>
      </c>
      <c r="C368" s="26">
        <v>145382</v>
      </c>
      <c r="D368" s="50">
        <v>44743</v>
      </c>
      <c r="E368" s="50">
        <v>45107</v>
      </c>
      <c r="F368" s="55">
        <v>12267</v>
      </c>
      <c r="G368" s="55">
        <v>28783</v>
      </c>
      <c r="H368" s="55">
        <v>9561</v>
      </c>
      <c r="I368" s="55">
        <f t="shared" si="10"/>
        <v>50611</v>
      </c>
      <c r="J368" s="55">
        <v>74400</v>
      </c>
      <c r="K368" s="56">
        <f t="shared" si="11"/>
        <v>0.68025537634408606</v>
      </c>
      <c r="N368" s="48"/>
    </row>
    <row r="369" spans="1:14" x14ac:dyDescent="0.25">
      <c r="A369" s="39" t="s">
        <v>389</v>
      </c>
      <c r="B369" s="40">
        <v>6014492</v>
      </c>
      <c r="C369" s="40">
        <v>145901</v>
      </c>
      <c r="D369" s="57">
        <v>44743</v>
      </c>
      <c r="E369" s="57">
        <v>45107</v>
      </c>
      <c r="F369" s="58">
        <v>4759</v>
      </c>
      <c r="G369" s="58">
        <v>8503</v>
      </c>
      <c r="H369" s="58">
        <v>6568</v>
      </c>
      <c r="I369" s="58">
        <f t="shared" si="10"/>
        <v>19830</v>
      </c>
      <c r="J369" s="58">
        <v>38381</v>
      </c>
      <c r="K369" s="59">
        <f t="shared" si="11"/>
        <v>0.51666188999765505</v>
      </c>
      <c r="N369" s="48"/>
    </row>
    <row r="370" spans="1:14" x14ac:dyDescent="0.25">
      <c r="A370" s="27" t="s">
        <v>390</v>
      </c>
      <c r="B370" s="28">
        <v>6005292</v>
      </c>
      <c r="C370" s="28">
        <v>146114</v>
      </c>
      <c r="D370" s="52">
        <v>44743</v>
      </c>
      <c r="E370" s="52">
        <v>45107</v>
      </c>
      <c r="F370" s="53">
        <v>2494</v>
      </c>
      <c r="G370" s="53">
        <v>4295</v>
      </c>
      <c r="H370" s="53">
        <v>3460</v>
      </c>
      <c r="I370" s="53">
        <f t="shared" si="10"/>
        <v>10249</v>
      </c>
      <c r="J370" s="53">
        <v>23920</v>
      </c>
      <c r="K370" s="54">
        <f t="shared" si="11"/>
        <v>0.42846989966555182</v>
      </c>
      <c r="N370" s="48"/>
    </row>
    <row r="371" spans="1:14" x14ac:dyDescent="0.25">
      <c r="A371" s="19" t="s">
        <v>391</v>
      </c>
      <c r="B371" s="26">
        <v>6005300</v>
      </c>
      <c r="C371" s="26">
        <v>146026</v>
      </c>
      <c r="D371" s="50">
        <v>44743</v>
      </c>
      <c r="E371" s="50">
        <v>45107</v>
      </c>
      <c r="F371" s="55">
        <v>8513</v>
      </c>
      <c r="G371" s="55">
        <v>9551</v>
      </c>
      <c r="H371" s="55">
        <v>4234</v>
      </c>
      <c r="I371" s="55">
        <f t="shared" si="10"/>
        <v>22298</v>
      </c>
      <c r="J371" s="55">
        <v>43095</v>
      </c>
      <c r="K371" s="56">
        <f t="shared" si="11"/>
        <v>0.51741501334261519</v>
      </c>
      <c r="N371" s="48"/>
    </row>
    <row r="372" spans="1:14" x14ac:dyDescent="0.25">
      <c r="A372" s="19" t="s">
        <v>392</v>
      </c>
      <c r="B372" s="26">
        <v>6011993</v>
      </c>
      <c r="C372" s="26">
        <v>145638</v>
      </c>
      <c r="D372" s="50">
        <v>44743</v>
      </c>
      <c r="E372" s="50">
        <v>45107</v>
      </c>
      <c r="F372" s="55">
        <v>6219</v>
      </c>
      <c r="G372" s="55">
        <v>15188</v>
      </c>
      <c r="H372" s="55">
        <v>2804</v>
      </c>
      <c r="I372" s="55">
        <f t="shared" si="10"/>
        <v>24211</v>
      </c>
      <c r="J372" s="55">
        <v>35982</v>
      </c>
      <c r="K372" s="56">
        <f t="shared" si="11"/>
        <v>0.67286420988271911</v>
      </c>
      <c r="N372" s="48"/>
    </row>
    <row r="373" spans="1:14" x14ac:dyDescent="0.25">
      <c r="A373" s="19" t="s">
        <v>393</v>
      </c>
      <c r="B373" s="26">
        <v>6005318</v>
      </c>
      <c r="C373" s="26">
        <v>145511</v>
      </c>
      <c r="D373" s="50">
        <v>44743</v>
      </c>
      <c r="E373" s="50">
        <v>45107</v>
      </c>
      <c r="F373" s="55">
        <v>7795</v>
      </c>
      <c r="G373" s="55">
        <v>25618</v>
      </c>
      <c r="H373" s="55">
        <v>3505</v>
      </c>
      <c r="I373" s="55">
        <f t="shared" si="10"/>
        <v>36918</v>
      </c>
      <c r="J373" s="55">
        <v>46891</v>
      </c>
      <c r="K373" s="56">
        <f t="shared" si="11"/>
        <v>0.7873152630568766</v>
      </c>
      <c r="N373" s="48"/>
    </row>
    <row r="374" spans="1:14" x14ac:dyDescent="0.25">
      <c r="A374" s="39" t="s">
        <v>394</v>
      </c>
      <c r="B374" s="40">
        <v>6012967</v>
      </c>
      <c r="C374" s="40">
        <v>145700</v>
      </c>
      <c r="D374" s="57">
        <v>44743</v>
      </c>
      <c r="E374" s="57">
        <v>45107</v>
      </c>
      <c r="F374" s="58">
        <v>8382</v>
      </c>
      <c r="G374" s="58">
        <v>22952</v>
      </c>
      <c r="H374" s="58">
        <v>4332.72</v>
      </c>
      <c r="I374" s="58">
        <f t="shared" si="10"/>
        <v>35666.720000000001</v>
      </c>
      <c r="J374" s="58">
        <v>50932</v>
      </c>
      <c r="K374" s="59">
        <f t="shared" si="11"/>
        <v>0.70028115919264899</v>
      </c>
      <c r="N374" s="48"/>
    </row>
    <row r="375" spans="1:14" x14ac:dyDescent="0.25">
      <c r="A375" s="27" t="s">
        <v>395</v>
      </c>
      <c r="B375" s="28">
        <v>6013098</v>
      </c>
      <c r="C375" s="28">
        <v>145711</v>
      </c>
      <c r="D375" s="52">
        <v>44743</v>
      </c>
      <c r="E375" s="52">
        <v>45107</v>
      </c>
      <c r="F375" s="53">
        <v>5079</v>
      </c>
      <c r="G375" s="53">
        <v>5060</v>
      </c>
      <c r="H375" s="53">
        <v>5774</v>
      </c>
      <c r="I375" s="53">
        <f t="shared" si="10"/>
        <v>15913</v>
      </c>
      <c r="J375" s="53">
        <v>33877</v>
      </c>
      <c r="K375" s="54">
        <f t="shared" si="11"/>
        <v>0.46972872450335035</v>
      </c>
      <c r="N375" s="48"/>
    </row>
    <row r="376" spans="1:14" x14ac:dyDescent="0.25">
      <c r="A376" s="19" t="s">
        <v>396</v>
      </c>
      <c r="B376" s="26">
        <v>6013361</v>
      </c>
      <c r="C376" s="26">
        <v>145737</v>
      </c>
      <c r="D376" s="50">
        <v>44743</v>
      </c>
      <c r="E376" s="50">
        <v>45107</v>
      </c>
      <c r="F376" s="55">
        <v>6277</v>
      </c>
      <c r="G376" s="55">
        <v>6840</v>
      </c>
      <c r="H376" s="55">
        <v>5838</v>
      </c>
      <c r="I376" s="55">
        <f t="shared" si="10"/>
        <v>18955</v>
      </c>
      <c r="J376" s="55">
        <v>28539</v>
      </c>
      <c r="K376" s="56">
        <f t="shared" si="11"/>
        <v>0.66417884298678997</v>
      </c>
      <c r="N376" s="48"/>
    </row>
    <row r="377" spans="1:14" x14ac:dyDescent="0.25">
      <c r="A377" s="19" t="s">
        <v>397</v>
      </c>
      <c r="B377" s="26">
        <v>6014138</v>
      </c>
      <c r="C377" s="26">
        <v>145816</v>
      </c>
      <c r="D377" s="50">
        <v>44743</v>
      </c>
      <c r="E377" s="50">
        <v>45107</v>
      </c>
      <c r="F377" s="55">
        <v>7194</v>
      </c>
      <c r="G377" s="55">
        <v>24611</v>
      </c>
      <c r="H377" s="55">
        <v>2625</v>
      </c>
      <c r="I377" s="55">
        <f t="shared" si="10"/>
        <v>34430</v>
      </c>
      <c r="J377" s="55">
        <v>48589</v>
      </c>
      <c r="K377" s="56">
        <f t="shared" si="11"/>
        <v>0.70859659593735203</v>
      </c>
      <c r="N377" s="48"/>
    </row>
    <row r="378" spans="1:14" x14ac:dyDescent="0.25">
      <c r="A378" s="19" t="s">
        <v>398</v>
      </c>
      <c r="B378" s="26">
        <v>6014682</v>
      </c>
      <c r="C378" s="26">
        <v>145899</v>
      </c>
      <c r="D378" s="50">
        <v>44743</v>
      </c>
      <c r="E378" s="50">
        <v>45107</v>
      </c>
      <c r="F378" s="55">
        <v>9953</v>
      </c>
      <c r="G378" s="55">
        <v>13240</v>
      </c>
      <c r="H378" s="55">
        <v>12788</v>
      </c>
      <c r="I378" s="55">
        <f t="shared" si="10"/>
        <v>35981</v>
      </c>
      <c r="J378" s="55">
        <v>58508</v>
      </c>
      <c r="K378" s="56">
        <f t="shared" si="11"/>
        <v>0.61497572981472615</v>
      </c>
      <c r="N378" s="48"/>
    </row>
    <row r="379" spans="1:14" x14ac:dyDescent="0.25">
      <c r="A379" s="39" t="s">
        <v>399</v>
      </c>
      <c r="B379" s="40">
        <v>6012553</v>
      </c>
      <c r="C379" s="40">
        <v>145678</v>
      </c>
      <c r="D379" s="57">
        <v>44743</v>
      </c>
      <c r="E379" s="57">
        <v>45107</v>
      </c>
      <c r="F379" s="58">
        <v>8826</v>
      </c>
      <c r="G379" s="58">
        <v>28058</v>
      </c>
      <c r="H379" s="58">
        <v>3309</v>
      </c>
      <c r="I379" s="58">
        <f t="shared" si="10"/>
        <v>40193</v>
      </c>
      <c r="J379" s="58">
        <v>55513</v>
      </c>
      <c r="K379" s="59">
        <f t="shared" si="11"/>
        <v>0.7240286059121287</v>
      </c>
      <c r="N379" s="48"/>
    </row>
    <row r="380" spans="1:14" x14ac:dyDescent="0.25">
      <c r="A380" s="27" t="s">
        <v>400</v>
      </c>
      <c r="B380" s="28">
        <v>6005359</v>
      </c>
      <c r="C380" s="28">
        <v>145344</v>
      </c>
      <c r="D380" s="52">
        <v>44743</v>
      </c>
      <c r="E380" s="52">
        <v>45107</v>
      </c>
      <c r="F380" s="53">
        <v>709</v>
      </c>
      <c r="G380" s="53">
        <v>2079</v>
      </c>
      <c r="H380" s="53">
        <v>278.04000000000002</v>
      </c>
      <c r="I380" s="53">
        <f t="shared" si="10"/>
        <v>3066.04</v>
      </c>
      <c r="J380" s="53">
        <v>12501</v>
      </c>
      <c r="K380" s="54">
        <f t="shared" si="11"/>
        <v>0.24526357891368691</v>
      </c>
      <c r="N380" s="48"/>
    </row>
    <row r="381" spans="1:14" x14ac:dyDescent="0.25">
      <c r="A381" s="19" t="s">
        <v>401</v>
      </c>
      <c r="B381" s="26">
        <v>6005375</v>
      </c>
      <c r="C381" s="26">
        <v>145931</v>
      </c>
      <c r="D381" s="50">
        <v>44743</v>
      </c>
      <c r="E381" s="50">
        <v>45107</v>
      </c>
      <c r="F381" s="55">
        <v>24253</v>
      </c>
      <c r="G381" s="55">
        <v>26881</v>
      </c>
      <c r="H381" s="55">
        <v>8211</v>
      </c>
      <c r="I381" s="55">
        <f t="shared" si="10"/>
        <v>59345</v>
      </c>
      <c r="J381" s="55">
        <v>76125</v>
      </c>
      <c r="K381" s="56">
        <f t="shared" si="11"/>
        <v>0.77957307060755332</v>
      </c>
      <c r="N381" s="48"/>
    </row>
    <row r="382" spans="1:14" x14ac:dyDescent="0.25">
      <c r="A382" s="19" t="s">
        <v>402</v>
      </c>
      <c r="B382" s="26">
        <v>6009005</v>
      </c>
      <c r="C382" s="26">
        <v>146189</v>
      </c>
      <c r="D382" s="50">
        <v>44743</v>
      </c>
      <c r="E382" s="50">
        <v>45107</v>
      </c>
      <c r="F382" s="55">
        <v>2100</v>
      </c>
      <c r="G382" s="55">
        <v>5874</v>
      </c>
      <c r="H382" s="55">
        <v>2539</v>
      </c>
      <c r="I382" s="55">
        <f t="shared" si="10"/>
        <v>10513</v>
      </c>
      <c r="J382" s="55">
        <v>11792</v>
      </c>
      <c r="K382" s="56">
        <f t="shared" si="11"/>
        <v>0.89153663500678426</v>
      </c>
      <c r="N382" s="48"/>
    </row>
    <row r="383" spans="1:14" x14ac:dyDescent="0.25">
      <c r="A383" s="19" t="s">
        <v>403</v>
      </c>
      <c r="B383" s="26">
        <v>6005563</v>
      </c>
      <c r="C383" s="26">
        <v>146185</v>
      </c>
      <c r="D383" s="50">
        <v>44743</v>
      </c>
      <c r="E383" s="50">
        <v>45107</v>
      </c>
      <c r="F383" s="55">
        <v>2137</v>
      </c>
      <c r="G383" s="55">
        <v>9948</v>
      </c>
      <c r="H383" s="55">
        <v>1427</v>
      </c>
      <c r="I383" s="55">
        <f t="shared" si="10"/>
        <v>13512</v>
      </c>
      <c r="J383" s="55">
        <v>14937</v>
      </c>
      <c r="K383" s="56">
        <f t="shared" si="11"/>
        <v>0.90459931713195418</v>
      </c>
      <c r="N383" s="48"/>
    </row>
    <row r="384" spans="1:14" x14ac:dyDescent="0.25">
      <c r="A384" s="39" t="s">
        <v>404</v>
      </c>
      <c r="B384" s="40">
        <v>6007140</v>
      </c>
      <c r="C384" s="40">
        <v>146018</v>
      </c>
      <c r="D384" s="57">
        <v>44743</v>
      </c>
      <c r="E384" s="57">
        <v>45107</v>
      </c>
      <c r="F384" s="58">
        <v>2501</v>
      </c>
      <c r="G384" s="58">
        <v>23108</v>
      </c>
      <c r="H384" s="58">
        <v>2194</v>
      </c>
      <c r="I384" s="58">
        <f t="shared" si="10"/>
        <v>27803</v>
      </c>
      <c r="J384" s="58">
        <v>30594</v>
      </c>
      <c r="K384" s="59">
        <f t="shared" si="11"/>
        <v>0.90877296201869651</v>
      </c>
      <c r="N384" s="48"/>
    </row>
    <row r="385" spans="1:14" x14ac:dyDescent="0.25">
      <c r="A385" s="27" t="s">
        <v>405</v>
      </c>
      <c r="B385" s="28">
        <v>6011597</v>
      </c>
      <c r="C385" s="28">
        <v>145600</v>
      </c>
      <c r="D385" s="52">
        <v>44743</v>
      </c>
      <c r="E385" s="52">
        <v>45107</v>
      </c>
      <c r="F385" s="53">
        <v>2278</v>
      </c>
      <c r="G385" s="53">
        <v>5276</v>
      </c>
      <c r="H385" s="53">
        <v>4721</v>
      </c>
      <c r="I385" s="53">
        <f t="shared" si="10"/>
        <v>12275</v>
      </c>
      <c r="J385" s="53">
        <v>20479</v>
      </c>
      <c r="K385" s="54">
        <f t="shared" si="11"/>
        <v>0.59939450168465258</v>
      </c>
      <c r="N385" s="48"/>
    </row>
    <row r="386" spans="1:14" x14ac:dyDescent="0.25">
      <c r="A386" s="19" t="s">
        <v>406</v>
      </c>
      <c r="B386" s="26">
        <v>6000244</v>
      </c>
      <c r="C386" s="26">
        <v>145031</v>
      </c>
      <c r="D386" s="50">
        <v>44743</v>
      </c>
      <c r="E386" s="50">
        <v>45107</v>
      </c>
      <c r="F386" s="55">
        <v>4516</v>
      </c>
      <c r="G386" s="55">
        <v>9595</v>
      </c>
      <c r="H386" s="55">
        <v>8804</v>
      </c>
      <c r="I386" s="55">
        <f t="shared" si="10"/>
        <v>22915</v>
      </c>
      <c r="J386" s="55">
        <v>29135</v>
      </c>
      <c r="K386" s="56">
        <f t="shared" si="11"/>
        <v>0.78651106916080316</v>
      </c>
      <c r="N386" s="48"/>
    </row>
    <row r="387" spans="1:14" x14ac:dyDescent="0.25">
      <c r="A387" s="19" t="s">
        <v>407</v>
      </c>
      <c r="B387" s="26">
        <v>6005722</v>
      </c>
      <c r="C387" s="26">
        <v>145431</v>
      </c>
      <c r="D387" s="50">
        <v>44743</v>
      </c>
      <c r="E387" s="50">
        <v>45107</v>
      </c>
      <c r="F387" s="55">
        <v>2969</v>
      </c>
      <c r="G387" s="55">
        <v>5263</v>
      </c>
      <c r="H387" s="55">
        <v>4821</v>
      </c>
      <c r="I387" s="55">
        <f t="shared" si="10"/>
        <v>13053</v>
      </c>
      <c r="J387" s="55">
        <v>18685</v>
      </c>
      <c r="K387" s="56">
        <f t="shared" si="11"/>
        <v>0.6985817500668986</v>
      </c>
      <c r="N387" s="48"/>
    </row>
    <row r="388" spans="1:14" x14ac:dyDescent="0.25">
      <c r="A388" s="19" t="s">
        <v>408</v>
      </c>
      <c r="B388" s="26">
        <v>6016943</v>
      </c>
      <c r="C388" s="26">
        <v>146184</v>
      </c>
      <c r="D388" s="50">
        <v>44743</v>
      </c>
      <c r="E388" s="50">
        <v>45107</v>
      </c>
      <c r="F388" s="55">
        <v>241</v>
      </c>
      <c r="G388" s="55">
        <v>122</v>
      </c>
      <c r="H388" s="55">
        <v>0</v>
      </c>
      <c r="I388" s="55">
        <f t="shared" si="10"/>
        <v>363</v>
      </c>
      <c r="J388" s="55">
        <v>6157</v>
      </c>
      <c r="K388" s="56">
        <f t="shared" si="11"/>
        <v>5.8957284391749229E-2</v>
      </c>
      <c r="N388" s="48"/>
    </row>
    <row r="389" spans="1:14" x14ac:dyDescent="0.25">
      <c r="A389" s="39" t="s">
        <v>409</v>
      </c>
      <c r="B389" s="40">
        <v>6005599</v>
      </c>
      <c r="C389" s="40">
        <v>145380</v>
      </c>
      <c r="D389" s="57">
        <v>44743</v>
      </c>
      <c r="E389" s="57">
        <v>45107</v>
      </c>
      <c r="F389" s="58">
        <v>269</v>
      </c>
      <c r="G389" s="58">
        <v>802</v>
      </c>
      <c r="H389" s="58">
        <v>3910</v>
      </c>
      <c r="I389" s="58">
        <f t="shared" si="10"/>
        <v>4981</v>
      </c>
      <c r="J389" s="58">
        <v>16766</v>
      </c>
      <c r="K389" s="59">
        <f t="shared" si="11"/>
        <v>0.29708934748896576</v>
      </c>
      <c r="N389" s="48"/>
    </row>
    <row r="390" spans="1:14" x14ac:dyDescent="0.25">
      <c r="A390" s="27" t="s">
        <v>410</v>
      </c>
      <c r="B390" s="28">
        <v>6005607</v>
      </c>
      <c r="C390" s="28">
        <v>145739</v>
      </c>
      <c r="D390" s="52">
        <v>44743</v>
      </c>
      <c r="E390" s="52">
        <v>45107</v>
      </c>
      <c r="F390" s="53">
        <v>5353</v>
      </c>
      <c r="G390" s="53">
        <v>11606</v>
      </c>
      <c r="H390" s="53">
        <v>1407</v>
      </c>
      <c r="I390" s="53">
        <f t="shared" si="10"/>
        <v>18366</v>
      </c>
      <c r="J390" s="53">
        <v>94341</v>
      </c>
      <c r="K390" s="54">
        <f t="shared" si="11"/>
        <v>0.19467675771933729</v>
      </c>
      <c r="N390" s="48"/>
    </row>
    <row r="391" spans="1:14" x14ac:dyDescent="0.25">
      <c r="A391" s="19" t="s">
        <v>411</v>
      </c>
      <c r="B391" s="26">
        <v>6005615</v>
      </c>
      <c r="C391" s="26">
        <v>145768</v>
      </c>
      <c r="D391" s="50">
        <v>44743</v>
      </c>
      <c r="E391" s="50">
        <v>45107</v>
      </c>
      <c r="F391" s="55">
        <v>667</v>
      </c>
      <c r="G391" s="55">
        <v>123</v>
      </c>
      <c r="H391" s="55">
        <v>418.32</v>
      </c>
      <c r="I391" s="55">
        <f t="shared" si="10"/>
        <v>1208.32</v>
      </c>
      <c r="J391" s="55">
        <v>24846</v>
      </c>
      <c r="K391" s="56">
        <f t="shared" si="11"/>
        <v>4.8632375432665215E-2</v>
      </c>
      <c r="N391" s="48"/>
    </row>
    <row r="392" spans="1:14" x14ac:dyDescent="0.25">
      <c r="A392" s="19" t="s">
        <v>412</v>
      </c>
      <c r="B392" s="26">
        <v>6009013</v>
      </c>
      <c r="C392" s="26">
        <v>146191</v>
      </c>
      <c r="D392" s="50">
        <v>44743</v>
      </c>
      <c r="E392" s="50">
        <v>45107</v>
      </c>
      <c r="F392" s="55">
        <v>5415</v>
      </c>
      <c r="G392" s="55">
        <v>33431</v>
      </c>
      <c r="H392" s="55">
        <v>939</v>
      </c>
      <c r="I392" s="55">
        <f t="shared" si="10"/>
        <v>39785</v>
      </c>
      <c r="J392" s="55">
        <v>41478</v>
      </c>
      <c r="K392" s="56">
        <f t="shared" si="11"/>
        <v>0.95918318144558556</v>
      </c>
      <c r="N392" s="48"/>
    </row>
    <row r="393" spans="1:14" x14ac:dyDescent="0.25">
      <c r="A393" s="19" t="s">
        <v>413</v>
      </c>
      <c r="B393" s="26">
        <v>6016885</v>
      </c>
      <c r="C393" s="26">
        <v>146171</v>
      </c>
      <c r="D393" s="50">
        <v>44743</v>
      </c>
      <c r="E393" s="50">
        <v>45107</v>
      </c>
      <c r="F393" s="55">
        <v>3331</v>
      </c>
      <c r="G393" s="55">
        <v>10119</v>
      </c>
      <c r="H393" s="55">
        <v>2293</v>
      </c>
      <c r="I393" s="55">
        <f t="shared" si="10"/>
        <v>15743</v>
      </c>
      <c r="J393" s="55">
        <v>33488</v>
      </c>
      <c r="K393" s="56">
        <f t="shared" si="11"/>
        <v>0.47010869565217389</v>
      </c>
      <c r="N393" s="48"/>
    </row>
    <row r="394" spans="1:14" x14ac:dyDescent="0.25">
      <c r="A394" s="39" t="s">
        <v>414</v>
      </c>
      <c r="B394" s="40">
        <v>6015879</v>
      </c>
      <c r="C394" s="40">
        <v>146076</v>
      </c>
      <c r="D394" s="57">
        <v>44743</v>
      </c>
      <c r="E394" s="57">
        <v>45107</v>
      </c>
      <c r="F394" s="58">
        <v>3948</v>
      </c>
      <c r="G394" s="58">
        <v>5434</v>
      </c>
      <c r="H394" s="58">
        <v>8616</v>
      </c>
      <c r="I394" s="58">
        <f t="shared" si="10"/>
        <v>17998</v>
      </c>
      <c r="J394" s="58">
        <v>31312</v>
      </c>
      <c r="K394" s="59">
        <f t="shared" si="11"/>
        <v>0.57479560551865094</v>
      </c>
      <c r="N394" s="48"/>
    </row>
    <row r="395" spans="1:14" x14ac:dyDescent="0.25">
      <c r="A395" s="27" t="s">
        <v>415</v>
      </c>
      <c r="B395" s="28">
        <v>6016133</v>
      </c>
      <c r="C395" s="28">
        <v>146102</v>
      </c>
      <c r="D395" s="52">
        <v>44743</v>
      </c>
      <c r="E395" s="52">
        <v>45107</v>
      </c>
      <c r="F395" s="53">
        <v>1687</v>
      </c>
      <c r="G395" s="53">
        <v>11243</v>
      </c>
      <c r="H395" s="53">
        <v>94</v>
      </c>
      <c r="I395" s="53">
        <f t="shared" ref="I395:I458" si="12">SUM(F395:H395)</f>
        <v>13024</v>
      </c>
      <c r="J395" s="53">
        <v>34609</v>
      </c>
      <c r="K395" s="54">
        <f t="shared" ref="K395:K458" si="13">I395/J395</f>
        <v>0.37631829870842842</v>
      </c>
      <c r="N395" s="48"/>
    </row>
    <row r="396" spans="1:14" x14ac:dyDescent="0.25">
      <c r="A396" s="19" t="s">
        <v>416</v>
      </c>
      <c r="B396" s="26">
        <v>6013189</v>
      </c>
      <c r="C396" s="26">
        <v>145728</v>
      </c>
      <c r="D396" s="50">
        <v>44743</v>
      </c>
      <c r="E396" s="50">
        <v>45107</v>
      </c>
      <c r="F396" s="55">
        <v>2766</v>
      </c>
      <c r="G396" s="55">
        <v>11616</v>
      </c>
      <c r="H396" s="55">
        <v>2925</v>
      </c>
      <c r="I396" s="55">
        <f t="shared" si="12"/>
        <v>17307</v>
      </c>
      <c r="J396" s="55">
        <v>36455</v>
      </c>
      <c r="K396" s="56">
        <f t="shared" si="13"/>
        <v>0.47474969140035661</v>
      </c>
      <c r="N396" s="48"/>
    </row>
    <row r="397" spans="1:14" x14ac:dyDescent="0.25">
      <c r="A397" s="19" t="s">
        <v>417</v>
      </c>
      <c r="B397" s="26">
        <v>6016190</v>
      </c>
      <c r="C397" s="26">
        <v>146108</v>
      </c>
      <c r="D397" s="50">
        <v>44743</v>
      </c>
      <c r="E397" s="50">
        <v>45107</v>
      </c>
      <c r="F397" s="55">
        <v>952</v>
      </c>
      <c r="G397" s="55">
        <v>1298</v>
      </c>
      <c r="H397" s="55">
        <v>1983</v>
      </c>
      <c r="I397" s="55">
        <f t="shared" si="12"/>
        <v>4233</v>
      </c>
      <c r="J397" s="55">
        <v>12522</v>
      </c>
      <c r="K397" s="56">
        <f t="shared" si="13"/>
        <v>0.33804504072831815</v>
      </c>
      <c r="N397" s="48"/>
    </row>
    <row r="398" spans="1:14" x14ac:dyDescent="0.25">
      <c r="A398" s="19" t="s">
        <v>418</v>
      </c>
      <c r="B398" s="26">
        <v>6015887</v>
      </c>
      <c r="C398" s="26">
        <v>146091</v>
      </c>
      <c r="D398" s="50">
        <v>44743</v>
      </c>
      <c r="E398" s="50">
        <v>45107</v>
      </c>
      <c r="F398" s="55">
        <v>2888</v>
      </c>
      <c r="G398" s="55">
        <v>6979</v>
      </c>
      <c r="H398" s="55">
        <v>2718</v>
      </c>
      <c r="I398" s="55">
        <f t="shared" si="12"/>
        <v>12585</v>
      </c>
      <c r="J398" s="55">
        <v>34058</v>
      </c>
      <c r="K398" s="56">
        <f t="shared" si="13"/>
        <v>0.3695167067942921</v>
      </c>
      <c r="N398" s="48"/>
    </row>
    <row r="399" spans="1:14" x14ac:dyDescent="0.25">
      <c r="A399" s="39" t="s">
        <v>419</v>
      </c>
      <c r="B399" s="40">
        <v>6015861</v>
      </c>
      <c r="C399" s="40">
        <v>146083</v>
      </c>
      <c r="D399" s="57">
        <v>44743</v>
      </c>
      <c r="E399" s="57">
        <v>45107</v>
      </c>
      <c r="F399" s="58">
        <v>1969</v>
      </c>
      <c r="G399" s="58">
        <v>4658</v>
      </c>
      <c r="H399" s="58">
        <v>7150</v>
      </c>
      <c r="I399" s="58">
        <f t="shared" si="12"/>
        <v>13777</v>
      </c>
      <c r="J399" s="58">
        <v>33021</v>
      </c>
      <c r="K399" s="59">
        <f t="shared" si="13"/>
        <v>0.41721934526513432</v>
      </c>
      <c r="N399" s="48"/>
    </row>
    <row r="400" spans="1:14" x14ac:dyDescent="0.25">
      <c r="A400" s="27" t="s">
        <v>420</v>
      </c>
      <c r="B400" s="28">
        <v>6016976</v>
      </c>
      <c r="C400" s="28">
        <v>146193</v>
      </c>
      <c r="D400" s="52">
        <v>44743</v>
      </c>
      <c r="E400" s="52">
        <v>45107</v>
      </c>
      <c r="F400" s="53">
        <v>2386</v>
      </c>
      <c r="G400" s="53">
        <v>4795</v>
      </c>
      <c r="H400" s="53">
        <v>836</v>
      </c>
      <c r="I400" s="53">
        <f t="shared" si="12"/>
        <v>8017</v>
      </c>
      <c r="J400" s="53">
        <v>20516</v>
      </c>
      <c r="K400" s="54">
        <f t="shared" si="13"/>
        <v>0.39076818093195553</v>
      </c>
      <c r="N400" s="48"/>
    </row>
    <row r="401" spans="1:14" x14ac:dyDescent="0.25">
      <c r="A401" s="19" t="s">
        <v>421</v>
      </c>
      <c r="B401" s="26">
        <v>6012686</v>
      </c>
      <c r="C401" s="26">
        <v>145689</v>
      </c>
      <c r="D401" s="50">
        <v>44743</v>
      </c>
      <c r="E401" s="50">
        <v>45107</v>
      </c>
      <c r="F401" s="55">
        <v>6176</v>
      </c>
      <c r="G401" s="55">
        <v>17221</v>
      </c>
      <c r="H401" s="55">
        <v>3333.12</v>
      </c>
      <c r="I401" s="55">
        <f t="shared" si="12"/>
        <v>26730.12</v>
      </c>
      <c r="J401" s="55">
        <v>43876</v>
      </c>
      <c r="K401" s="56">
        <f t="shared" si="13"/>
        <v>0.60921961892606435</v>
      </c>
      <c r="N401" s="48"/>
    </row>
    <row r="402" spans="1:14" x14ac:dyDescent="0.25">
      <c r="A402" s="19" t="s">
        <v>422</v>
      </c>
      <c r="B402" s="26">
        <v>6006332</v>
      </c>
      <c r="C402" s="26">
        <v>145246</v>
      </c>
      <c r="D402" s="50">
        <v>44743</v>
      </c>
      <c r="E402" s="50">
        <v>45107</v>
      </c>
      <c r="F402" s="55">
        <v>4845</v>
      </c>
      <c r="G402" s="55">
        <v>15259</v>
      </c>
      <c r="H402" s="55">
        <v>2504.04</v>
      </c>
      <c r="I402" s="55">
        <f t="shared" si="12"/>
        <v>22608.04</v>
      </c>
      <c r="J402" s="55">
        <v>44583</v>
      </c>
      <c r="K402" s="56">
        <f t="shared" si="13"/>
        <v>0.50710001570105201</v>
      </c>
      <c r="N402" s="48"/>
    </row>
    <row r="403" spans="1:14" x14ac:dyDescent="0.25">
      <c r="A403" s="39" t="s">
        <v>423</v>
      </c>
      <c r="B403" s="40">
        <v>6012611</v>
      </c>
      <c r="C403" s="40">
        <v>145684</v>
      </c>
      <c r="D403" s="57">
        <v>44743</v>
      </c>
      <c r="E403" s="57">
        <v>45107</v>
      </c>
      <c r="F403" s="58">
        <v>4977</v>
      </c>
      <c r="G403" s="58">
        <v>16119</v>
      </c>
      <c r="H403" s="58">
        <v>897.12</v>
      </c>
      <c r="I403" s="58">
        <f t="shared" si="12"/>
        <v>21993.119999999999</v>
      </c>
      <c r="J403" s="58">
        <v>35256</v>
      </c>
      <c r="K403" s="59">
        <f t="shared" si="13"/>
        <v>0.62381211708645334</v>
      </c>
      <c r="N403" s="48"/>
    </row>
    <row r="404" spans="1:14" x14ac:dyDescent="0.25">
      <c r="A404" s="27" t="s">
        <v>424</v>
      </c>
      <c r="B404" s="28">
        <v>6010482</v>
      </c>
      <c r="C404" s="28">
        <v>145593</v>
      </c>
      <c r="D404" s="52">
        <v>44743</v>
      </c>
      <c r="E404" s="52">
        <v>45107</v>
      </c>
      <c r="F404" s="53">
        <v>4175</v>
      </c>
      <c r="G404" s="53">
        <v>13647</v>
      </c>
      <c r="H404" s="53">
        <v>2576.2800000000002</v>
      </c>
      <c r="I404" s="53">
        <f t="shared" si="12"/>
        <v>20398.28</v>
      </c>
      <c r="J404" s="53">
        <v>30839</v>
      </c>
      <c r="K404" s="54">
        <f t="shared" si="13"/>
        <v>0.66144427510619663</v>
      </c>
      <c r="N404" s="48"/>
    </row>
    <row r="405" spans="1:14" x14ac:dyDescent="0.25">
      <c r="A405" s="19" t="s">
        <v>425</v>
      </c>
      <c r="B405" s="26">
        <v>6000236</v>
      </c>
      <c r="C405" s="26">
        <v>145363</v>
      </c>
      <c r="D405" s="50">
        <v>44743</v>
      </c>
      <c r="E405" s="50">
        <v>45107</v>
      </c>
      <c r="F405" s="55">
        <v>5429</v>
      </c>
      <c r="G405" s="55">
        <v>9616</v>
      </c>
      <c r="H405" s="55">
        <v>1533</v>
      </c>
      <c r="I405" s="55">
        <f t="shared" si="12"/>
        <v>16578</v>
      </c>
      <c r="J405" s="55">
        <v>31333</v>
      </c>
      <c r="K405" s="56">
        <f t="shared" si="13"/>
        <v>0.52909073500781922</v>
      </c>
      <c r="N405" s="48"/>
    </row>
    <row r="406" spans="1:14" x14ac:dyDescent="0.25">
      <c r="A406" s="19" t="s">
        <v>426</v>
      </c>
      <c r="B406" s="26">
        <v>6000343</v>
      </c>
      <c r="C406" s="26">
        <v>145087</v>
      </c>
      <c r="D406" s="50">
        <v>44743</v>
      </c>
      <c r="E406" s="50">
        <v>45107</v>
      </c>
      <c r="F406" s="55">
        <v>5547</v>
      </c>
      <c r="G406" s="55">
        <v>13765</v>
      </c>
      <c r="H406" s="55">
        <v>2235.2399999999998</v>
      </c>
      <c r="I406" s="55">
        <f t="shared" si="12"/>
        <v>21547.239999999998</v>
      </c>
      <c r="J406" s="55">
        <v>35873</v>
      </c>
      <c r="K406" s="56">
        <f t="shared" si="13"/>
        <v>0.60065341621832569</v>
      </c>
      <c r="N406" s="48"/>
    </row>
    <row r="407" spans="1:14" x14ac:dyDescent="0.25">
      <c r="A407" s="19" t="s">
        <v>427</v>
      </c>
      <c r="B407" s="26">
        <v>6010912</v>
      </c>
      <c r="C407" s="26">
        <v>145607</v>
      </c>
      <c r="D407" s="50">
        <v>44743</v>
      </c>
      <c r="E407" s="50">
        <v>45107</v>
      </c>
      <c r="F407" s="55">
        <v>4281</v>
      </c>
      <c r="G407" s="55">
        <v>16673</v>
      </c>
      <c r="H407" s="55">
        <v>1786.68</v>
      </c>
      <c r="I407" s="55">
        <f t="shared" si="12"/>
        <v>22740.68</v>
      </c>
      <c r="J407" s="55">
        <v>43716</v>
      </c>
      <c r="K407" s="56">
        <f t="shared" si="13"/>
        <v>0.52019123433067982</v>
      </c>
      <c r="N407" s="48"/>
    </row>
    <row r="408" spans="1:14" x14ac:dyDescent="0.25">
      <c r="A408" s="39" t="s">
        <v>428</v>
      </c>
      <c r="B408" s="40">
        <v>6014534</v>
      </c>
      <c r="C408" s="40">
        <v>145893</v>
      </c>
      <c r="D408" s="57">
        <v>44743</v>
      </c>
      <c r="E408" s="57">
        <v>45107</v>
      </c>
      <c r="F408" s="58">
        <v>4963</v>
      </c>
      <c r="G408" s="58">
        <v>13300</v>
      </c>
      <c r="H408" s="58">
        <v>1013.88</v>
      </c>
      <c r="I408" s="58">
        <f t="shared" si="12"/>
        <v>19276.88</v>
      </c>
      <c r="J408" s="58">
        <v>31129</v>
      </c>
      <c r="K408" s="59">
        <f t="shared" si="13"/>
        <v>0.61925792669215207</v>
      </c>
      <c r="N408" s="48"/>
    </row>
    <row r="409" spans="1:14" x14ac:dyDescent="0.25">
      <c r="A409" s="27" t="s">
        <v>429</v>
      </c>
      <c r="B409" s="28">
        <v>6005706</v>
      </c>
      <c r="C409" s="28">
        <v>145990</v>
      </c>
      <c r="D409" s="52">
        <v>44743</v>
      </c>
      <c r="E409" s="52">
        <v>45107</v>
      </c>
      <c r="F409" s="53">
        <v>2779</v>
      </c>
      <c r="G409" s="53">
        <v>10622</v>
      </c>
      <c r="H409" s="53">
        <v>2373</v>
      </c>
      <c r="I409" s="53">
        <f t="shared" si="12"/>
        <v>15774</v>
      </c>
      <c r="J409" s="53">
        <v>25446</v>
      </c>
      <c r="K409" s="54">
        <f t="shared" si="13"/>
        <v>0.61990096675312423</v>
      </c>
      <c r="N409" s="48"/>
    </row>
    <row r="410" spans="1:14" x14ac:dyDescent="0.25">
      <c r="A410" s="19" t="s">
        <v>430</v>
      </c>
      <c r="B410" s="26">
        <v>6005748</v>
      </c>
      <c r="C410" s="26">
        <v>145518</v>
      </c>
      <c r="D410" s="50">
        <v>44743</v>
      </c>
      <c r="E410" s="50">
        <v>45107</v>
      </c>
      <c r="F410" s="55">
        <v>2082</v>
      </c>
      <c r="G410" s="55">
        <v>4385</v>
      </c>
      <c r="H410" s="55">
        <v>1185</v>
      </c>
      <c r="I410" s="55">
        <f t="shared" si="12"/>
        <v>7652</v>
      </c>
      <c r="J410" s="55">
        <v>10205</v>
      </c>
      <c r="K410" s="56">
        <f t="shared" si="13"/>
        <v>0.74982851543361095</v>
      </c>
      <c r="N410" s="48"/>
    </row>
    <row r="411" spans="1:14" x14ac:dyDescent="0.25">
      <c r="A411" s="19" t="s">
        <v>431</v>
      </c>
      <c r="B411" s="26">
        <v>6005797</v>
      </c>
      <c r="C411" s="26">
        <v>145446</v>
      </c>
      <c r="D411" s="50">
        <v>44743</v>
      </c>
      <c r="E411" s="50">
        <v>45107</v>
      </c>
      <c r="F411" s="55">
        <v>5743</v>
      </c>
      <c r="G411" s="55">
        <v>17723</v>
      </c>
      <c r="H411" s="55">
        <v>2573.7600000000002</v>
      </c>
      <c r="I411" s="55">
        <f t="shared" si="12"/>
        <v>26039.760000000002</v>
      </c>
      <c r="J411" s="55">
        <v>32451</v>
      </c>
      <c r="K411" s="56">
        <f t="shared" si="13"/>
        <v>0.80243320698899889</v>
      </c>
      <c r="N411" s="48"/>
    </row>
    <row r="412" spans="1:14" x14ac:dyDescent="0.25">
      <c r="A412" s="19" t="s">
        <v>432</v>
      </c>
      <c r="B412" s="26">
        <v>6001291</v>
      </c>
      <c r="C412" s="26">
        <v>146046</v>
      </c>
      <c r="D412" s="50">
        <v>44743</v>
      </c>
      <c r="E412" s="50">
        <v>45107</v>
      </c>
      <c r="F412" s="55">
        <v>2028</v>
      </c>
      <c r="G412" s="55">
        <v>8843</v>
      </c>
      <c r="H412" s="55">
        <v>128</v>
      </c>
      <c r="I412" s="55">
        <f t="shared" si="12"/>
        <v>10999</v>
      </c>
      <c r="J412" s="55">
        <v>18701</v>
      </c>
      <c r="K412" s="56">
        <f t="shared" si="13"/>
        <v>0.58815036629057271</v>
      </c>
      <c r="N412" s="48"/>
    </row>
    <row r="413" spans="1:14" x14ac:dyDescent="0.25">
      <c r="A413" s="39" t="s">
        <v>433</v>
      </c>
      <c r="B413" s="40">
        <v>6011688</v>
      </c>
      <c r="C413" s="40">
        <v>145616</v>
      </c>
      <c r="D413" s="57">
        <v>44743</v>
      </c>
      <c r="E413" s="57">
        <v>45107</v>
      </c>
      <c r="F413" s="58">
        <v>3067</v>
      </c>
      <c r="G413" s="58">
        <v>3003</v>
      </c>
      <c r="H413" s="58">
        <v>3518</v>
      </c>
      <c r="I413" s="58">
        <f t="shared" si="12"/>
        <v>9588</v>
      </c>
      <c r="J413" s="58">
        <v>18868</v>
      </c>
      <c r="K413" s="59">
        <f t="shared" si="13"/>
        <v>0.50816196735213059</v>
      </c>
      <c r="N413" s="48"/>
    </row>
    <row r="414" spans="1:14" x14ac:dyDescent="0.25">
      <c r="A414" s="27" t="s">
        <v>434</v>
      </c>
      <c r="B414" s="28">
        <v>6005888</v>
      </c>
      <c r="C414" s="28">
        <v>145480</v>
      </c>
      <c r="D414" s="52">
        <v>44743</v>
      </c>
      <c r="E414" s="52">
        <v>45107</v>
      </c>
      <c r="F414" s="53">
        <v>3075</v>
      </c>
      <c r="G414" s="53">
        <v>12236</v>
      </c>
      <c r="H414" s="53">
        <v>1712</v>
      </c>
      <c r="I414" s="53">
        <f t="shared" si="12"/>
        <v>17023</v>
      </c>
      <c r="J414" s="53">
        <v>28338</v>
      </c>
      <c r="K414" s="54">
        <f t="shared" si="13"/>
        <v>0.60071282377020252</v>
      </c>
      <c r="N414" s="48"/>
    </row>
    <row r="415" spans="1:14" x14ac:dyDescent="0.25">
      <c r="A415" s="19" t="s">
        <v>435</v>
      </c>
      <c r="B415" s="26">
        <v>6005896</v>
      </c>
      <c r="C415" s="26">
        <v>145885</v>
      </c>
      <c r="D415" s="50">
        <v>44743</v>
      </c>
      <c r="E415" s="50">
        <v>45107</v>
      </c>
      <c r="F415" s="55">
        <v>5489</v>
      </c>
      <c r="G415" s="55">
        <v>30527</v>
      </c>
      <c r="H415" s="55">
        <v>755</v>
      </c>
      <c r="I415" s="55">
        <f t="shared" si="12"/>
        <v>36771</v>
      </c>
      <c r="J415" s="55">
        <v>40993</v>
      </c>
      <c r="K415" s="56">
        <f t="shared" si="13"/>
        <v>0.89700680604005567</v>
      </c>
      <c r="N415" s="48"/>
    </row>
    <row r="416" spans="1:14" x14ac:dyDescent="0.25">
      <c r="A416" s="19" t="s">
        <v>436</v>
      </c>
      <c r="B416" s="26">
        <v>6005417</v>
      </c>
      <c r="C416" s="26">
        <v>145964</v>
      </c>
      <c r="D416" s="50">
        <v>44743</v>
      </c>
      <c r="E416" s="50">
        <v>45107</v>
      </c>
      <c r="F416" s="55">
        <v>1138</v>
      </c>
      <c r="G416" s="55">
        <v>3472</v>
      </c>
      <c r="H416" s="55">
        <v>614.04</v>
      </c>
      <c r="I416" s="55">
        <f t="shared" si="12"/>
        <v>5224.04</v>
      </c>
      <c r="J416" s="55">
        <v>7530</v>
      </c>
      <c r="K416" s="56">
        <f t="shared" si="13"/>
        <v>0.69376361221779548</v>
      </c>
      <c r="N416" s="48"/>
    </row>
    <row r="417" spans="1:14" x14ac:dyDescent="0.25">
      <c r="A417" s="19" t="s">
        <v>437</v>
      </c>
      <c r="B417" s="26">
        <v>6013120</v>
      </c>
      <c r="C417" s="26">
        <v>145710</v>
      </c>
      <c r="D417" s="50">
        <v>44743</v>
      </c>
      <c r="E417" s="50">
        <v>45107</v>
      </c>
      <c r="F417" s="55">
        <v>11664</v>
      </c>
      <c r="G417" s="55">
        <v>20696</v>
      </c>
      <c r="H417" s="55">
        <v>16634</v>
      </c>
      <c r="I417" s="55">
        <f t="shared" si="12"/>
        <v>48994</v>
      </c>
      <c r="J417" s="55">
        <v>80069</v>
      </c>
      <c r="K417" s="56">
        <f t="shared" si="13"/>
        <v>0.61189723863168022</v>
      </c>
      <c r="N417" s="48"/>
    </row>
    <row r="418" spans="1:14" x14ac:dyDescent="0.25">
      <c r="A418" s="39" t="s">
        <v>438</v>
      </c>
      <c r="B418" s="40">
        <v>6014518</v>
      </c>
      <c r="C418" s="40">
        <v>145874</v>
      </c>
      <c r="D418" s="57">
        <v>44743</v>
      </c>
      <c r="E418" s="57">
        <v>45107</v>
      </c>
      <c r="F418" s="58">
        <v>10724</v>
      </c>
      <c r="G418" s="58">
        <v>22626</v>
      </c>
      <c r="H418" s="58">
        <v>17646</v>
      </c>
      <c r="I418" s="58">
        <f t="shared" si="12"/>
        <v>50996</v>
      </c>
      <c r="J418" s="58">
        <v>71656</v>
      </c>
      <c r="K418" s="59">
        <f t="shared" si="13"/>
        <v>0.71167801719325663</v>
      </c>
      <c r="N418" s="48"/>
    </row>
    <row r="419" spans="1:14" x14ac:dyDescent="0.25">
      <c r="A419" s="27" t="s">
        <v>439</v>
      </c>
      <c r="B419" s="28">
        <v>6016281</v>
      </c>
      <c r="C419" s="28">
        <v>146093</v>
      </c>
      <c r="D419" s="52">
        <v>44743</v>
      </c>
      <c r="E419" s="52">
        <v>45107</v>
      </c>
      <c r="F419" s="53">
        <v>3678</v>
      </c>
      <c r="G419" s="53">
        <v>12513</v>
      </c>
      <c r="H419" s="53">
        <v>3360</v>
      </c>
      <c r="I419" s="53">
        <f t="shared" si="12"/>
        <v>19551</v>
      </c>
      <c r="J419" s="53">
        <v>48414</v>
      </c>
      <c r="K419" s="54">
        <f t="shared" si="13"/>
        <v>0.40382947081422726</v>
      </c>
      <c r="N419" s="48"/>
    </row>
    <row r="420" spans="1:14" x14ac:dyDescent="0.25">
      <c r="A420" s="19" t="s">
        <v>440</v>
      </c>
      <c r="B420" s="26">
        <v>6005987</v>
      </c>
      <c r="C420" s="26">
        <v>146119</v>
      </c>
      <c r="D420" s="50">
        <v>44743</v>
      </c>
      <c r="E420" s="50">
        <v>45107</v>
      </c>
      <c r="F420" s="55">
        <v>1440</v>
      </c>
      <c r="G420" s="55">
        <v>9231</v>
      </c>
      <c r="H420" s="55">
        <v>497</v>
      </c>
      <c r="I420" s="55">
        <f t="shared" si="12"/>
        <v>11168</v>
      </c>
      <c r="J420" s="55">
        <v>15610</v>
      </c>
      <c r="K420" s="56">
        <f t="shared" si="13"/>
        <v>0.71543882126841774</v>
      </c>
      <c r="N420" s="48"/>
    </row>
    <row r="421" spans="1:14" x14ac:dyDescent="0.25">
      <c r="A421" s="19" t="s">
        <v>441</v>
      </c>
      <c r="B421" s="26">
        <v>6006019</v>
      </c>
      <c r="C421" s="26">
        <v>145495</v>
      </c>
      <c r="D421" s="50">
        <v>44743</v>
      </c>
      <c r="E421" s="50">
        <v>45107</v>
      </c>
      <c r="F421" s="55">
        <v>1145</v>
      </c>
      <c r="G421" s="55">
        <v>1502</v>
      </c>
      <c r="H421" s="55">
        <v>6993</v>
      </c>
      <c r="I421" s="55">
        <f t="shared" si="12"/>
        <v>9640</v>
      </c>
      <c r="J421" s="55">
        <v>17267</v>
      </c>
      <c r="K421" s="56">
        <f t="shared" si="13"/>
        <v>0.55829038049458501</v>
      </c>
      <c r="N421" s="48"/>
    </row>
    <row r="422" spans="1:14" x14ac:dyDescent="0.25">
      <c r="A422" s="19" t="s">
        <v>442</v>
      </c>
      <c r="B422" s="26">
        <v>6006035</v>
      </c>
      <c r="C422" s="26">
        <v>145102</v>
      </c>
      <c r="D422" s="50">
        <v>44743</v>
      </c>
      <c r="E422" s="50">
        <v>45107</v>
      </c>
      <c r="F422" s="55">
        <v>0</v>
      </c>
      <c r="G422" s="55">
        <v>0</v>
      </c>
      <c r="H422" s="55">
        <v>9.24</v>
      </c>
      <c r="I422" s="55">
        <f t="shared" si="12"/>
        <v>9.24</v>
      </c>
      <c r="J422" s="55">
        <v>19616</v>
      </c>
      <c r="K422" s="56">
        <f t="shared" si="13"/>
        <v>4.7104404567699837E-4</v>
      </c>
      <c r="N422" s="48"/>
    </row>
    <row r="423" spans="1:14" x14ac:dyDescent="0.25">
      <c r="A423" s="39" t="s">
        <v>443</v>
      </c>
      <c r="B423" s="40">
        <v>6006076</v>
      </c>
      <c r="C423" s="40">
        <v>146138</v>
      </c>
      <c r="D423" s="57">
        <v>44743</v>
      </c>
      <c r="E423" s="57">
        <v>45107</v>
      </c>
      <c r="F423" s="58">
        <v>2366</v>
      </c>
      <c r="G423" s="58">
        <v>7207</v>
      </c>
      <c r="H423" s="58">
        <v>60</v>
      </c>
      <c r="I423" s="58">
        <f t="shared" si="12"/>
        <v>9633</v>
      </c>
      <c r="J423" s="58">
        <v>17528</v>
      </c>
      <c r="K423" s="59">
        <f t="shared" si="13"/>
        <v>0.54957781834778641</v>
      </c>
      <c r="N423" s="48"/>
    </row>
    <row r="424" spans="1:14" x14ac:dyDescent="0.25">
      <c r="A424" s="27" t="s">
        <v>444</v>
      </c>
      <c r="B424" s="28">
        <v>6016737</v>
      </c>
      <c r="C424" s="28">
        <v>146174</v>
      </c>
      <c r="D424" s="52">
        <v>44743</v>
      </c>
      <c r="E424" s="52">
        <v>45107</v>
      </c>
      <c r="F424" s="53">
        <v>2710</v>
      </c>
      <c r="G424" s="53">
        <v>91</v>
      </c>
      <c r="H424" s="53">
        <v>0</v>
      </c>
      <c r="I424" s="53">
        <f t="shared" si="12"/>
        <v>2801</v>
      </c>
      <c r="J424" s="53">
        <v>8000</v>
      </c>
      <c r="K424" s="54">
        <f t="shared" si="13"/>
        <v>0.35012500000000002</v>
      </c>
      <c r="N424" s="48"/>
    </row>
    <row r="425" spans="1:14" x14ac:dyDescent="0.25">
      <c r="A425" s="19" t="s">
        <v>445</v>
      </c>
      <c r="B425" s="26">
        <v>6015697</v>
      </c>
      <c r="C425" s="26">
        <v>146014</v>
      </c>
      <c r="D425" s="50">
        <v>44743</v>
      </c>
      <c r="E425" s="50">
        <v>45107</v>
      </c>
      <c r="F425" s="55">
        <v>583</v>
      </c>
      <c r="G425" s="55">
        <v>0</v>
      </c>
      <c r="H425" s="55">
        <v>0</v>
      </c>
      <c r="I425" s="55">
        <f t="shared" si="12"/>
        <v>583</v>
      </c>
      <c r="J425" s="55">
        <v>5928</v>
      </c>
      <c r="K425" s="56">
        <f t="shared" si="13"/>
        <v>9.8346828609986503E-2</v>
      </c>
      <c r="N425" s="48"/>
    </row>
    <row r="426" spans="1:14" x14ac:dyDescent="0.25">
      <c r="A426" s="19" t="s">
        <v>446</v>
      </c>
      <c r="B426" s="26">
        <v>6010391</v>
      </c>
      <c r="C426" s="26">
        <v>145620</v>
      </c>
      <c r="D426" s="50">
        <v>44743</v>
      </c>
      <c r="E426" s="50">
        <v>45107</v>
      </c>
      <c r="F426" s="55">
        <v>1708</v>
      </c>
      <c r="G426" s="55">
        <v>8357</v>
      </c>
      <c r="H426" s="55">
        <v>1748</v>
      </c>
      <c r="I426" s="55">
        <f t="shared" si="12"/>
        <v>11813</v>
      </c>
      <c r="J426" s="55">
        <v>23301</v>
      </c>
      <c r="K426" s="56">
        <f t="shared" si="13"/>
        <v>0.50697394961589637</v>
      </c>
      <c r="N426" s="48"/>
    </row>
    <row r="427" spans="1:14" x14ac:dyDescent="0.25">
      <c r="A427" s="19" t="s">
        <v>447</v>
      </c>
      <c r="B427" s="26">
        <v>6015812</v>
      </c>
      <c r="C427" s="26">
        <v>146142</v>
      </c>
      <c r="D427" s="50">
        <v>44743</v>
      </c>
      <c r="E427" s="50">
        <v>45107</v>
      </c>
      <c r="F427" s="55">
        <v>415</v>
      </c>
      <c r="G427" s="55">
        <v>1348</v>
      </c>
      <c r="H427" s="55">
        <v>357</v>
      </c>
      <c r="I427" s="55">
        <f t="shared" si="12"/>
        <v>2120</v>
      </c>
      <c r="J427" s="55">
        <v>21136</v>
      </c>
      <c r="K427" s="56">
        <f t="shared" si="13"/>
        <v>0.10030280090840273</v>
      </c>
      <c r="N427" s="48"/>
    </row>
    <row r="428" spans="1:14" x14ac:dyDescent="0.25">
      <c r="A428" s="39" t="s">
        <v>448</v>
      </c>
      <c r="B428" s="40">
        <v>6006118</v>
      </c>
      <c r="C428" s="40">
        <v>145813</v>
      </c>
      <c r="D428" s="57">
        <v>44743</v>
      </c>
      <c r="E428" s="57">
        <v>45107</v>
      </c>
      <c r="F428" s="58">
        <v>4627</v>
      </c>
      <c r="G428" s="58">
        <v>8925</v>
      </c>
      <c r="H428" s="58">
        <v>1406</v>
      </c>
      <c r="I428" s="58">
        <f t="shared" si="12"/>
        <v>14958</v>
      </c>
      <c r="J428" s="58">
        <v>24663</v>
      </c>
      <c r="K428" s="59">
        <f t="shared" si="13"/>
        <v>0.60649556015083328</v>
      </c>
      <c r="N428" s="48"/>
    </row>
    <row r="429" spans="1:14" x14ac:dyDescent="0.25">
      <c r="A429" s="27" t="s">
        <v>449</v>
      </c>
      <c r="B429" s="28">
        <v>6002208</v>
      </c>
      <c r="C429" s="28">
        <v>145409</v>
      </c>
      <c r="D429" s="52">
        <v>44743</v>
      </c>
      <c r="E429" s="52">
        <v>45107</v>
      </c>
      <c r="F429" s="53">
        <v>1809</v>
      </c>
      <c r="G429" s="53">
        <v>1366</v>
      </c>
      <c r="H429" s="53">
        <v>2586.36</v>
      </c>
      <c r="I429" s="53">
        <f t="shared" si="12"/>
        <v>5761.3600000000006</v>
      </c>
      <c r="J429" s="53">
        <v>26415</v>
      </c>
      <c r="K429" s="54">
        <f t="shared" si="13"/>
        <v>0.21810940753359837</v>
      </c>
      <c r="N429" s="48"/>
    </row>
    <row r="430" spans="1:14" x14ac:dyDescent="0.25">
      <c r="A430" s="19" t="s">
        <v>450</v>
      </c>
      <c r="B430" s="26">
        <v>6003826</v>
      </c>
      <c r="C430" s="26">
        <v>145778</v>
      </c>
      <c r="D430" s="50">
        <v>44743</v>
      </c>
      <c r="E430" s="50">
        <v>45107</v>
      </c>
      <c r="F430" s="55">
        <v>6006</v>
      </c>
      <c r="G430" s="55">
        <v>96454</v>
      </c>
      <c r="H430" s="55">
        <v>17262</v>
      </c>
      <c r="I430" s="55">
        <f t="shared" si="12"/>
        <v>119722</v>
      </c>
      <c r="J430" s="55">
        <v>132322</v>
      </c>
      <c r="K430" s="56">
        <f t="shared" si="13"/>
        <v>0.90477773915146387</v>
      </c>
      <c r="N430" s="48"/>
    </row>
    <row r="431" spans="1:14" x14ac:dyDescent="0.25">
      <c r="A431" s="19" t="s">
        <v>451</v>
      </c>
      <c r="B431" s="26">
        <v>6014294</v>
      </c>
      <c r="C431" s="26">
        <v>145843</v>
      </c>
      <c r="D431" s="50">
        <v>44743</v>
      </c>
      <c r="E431" s="50">
        <v>45107</v>
      </c>
      <c r="F431" s="55">
        <v>1016</v>
      </c>
      <c r="G431" s="55">
        <v>4289</v>
      </c>
      <c r="H431" s="55">
        <v>3297</v>
      </c>
      <c r="I431" s="55">
        <f t="shared" si="12"/>
        <v>8602</v>
      </c>
      <c r="J431" s="55">
        <v>31094</v>
      </c>
      <c r="K431" s="56">
        <f t="shared" si="13"/>
        <v>0.27664501189940183</v>
      </c>
      <c r="N431" s="48"/>
    </row>
    <row r="432" spans="1:14" x14ac:dyDescent="0.25">
      <c r="A432" s="19" t="s">
        <v>452</v>
      </c>
      <c r="B432" s="26">
        <v>6006258</v>
      </c>
      <c r="C432" s="26">
        <v>145713</v>
      </c>
      <c r="D432" s="50">
        <v>44743</v>
      </c>
      <c r="E432" s="50">
        <v>45107</v>
      </c>
      <c r="F432" s="55">
        <v>5175</v>
      </c>
      <c r="G432" s="55">
        <v>15698</v>
      </c>
      <c r="H432" s="55">
        <v>6761</v>
      </c>
      <c r="I432" s="55">
        <f t="shared" si="12"/>
        <v>27634</v>
      </c>
      <c r="J432" s="55">
        <v>31796</v>
      </c>
      <c r="K432" s="56">
        <f t="shared" si="13"/>
        <v>0.86910303182790283</v>
      </c>
      <c r="N432" s="48"/>
    </row>
    <row r="433" spans="1:14" x14ac:dyDescent="0.25">
      <c r="A433" s="39" t="s">
        <v>453</v>
      </c>
      <c r="B433" s="40">
        <v>6006266</v>
      </c>
      <c r="C433" s="40">
        <v>146057</v>
      </c>
      <c r="D433" s="57">
        <v>44743</v>
      </c>
      <c r="E433" s="57">
        <v>45107</v>
      </c>
      <c r="F433" s="58">
        <v>901</v>
      </c>
      <c r="G433" s="58">
        <v>2875</v>
      </c>
      <c r="H433" s="58">
        <v>5049</v>
      </c>
      <c r="I433" s="58">
        <f t="shared" si="12"/>
        <v>8825</v>
      </c>
      <c r="J433" s="58">
        <v>8959</v>
      </c>
      <c r="K433" s="59">
        <f t="shared" si="13"/>
        <v>0.98504297354615467</v>
      </c>
      <c r="N433" s="48"/>
    </row>
    <row r="434" spans="1:14" x14ac:dyDescent="0.25">
      <c r="A434" s="27" t="s">
        <v>454</v>
      </c>
      <c r="B434" s="28">
        <v>6004444</v>
      </c>
      <c r="C434" s="28">
        <v>145483</v>
      </c>
      <c r="D434" s="52">
        <v>44743</v>
      </c>
      <c r="E434" s="52">
        <v>45107</v>
      </c>
      <c r="F434" s="53">
        <v>2813</v>
      </c>
      <c r="G434" s="53">
        <v>8609</v>
      </c>
      <c r="H434" s="53">
        <v>806.4</v>
      </c>
      <c r="I434" s="53">
        <f t="shared" si="12"/>
        <v>12228.4</v>
      </c>
      <c r="J434" s="53">
        <v>25721</v>
      </c>
      <c r="K434" s="54">
        <f t="shared" si="13"/>
        <v>0.47542475020411334</v>
      </c>
      <c r="N434" s="48"/>
    </row>
    <row r="435" spans="1:14" x14ac:dyDescent="0.25">
      <c r="A435" s="19" t="s">
        <v>455</v>
      </c>
      <c r="B435" s="26">
        <v>6013171</v>
      </c>
      <c r="C435" s="26">
        <v>145748</v>
      </c>
      <c r="D435" s="50">
        <v>44743</v>
      </c>
      <c r="E435" s="50">
        <v>45107</v>
      </c>
      <c r="F435" s="55">
        <v>0</v>
      </c>
      <c r="G435" s="55">
        <v>0</v>
      </c>
      <c r="H435" s="55">
        <v>0</v>
      </c>
      <c r="I435" s="55">
        <f t="shared" si="12"/>
        <v>0</v>
      </c>
      <c r="J435" s="55">
        <v>11531</v>
      </c>
      <c r="K435" s="56">
        <f t="shared" si="13"/>
        <v>0</v>
      </c>
      <c r="N435" s="48"/>
    </row>
    <row r="436" spans="1:14" x14ac:dyDescent="0.25">
      <c r="A436" s="19" t="s">
        <v>456</v>
      </c>
      <c r="B436" s="26">
        <v>6005698</v>
      </c>
      <c r="C436" s="26">
        <v>146007</v>
      </c>
      <c r="D436" s="50">
        <v>44743</v>
      </c>
      <c r="E436" s="50">
        <v>45107</v>
      </c>
      <c r="F436" s="55">
        <v>0</v>
      </c>
      <c r="G436" s="55">
        <v>0</v>
      </c>
      <c r="H436" s="55">
        <v>0</v>
      </c>
      <c r="I436" s="55">
        <f t="shared" si="12"/>
        <v>0</v>
      </c>
      <c r="J436" s="55">
        <v>25958</v>
      </c>
      <c r="K436" s="56">
        <f t="shared" si="13"/>
        <v>0</v>
      </c>
      <c r="N436" s="48"/>
    </row>
    <row r="437" spans="1:14" x14ac:dyDescent="0.25">
      <c r="A437" s="19" t="s">
        <v>457</v>
      </c>
      <c r="B437" s="26">
        <v>6005177</v>
      </c>
      <c r="C437" s="26">
        <v>145244</v>
      </c>
      <c r="D437" s="50">
        <v>44743</v>
      </c>
      <c r="E437" s="50">
        <v>45107</v>
      </c>
      <c r="F437" s="55">
        <v>9433</v>
      </c>
      <c r="G437" s="55">
        <v>51925</v>
      </c>
      <c r="H437" s="55">
        <v>4085</v>
      </c>
      <c r="I437" s="55">
        <f t="shared" si="12"/>
        <v>65443</v>
      </c>
      <c r="J437" s="55">
        <v>69715</v>
      </c>
      <c r="K437" s="56">
        <f t="shared" si="13"/>
        <v>0.93872193932439219</v>
      </c>
      <c r="N437" s="48"/>
    </row>
    <row r="438" spans="1:14" x14ac:dyDescent="0.25">
      <c r="A438" s="39" t="s">
        <v>458</v>
      </c>
      <c r="B438" s="40">
        <v>6012322</v>
      </c>
      <c r="C438" s="40">
        <v>146162</v>
      </c>
      <c r="D438" s="57">
        <v>44743</v>
      </c>
      <c r="E438" s="57">
        <v>45107</v>
      </c>
      <c r="F438" s="58">
        <v>1503</v>
      </c>
      <c r="G438" s="58">
        <v>4585</v>
      </c>
      <c r="H438" s="58">
        <v>3882</v>
      </c>
      <c r="I438" s="58">
        <f t="shared" si="12"/>
        <v>9970</v>
      </c>
      <c r="J438" s="58">
        <v>14277</v>
      </c>
      <c r="K438" s="59">
        <f t="shared" si="13"/>
        <v>0.69832597884709668</v>
      </c>
      <c r="N438" s="48"/>
    </row>
    <row r="439" spans="1:14" x14ac:dyDescent="0.25">
      <c r="A439" s="27" t="s">
        <v>459</v>
      </c>
      <c r="B439" s="28">
        <v>6012512</v>
      </c>
      <c r="C439" s="28">
        <v>145685</v>
      </c>
      <c r="D439" s="52">
        <v>44743</v>
      </c>
      <c r="E439" s="52">
        <v>45107</v>
      </c>
      <c r="F439" s="53">
        <v>3075</v>
      </c>
      <c r="G439" s="53">
        <v>11252</v>
      </c>
      <c r="H439" s="53">
        <v>460</v>
      </c>
      <c r="I439" s="53">
        <f t="shared" si="12"/>
        <v>14787</v>
      </c>
      <c r="J439" s="53">
        <v>26481</v>
      </c>
      <c r="K439" s="54">
        <f t="shared" si="13"/>
        <v>0.55840036252407388</v>
      </c>
      <c r="N439" s="48"/>
    </row>
    <row r="440" spans="1:14" x14ac:dyDescent="0.25">
      <c r="A440" s="19" t="s">
        <v>460</v>
      </c>
      <c r="B440" s="26">
        <v>6001531</v>
      </c>
      <c r="C440" s="26" t="s">
        <v>461</v>
      </c>
      <c r="D440" s="50">
        <v>44743</v>
      </c>
      <c r="E440" s="50">
        <v>45107</v>
      </c>
      <c r="F440" s="55">
        <v>2949</v>
      </c>
      <c r="G440" s="55">
        <v>7026</v>
      </c>
      <c r="H440" s="55">
        <v>1550.64</v>
      </c>
      <c r="I440" s="55">
        <f t="shared" si="12"/>
        <v>11525.64</v>
      </c>
      <c r="J440" s="55">
        <v>14120</v>
      </c>
      <c r="K440" s="56">
        <f t="shared" si="13"/>
        <v>0.81626345609065154</v>
      </c>
      <c r="N440" s="48"/>
    </row>
    <row r="441" spans="1:14" x14ac:dyDescent="0.25">
      <c r="A441" s="19" t="s">
        <v>462</v>
      </c>
      <c r="B441" s="26">
        <v>6006498</v>
      </c>
      <c r="C441" s="26">
        <v>146021</v>
      </c>
      <c r="D441" s="50">
        <v>44743</v>
      </c>
      <c r="E441" s="50">
        <v>45107</v>
      </c>
      <c r="F441" s="55">
        <v>3312</v>
      </c>
      <c r="G441" s="55">
        <v>9611</v>
      </c>
      <c r="H441" s="55">
        <v>136.91999999999999</v>
      </c>
      <c r="I441" s="55">
        <f t="shared" si="12"/>
        <v>13059.92</v>
      </c>
      <c r="J441" s="55">
        <v>23146</v>
      </c>
      <c r="K441" s="56">
        <f t="shared" si="13"/>
        <v>0.56424090555603557</v>
      </c>
      <c r="N441" s="48"/>
    </row>
    <row r="442" spans="1:14" x14ac:dyDescent="0.25">
      <c r="A442" s="19" t="s">
        <v>463</v>
      </c>
      <c r="B442" s="26">
        <v>6006506</v>
      </c>
      <c r="C442" s="26">
        <v>146180</v>
      </c>
      <c r="D442" s="50">
        <v>44743</v>
      </c>
      <c r="E442" s="50">
        <v>45107</v>
      </c>
      <c r="F442" s="55">
        <v>3957</v>
      </c>
      <c r="G442" s="55">
        <v>10389</v>
      </c>
      <c r="H442" s="55">
        <v>1979</v>
      </c>
      <c r="I442" s="55">
        <f t="shared" si="12"/>
        <v>16325</v>
      </c>
      <c r="J442" s="55">
        <v>23976</v>
      </c>
      <c r="K442" s="56">
        <f t="shared" si="13"/>
        <v>0.68088922255588924</v>
      </c>
      <c r="N442" s="48"/>
    </row>
    <row r="443" spans="1:14" x14ac:dyDescent="0.25">
      <c r="A443" s="39" t="s">
        <v>464</v>
      </c>
      <c r="B443" s="40">
        <v>6002091</v>
      </c>
      <c r="C443" s="40">
        <v>145631</v>
      </c>
      <c r="D443" s="57">
        <v>44743</v>
      </c>
      <c r="E443" s="57">
        <v>45107</v>
      </c>
      <c r="F443" s="58">
        <v>1028</v>
      </c>
      <c r="G443" s="58">
        <v>6170</v>
      </c>
      <c r="H443" s="58">
        <v>1051.68</v>
      </c>
      <c r="I443" s="58">
        <f t="shared" si="12"/>
        <v>8249.68</v>
      </c>
      <c r="J443" s="58">
        <v>14480</v>
      </c>
      <c r="K443" s="59">
        <f t="shared" si="13"/>
        <v>0.56972928176795579</v>
      </c>
      <c r="N443" s="48"/>
    </row>
    <row r="444" spans="1:14" x14ac:dyDescent="0.25">
      <c r="A444" s="27" t="s">
        <v>465</v>
      </c>
      <c r="B444" s="28">
        <v>6006548</v>
      </c>
      <c r="C444" s="28">
        <v>145807</v>
      </c>
      <c r="D444" s="52">
        <v>44743</v>
      </c>
      <c r="E444" s="52">
        <v>45107</v>
      </c>
      <c r="F444" s="53">
        <v>703</v>
      </c>
      <c r="G444" s="53">
        <v>5029</v>
      </c>
      <c r="H444" s="53">
        <v>494</v>
      </c>
      <c r="I444" s="53">
        <f t="shared" si="12"/>
        <v>6226</v>
      </c>
      <c r="J444" s="53">
        <v>12134</v>
      </c>
      <c r="K444" s="54">
        <f t="shared" si="13"/>
        <v>0.51310367562221859</v>
      </c>
      <c r="N444" s="48"/>
    </row>
    <row r="445" spans="1:14" x14ac:dyDescent="0.25">
      <c r="A445" s="19" t="s">
        <v>466</v>
      </c>
      <c r="B445" s="26">
        <v>6003644</v>
      </c>
      <c r="C445" s="26">
        <v>145696</v>
      </c>
      <c r="D445" s="50">
        <v>44743</v>
      </c>
      <c r="E445" s="50">
        <v>45107</v>
      </c>
      <c r="F445" s="55">
        <v>19987</v>
      </c>
      <c r="G445" s="55">
        <v>49268</v>
      </c>
      <c r="H445" s="55">
        <v>18592</v>
      </c>
      <c r="I445" s="55">
        <f t="shared" si="12"/>
        <v>87847</v>
      </c>
      <c r="J445" s="55">
        <v>102869</v>
      </c>
      <c r="K445" s="56">
        <f t="shared" si="13"/>
        <v>0.85396961183641329</v>
      </c>
      <c r="N445" s="48"/>
    </row>
    <row r="446" spans="1:14" x14ac:dyDescent="0.25">
      <c r="A446" s="19" t="s">
        <v>467</v>
      </c>
      <c r="B446" s="26">
        <v>6006555</v>
      </c>
      <c r="C446" s="26">
        <v>145478</v>
      </c>
      <c r="D446" s="50">
        <v>44743</v>
      </c>
      <c r="E446" s="50">
        <v>45107</v>
      </c>
      <c r="F446" s="55">
        <v>1543</v>
      </c>
      <c r="G446" s="55">
        <v>4607</v>
      </c>
      <c r="H446" s="55">
        <v>1703.52</v>
      </c>
      <c r="I446" s="55">
        <f t="shared" si="12"/>
        <v>7853.52</v>
      </c>
      <c r="J446" s="55">
        <v>10945</v>
      </c>
      <c r="K446" s="56">
        <f t="shared" si="13"/>
        <v>0.71754408405664694</v>
      </c>
      <c r="N446" s="48"/>
    </row>
    <row r="447" spans="1:14" x14ac:dyDescent="0.25">
      <c r="A447" s="19" t="s">
        <v>468</v>
      </c>
      <c r="B447" s="26">
        <v>6006571</v>
      </c>
      <c r="C447" s="26">
        <v>145329</v>
      </c>
      <c r="D447" s="50">
        <v>44743</v>
      </c>
      <c r="E447" s="50">
        <v>45107</v>
      </c>
      <c r="F447" s="55">
        <v>15728</v>
      </c>
      <c r="G447" s="55">
        <v>41295</v>
      </c>
      <c r="H447" s="55">
        <v>14797</v>
      </c>
      <c r="I447" s="55">
        <f t="shared" si="12"/>
        <v>71820</v>
      </c>
      <c r="J447" s="55">
        <v>88861</v>
      </c>
      <c r="K447" s="56">
        <f t="shared" si="13"/>
        <v>0.80822858171751388</v>
      </c>
      <c r="N447" s="48"/>
    </row>
    <row r="448" spans="1:14" x14ac:dyDescent="0.25">
      <c r="A448" s="39" t="s">
        <v>469</v>
      </c>
      <c r="B448" s="40">
        <v>6006605</v>
      </c>
      <c r="C448" s="40" t="s">
        <v>470</v>
      </c>
      <c r="D448" s="57">
        <v>44743</v>
      </c>
      <c r="E448" s="57">
        <v>45107</v>
      </c>
      <c r="F448" s="58">
        <v>2568</v>
      </c>
      <c r="G448" s="58">
        <v>21883</v>
      </c>
      <c r="H448" s="58">
        <v>4080</v>
      </c>
      <c r="I448" s="58">
        <f t="shared" si="12"/>
        <v>28531</v>
      </c>
      <c r="J448" s="58">
        <v>30495</v>
      </c>
      <c r="K448" s="59">
        <f t="shared" si="13"/>
        <v>0.93559599934415483</v>
      </c>
      <c r="N448" s="48"/>
    </row>
    <row r="449" spans="1:14" x14ac:dyDescent="0.25">
      <c r="A449" s="27" t="s">
        <v>471</v>
      </c>
      <c r="B449" s="28">
        <v>6000210</v>
      </c>
      <c r="C449" s="28">
        <v>145243</v>
      </c>
      <c r="D449" s="52">
        <v>44743</v>
      </c>
      <c r="E449" s="52">
        <v>45107</v>
      </c>
      <c r="F449" s="53">
        <v>7064</v>
      </c>
      <c r="G449" s="53">
        <v>13414</v>
      </c>
      <c r="H449" s="53">
        <v>3414</v>
      </c>
      <c r="I449" s="53">
        <f t="shared" si="12"/>
        <v>23892</v>
      </c>
      <c r="J449" s="53">
        <v>34170</v>
      </c>
      <c r="K449" s="54">
        <f t="shared" si="13"/>
        <v>0.69920983318700614</v>
      </c>
      <c r="N449" s="48"/>
    </row>
    <row r="450" spans="1:14" x14ac:dyDescent="0.25">
      <c r="A450" s="19" t="s">
        <v>472</v>
      </c>
      <c r="B450" s="26">
        <v>6006670</v>
      </c>
      <c r="C450" s="26">
        <v>145312</v>
      </c>
      <c r="D450" s="50">
        <v>44743</v>
      </c>
      <c r="E450" s="50">
        <v>45107</v>
      </c>
      <c r="F450" s="55">
        <v>3177</v>
      </c>
      <c r="G450" s="55">
        <v>12573</v>
      </c>
      <c r="H450" s="55">
        <v>2989.56</v>
      </c>
      <c r="I450" s="55">
        <f t="shared" si="12"/>
        <v>18739.560000000001</v>
      </c>
      <c r="J450" s="55">
        <v>28360</v>
      </c>
      <c r="K450" s="56">
        <f t="shared" si="13"/>
        <v>0.66077433004231312</v>
      </c>
      <c r="N450" s="48"/>
    </row>
    <row r="451" spans="1:14" x14ac:dyDescent="0.25">
      <c r="A451" s="19" t="s">
        <v>473</v>
      </c>
      <c r="B451" s="26">
        <v>6006696</v>
      </c>
      <c r="C451" s="26">
        <v>145974</v>
      </c>
      <c r="D451" s="50">
        <v>44743</v>
      </c>
      <c r="E451" s="50">
        <v>45107</v>
      </c>
      <c r="F451" s="55">
        <v>3979</v>
      </c>
      <c r="G451" s="55">
        <v>8549</v>
      </c>
      <c r="H451" s="55">
        <v>7886</v>
      </c>
      <c r="I451" s="55">
        <f t="shared" si="12"/>
        <v>20414</v>
      </c>
      <c r="J451" s="55">
        <v>43153</v>
      </c>
      <c r="K451" s="56">
        <f t="shared" si="13"/>
        <v>0.47306096910991124</v>
      </c>
      <c r="N451" s="48"/>
    </row>
    <row r="452" spans="1:14" x14ac:dyDescent="0.25">
      <c r="A452" s="19" t="s">
        <v>474</v>
      </c>
      <c r="B452" s="26">
        <v>6006720</v>
      </c>
      <c r="C452" s="26">
        <v>145458</v>
      </c>
      <c r="D452" s="50">
        <v>44743</v>
      </c>
      <c r="E452" s="50">
        <v>45107</v>
      </c>
      <c r="F452" s="55">
        <v>2512</v>
      </c>
      <c r="G452" s="55">
        <v>4954</v>
      </c>
      <c r="H452" s="55">
        <v>4301</v>
      </c>
      <c r="I452" s="55">
        <f t="shared" si="12"/>
        <v>11767</v>
      </c>
      <c r="J452" s="55">
        <v>37235</v>
      </c>
      <c r="K452" s="56">
        <f t="shared" si="13"/>
        <v>0.31601987377467439</v>
      </c>
      <c r="N452" s="48"/>
    </row>
    <row r="453" spans="1:14" x14ac:dyDescent="0.25">
      <c r="A453" s="39" t="s">
        <v>475</v>
      </c>
      <c r="B453" s="40">
        <v>6006779</v>
      </c>
      <c r="C453" s="40">
        <v>145942</v>
      </c>
      <c r="D453" s="57">
        <v>44743</v>
      </c>
      <c r="E453" s="57">
        <v>45107</v>
      </c>
      <c r="F453" s="58">
        <v>3694</v>
      </c>
      <c r="G453" s="58">
        <v>16084</v>
      </c>
      <c r="H453" s="58">
        <v>2544</v>
      </c>
      <c r="I453" s="58">
        <f t="shared" si="12"/>
        <v>22322</v>
      </c>
      <c r="J453" s="58">
        <v>26152</v>
      </c>
      <c r="K453" s="59">
        <f t="shared" si="13"/>
        <v>0.85354848577546649</v>
      </c>
      <c r="N453" s="48"/>
    </row>
    <row r="454" spans="1:14" x14ac:dyDescent="0.25">
      <c r="A454" s="27" t="s">
        <v>476</v>
      </c>
      <c r="B454" s="28">
        <v>6006795</v>
      </c>
      <c r="C454" s="28">
        <v>145714</v>
      </c>
      <c r="D454" s="52">
        <v>44743</v>
      </c>
      <c r="E454" s="52">
        <v>45107</v>
      </c>
      <c r="F454" s="53">
        <v>3608</v>
      </c>
      <c r="G454" s="53">
        <v>24682</v>
      </c>
      <c r="H454" s="53">
        <v>4054</v>
      </c>
      <c r="I454" s="53">
        <f t="shared" si="12"/>
        <v>32344</v>
      </c>
      <c r="J454" s="53">
        <v>35237</v>
      </c>
      <c r="K454" s="54">
        <f t="shared" si="13"/>
        <v>0.91789879955728348</v>
      </c>
      <c r="N454" s="48"/>
    </row>
    <row r="455" spans="1:14" x14ac:dyDescent="0.25">
      <c r="A455" s="19" t="s">
        <v>477</v>
      </c>
      <c r="B455" s="26">
        <v>6006829</v>
      </c>
      <c r="C455" s="26">
        <v>145996</v>
      </c>
      <c r="D455" s="50">
        <v>44743</v>
      </c>
      <c r="E455" s="50">
        <v>45107</v>
      </c>
      <c r="F455" s="55">
        <v>3365</v>
      </c>
      <c r="G455" s="55">
        <v>8882</v>
      </c>
      <c r="H455" s="55">
        <v>2558</v>
      </c>
      <c r="I455" s="55">
        <f t="shared" si="12"/>
        <v>14805</v>
      </c>
      <c r="J455" s="55">
        <v>21236</v>
      </c>
      <c r="K455" s="56">
        <f t="shared" si="13"/>
        <v>0.6971651911847806</v>
      </c>
      <c r="N455" s="48"/>
    </row>
    <row r="456" spans="1:14" x14ac:dyDescent="0.25">
      <c r="A456" s="19" t="s">
        <v>478</v>
      </c>
      <c r="B456" s="26">
        <v>6003487</v>
      </c>
      <c r="C456" s="26">
        <v>145376</v>
      </c>
      <c r="D456" s="50">
        <v>44743</v>
      </c>
      <c r="E456" s="50">
        <v>45107</v>
      </c>
      <c r="F456" s="55">
        <v>6417</v>
      </c>
      <c r="G456" s="55">
        <v>11120</v>
      </c>
      <c r="H456" s="55">
        <v>26</v>
      </c>
      <c r="I456" s="55">
        <f t="shared" si="12"/>
        <v>17563</v>
      </c>
      <c r="J456" s="55">
        <v>25977</v>
      </c>
      <c r="K456" s="56">
        <f t="shared" si="13"/>
        <v>0.67609808676906491</v>
      </c>
      <c r="N456" s="48"/>
    </row>
    <row r="457" spans="1:14" x14ac:dyDescent="0.25">
      <c r="A457" s="19" t="s">
        <v>479</v>
      </c>
      <c r="B457" s="26">
        <v>6006860</v>
      </c>
      <c r="C457" s="26">
        <v>145772</v>
      </c>
      <c r="D457" s="50">
        <v>44743</v>
      </c>
      <c r="E457" s="50">
        <v>45107</v>
      </c>
      <c r="F457" s="55">
        <v>3901</v>
      </c>
      <c r="G457" s="55">
        <v>8150</v>
      </c>
      <c r="H457" s="55">
        <v>10380</v>
      </c>
      <c r="I457" s="55">
        <f t="shared" si="12"/>
        <v>22431</v>
      </c>
      <c r="J457" s="55">
        <v>40805</v>
      </c>
      <c r="K457" s="56">
        <f t="shared" si="13"/>
        <v>0.54971204509251315</v>
      </c>
      <c r="N457" s="48"/>
    </row>
    <row r="458" spans="1:14" x14ac:dyDescent="0.25">
      <c r="A458" s="39" t="s">
        <v>480</v>
      </c>
      <c r="B458" s="40">
        <v>6006878</v>
      </c>
      <c r="C458" s="40">
        <v>145649</v>
      </c>
      <c r="D458" s="57">
        <v>44743</v>
      </c>
      <c r="E458" s="57">
        <v>45107</v>
      </c>
      <c r="F458" s="58">
        <v>3653</v>
      </c>
      <c r="G458" s="58">
        <v>16588</v>
      </c>
      <c r="H458" s="58">
        <v>1287</v>
      </c>
      <c r="I458" s="58">
        <f t="shared" si="12"/>
        <v>21528</v>
      </c>
      <c r="J458" s="58">
        <v>30604</v>
      </c>
      <c r="K458" s="59">
        <f t="shared" si="13"/>
        <v>0.70343745915566591</v>
      </c>
      <c r="N458" s="48"/>
    </row>
    <row r="459" spans="1:14" x14ac:dyDescent="0.25">
      <c r="A459" s="27" t="s">
        <v>481</v>
      </c>
      <c r="B459" s="28">
        <v>6009989</v>
      </c>
      <c r="C459" s="28">
        <v>145476</v>
      </c>
      <c r="D459" s="52">
        <v>44743</v>
      </c>
      <c r="E459" s="52">
        <v>45107</v>
      </c>
      <c r="F459" s="53">
        <v>2294</v>
      </c>
      <c r="G459" s="53">
        <v>13824</v>
      </c>
      <c r="H459" s="53">
        <v>246</v>
      </c>
      <c r="I459" s="53">
        <f t="shared" ref="I459:I522" si="14">SUM(F459:H459)</f>
        <v>16364</v>
      </c>
      <c r="J459" s="53">
        <v>22247</v>
      </c>
      <c r="K459" s="54">
        <f t="shared" ref="K459:K522" si="15">I459/J459</f>
        <v>0.73555985076639552</v>
      </c>
      <c r="N459" s="48"/>
    </row>
    <row r="460" spans="1:14" x14ac:dyDescent="0.25">
      <c r="A460" s="19" t="s">
        <v>482</v>
      </c>
      <c r="B460" s="26">
        <v>6006985</v>
      </c>
      <c r="C460" s="26">
        <v>145426</v>
      </c>
      <c r="D460" s="50">
        <v>44743</v>
      </c>
      <c r="E460" s="50">
        <v>45107</v>
      </c>
      <c r="F460" s="55">
        <v>4855</v>
      </c>
      <c r="G460" s="55">
        <v>14715</v>
      </c>
      <c r="H460" s="55">
        <v>5957</v>
      </c>
      <c r="I460" s="55">
        <f t="shared" si="14"/>
        <v>25527</v>
      </c>
      <c r="J460" s="55">
        <v>43508</v>
      </c>
      <c r="K460" s="56">
        <f t="shared" si="15"/>
        <v>0.58671968373632433</v>
      </c>
      <c r="N460" s="48"/>
    </row>
    <row r="461" spans="1:14" x14ac:dyDescent="0.25">
      <c r="A461" s="19" t="s">
        <v>483</v>
      </c>
      <c r="B461" s="26">
        <v>6007041</v>
      </c>
      <c r="C461" s="26">
        <v>145751</v>
      </c>
      <c r="D461" s="50">
        <v>44743</v>
      </c>
      <c r="E461" s="50">
        <v>45107</v>
      </c>
      <c r="F461" s="55">
        <v>6427</v>
      </c>
      <c r="G461" s="55">
        <v>18505</v>
      </c>
      <c r="H461" s="55">
        <v>5852.28</v>
      </c>
      <c r="I461" s="55">
        <f t="shared" si="14"/>
        <v>30784.28</v>
      </c>
      <c r="J461" s="55">
        <v>43218</v>
      </c>
      <c r="K461" s="56">
        <f t="shared" si="15"/>
        <v>0.71230228145680041</v>
      </c>
      <c r="N461" s="48"/>
    </row>
    <row r="462" spans="1:14" x14ac:dyDescent="0.25">
      <c r="A462" s="19" t="s">
        <v>484</v>
      </c>
      <c r="B462" s="26">
        <v>6002109</v>
      </c>
      <c r="C462" s="26">
        <v>145584</v>
      </c>
      <c r="D462" s="50">
        <v>44743</v>
      </c>
      <c r="E462" s="50">
        <v>45107</v>
      </c>
      <c r="F462" s="55">
        <v>3079</v>
      </c>
      <c r="G462" s="55">
        <v>21022</v>
      </c>
      <c r="H462" s="55">
        <v>1880</v>
      </c>
      <c r="I462" s="55">
        <f t="shared" si="14"/>
        <v>25981</v>
      </c>
      <c r="J462" s="55">
        <v>29368</v>
      </c>
      <c r="K462" s="56">
        <f t="shared" si="15"/>
        <v>0.88467038953963495</v>
      </c>
      <c r="N462" s="48"/>
    </row>
    <row r="463" spans="1:14" x14ac:dyDescent="0.25">
      <c r="A463" s="39" t="s">
        <v>485</v>
      </c>
      <c r="B463" s="40">
        <v>6007843</v>
      </c>
      <c r="C463" s="40">
        <v>145681</v>
      </c>
      <c r="D463" s="57">
        <v>44743</v>
      </c>
      <c r="E463" s="57">
        <v>45107</v>
      </c>
      <c r="F463" s="58">
        <v>6577</v>
      </c>
      <c r="G463" s="58">
        <v>11319</v>
      </c>
      <c r="H463" s="58">
        <v>7098</v>
      </c>
      <c r="I463" s="58">
        <f t="shared" si="14"/>
        <v>24994</v>
      </c>
      <c r="J463" s="58">
        <v>39012</v>
      </c>
      <c r="K463" s="59">
        <f t="shared" si="15"/>
        <v>0.64067466420588537</v>
      </c>
      <c r="N463" s="48"/>
    </row>
    <row r="464" spans="1:14" x14ac:dyDescent="0.25">
      <c r="A464" s="27" t="s">
        <v>486</v>
      </c>
      <c r="B464" s="28">
        <v>6004766</v>
      </c>
      <c r="C464" s="28">
        <v>145221</v>
      </c>
      <c r="D464" s="52">
        <v>44743</v>
      </c>
      <c r="E464" s="52">
        <v>45107</v>
      </c>
      <c r="F464" s="53">
        <v>6534</v>
      </c>
      <c r="G464" s="53">
        <v>23314</v>
      </c>
      <c r="H464" s="53">
        <v>5608</v>
      </c>
      <c r="I464" s="53">
        <f t="shared" si="14"/>
        <v>35456</v>
      </c>
      <c r="J464" s="53">
        <v>43696</v>
      </c>
      <c r="K464" s="54">
        <f t="shared" si="15"/>
        <v>0.81142438667154893</v>
      </c>
      <c r="N464" s="48"/>
    </row>
    <row r="465" spans="1:14" x14ac:dyDescent="0.25">
      <c r="A465" s="19" t="s">
        <v>487</v>
      </c>
      <c r="B465" s="26">
        <v>6007090</v>
      </c>
      <c r="C465" s="26">
        <v>145469</v>
      </c>
      <c r="D465" s="50">
        <v>44743</v>
      </c>
      <c r="E465" s="50">
        <v>45107</v>
      </c>
      <c r="F465" s="55">
        <v>4954</v>
      </c>
      <c r="G465" s="55">
        <v>6052</v>
      </c>
      <c r="H465" s="55">
        <v>5239</v>
      </c>
      <c r="I465" s="55">
        <f t="shared" si="14"/>
        <v>16245</v>
      </c>
      <c r="J465" s="55">
        <v>24434</v>
      </c>
      <c r="K465" s="56">
        <f t="shared" si="15"/>
        <v>0.66485225505443235</v>
      </c>
      <c r="N465" s="48"/>
    </row>
    <row r="466" spans="1:14" x14ac:dyDescent="0.25">
      <c r="A466" s="19" t="s">
        <v>488</v>
      </c>
      <c r="B466" s="26">
        <v>6003073</v>
      </c>
      <c r="C466" s="26">
        <v>146071</v>
      </c>
      <c r="D466" s="50">
        <v>44743</v>
      </c>
      <c r="E466" s="50">
        <v>45107</v>
      </c>
      <c r="F466" s="55">
        <v>1320</v>
      </c>
      <c r="G466" s="55">
        <v>15473</v>
      </c>
      <c r="H466" s="55">
        <v>459.48</v>
      </c>
      <c r="I466" s="55">
        <f t="shared" si="14"/>
        <v>17252.48</v>
      </c>
      <c r="J466" s="55">
        <v>20042</v>
      </c>
      <c r="K466" s="56">
        <f t="shared" si="15"/>
        <v>0.86081628579982039</v>
      </c>
      <c r="N466" s="48"/>
    </row>
    <row r="467" spans="1:14" x14ac:dyDescent="0.25">
      <c r="A467" s="19" t="s">
        <v>489</v>
      </c>
      <c r="B467" s="26">
        <v>6003875</v>
      </c>
      <c r="C467" s="26">
        <v>146077</v>
      </c>
      <c r="D467" s="50">
        <v>44743</v>
      </c>
      <c r="E467" s="50">
        <v>45107</v>
      </c>
      <c r="F467" s="55">
        <v>3415</v>
      </c>
      <c r="G467" s="55">
        <v>9070</v>
      </c>
      <c r="H467" s="55">
        <v>2398</v>
      </c>
      <c r="I467" s="55">
        <f t="shared" si="14"/>
        <v>14883</v>
      </c>
      <c r="J467" s="55">
        <v>27747</v>
      </c>
      <c r="K467" s="56">
        <f t="shared" si="15"/>
        <v>0.53638231160125416</v>
      </c>
      <c r="N467" s="48"/>
    </row>
    <row r="468" spans="1:14" x14ac:dyDescent="0.25">
      <c r="A468" s="39" t="s">
        <v>490</v>
      </c>
      <c r="B468" s="40">
        <v>6007157</v>
      </c>
      <c r="C468" s="40">
        <v>145839</v>
      </c>
      <c r="D468" s="57">
        <v>44743</v>
      </c>
      <c r="E468" s="57">
        <v>45107</v>
      </c>
      <c r="F468" s="58">
        <v>2949</v>
      </c>
      <c r="G468" s="58">
        <v>6131</v>
      </c>
      <c r="H468" s="58">
        <v>722</v>
      </c>
      <c r="I468" s="58">
        <f t="shared" si="14"/>
        <v>9802</v>
      </c>
      <c r="J468" s="58">
        <v>12764</v>
      </c>
      <c r="K468" s="59">
        <f t="shared" si="15"/>
        <v>0.76794108429959262</v>
      </c>
      <c r="N468" s="48"/>
    </row>
    <row r="469" spans="1:14" x14ac:dyDescent="0.25">
      <c r="A469" s="27" t="s">
        <v>491</v>
      </c>
      <c r="B469" s="28">
        <v>6002315</v>
      </c>
      <c r="C469" s="28">
        <v>145765</v>
      </c>
      <c r="D469" s="52">
        <v>44743</v>
      </c>
      <c r="E469" s="52">
        <v>45107</v>
      </c>
      <c r="F469" s="53">
        <v>4051</v>
      </c>
      <c r="G469" s="53">
        <v>31979</v>
      </c>
      <c r="H469" s="53">
        <v>4298</v>
      </c>
      <c r="I469" s="53">
        <f t="shared" si="14"/>
        <v>40328</v>
      </c>
      <c r="J469" s="53">
        <v>43220</v>
      </c>
      <c r="K469" s="54">
        <f t="shared" si="15"/>
        <v>0.93308653401203145</v>
      </c>
      <c r="N469" s="48"/>
    </row>
    <row r="470" spans="1:14" x14ac:dyDescent="0.25">
      <c r="A470" s="19" t="s">
        <v>492</v>
      </c>
      <c r="B470" s="26">
        <v>6001374</v>
      </c>
      <c r="C470" s="26">
        <v>145989</v>
      </c>
      <c r="D470" s="50">
        <v>44743</v>
      </c>
      <c r="E470" s="50">
        <v>45107</v>
      </c>
      <c r="F470" s="55">
        <v>4076</v>
      </c>
      <c r="G470" s="55">
        <v>5784</v>
      </c>
      <c r="H470" s="55">
        <v>6265</v>
      </c>
      <c r="I470" s="55">
        <f t="shared" si="14"/>
        <v>16125</v>
      </c>
      <c r="J470" s="55">
        <v>21873</v>
      </c>
      <c r="K470" s="56">
        <f t="shared" si="15"/>
        <v>0.73721025922370043</v>
      </c>
      <c r="N470" s="48"/>
    </row>
    <row r="471" spans="1:14" x14ac:dyDescent="0.25">
      <c r="A471" s="19" t="s">
        <v>493</v>
      </c>
      <c r="B471" s="26">
        <v>6005003</v>
      </c>
      <c r="C471" s="26">
        <v>145938</v>
      </c>
      <c r="D471" s="50">
        <v>44743</v>
      </c>
      <c r="E471" s="50">
        <v>45107</v>
      </c>
      <c r="F471" s="55">
        <v>7142</v>
      </c>
      <c r="G471" s="55">
        <v>57337</v>
      </c>
      <c r="H471" s="55">
        <v>7614</v>
      </c>
      <c r="I471" s="55">
        <f t="shared" si="14"/>
        <v>72093</v>
      </c>
      <c r="J471" s="55">
        <v>78424</v>
      </c>
      <c r="K471" s="56">
        <f t="shared" si="15"/>
        <v>0.91927216158318881</v>
      </c>
      <c r="N471" s="48"/>
    </row>
    <row r="472" spans="1:14" x14ac:dyDescent="0.25">
      <c r="A472" s="19" t="s">
        <v>494</v>
      </c>
      <c r="B472" s="26">
        <v>6014385</v>
      </c>
      <c r="C472" s="26">
        <v>145841</v>
      </c>
      <c r="D472" s="50">
        <v>44743</v>
      </c>
      <c r="E472" s="50">
        <v>45107</v>
      </c>
      <c r="F472" s="55">
        <v>2422</v>
      </c>
      <c r="G472" s="55">
        <v>7791</v>
      </c>
      <c r="H472" s="55">
        <v>0</v>
      </c>
      <c r="I472" s="55">
        <f t="shared" si="14"/>
        <v>10213</v>
      </c>
      <c r="J472" s="55">
        <v>32655</v>
      </c>
      <c r="K472" s="56">
        <f t="shared" si="15"/>
        <v>0.3127545551982851</v>
      </c>
      <c r="N472" s="48"/>
    </row>
    <row r="473" spans="1:14" x14ac:dyDescent="0.25">
      <c r="A473" s="39" t="s">
        <v>495</v>
      </c>
      <c r="B473" s="40">
        <v>6009112</v>
      </c>
      <c r="C473" s="40">
        <v>145767</v>
      </c>
      <c r="D473" s="57">
        <v>44743</v>
      </c>
      <c r="E473" s="57">
        <v>45107</v>
      </c>
      <c r="F473" s="58">
        <v>4017</v>
      </c>
      <c r="G473" s="58">
        <v>11037</v>
      </c>
      <c r="H473" s="58">
        <v>3696</v>
      </c>
      <c r="I473" s="58">
        <f t="shared" si="14"/>
        <v>18750</v>
      </c>
      <c r="J473" s="58">
        <v>29315</v>
      </c>
      <c r="K473" s="59">
        <f t="shared" si="15"/>
        <v>0.63960429814088349</v>
      </c>
      <c r="N473" s="48"/>
    </row>
    <row r="474" spans="1:14" x14ac:dyDescent="0.25">
      <c r="A474" s="27" t="s">
        <v>496</v>
      </c>
      <c r="B474" s="28">
        <v>6009799</v>
      </c>
      <c r="C474" s="28">
        <v>145621</v>
      </c>
      <c r="D474" s="52">
        <v>44743</v>
      </c>
      <c r="E474" s="52">
        <v>45107</v>
      </c>
      <c r="F474" s="53">
        <v>3944</v>
      </c>
      <c r="G474" s="53">
        <v>14856</v>
      </c>
      <c r="H474" s="53">
        <v>3535.56</v>
      </c>
      <c r="I474" s="53">
        <f t="shared" si="14"/>
        <v>22335.56</v>
      </c>
      <c r="J474" s="53">
        <v>31206</v>
      </c>
      <c r="K474" s="54">
        <f t="shared" si="15"/>
        <v>0.71574568993142351</v>
      </c>
      <c r="N474" s="48"/>
    </row>
    <row r="475" spans="1:14" x14ac:dyDescent="0.25">
      <c r="A475" s="19" t="s">
        <v>497</v>
      </c>
      <c r="B475" s="26">
        <v>6000251</v>
      </c>
      <c r="C475" s="26">
        <v>145045</v>
      </c>
      <c r="D475" s="50">
        <v>44743</v>
      </c>
      <c r="E475" s="50">
        <v>45107</v>
      </c>
      <c r="F475" s="55">
        <v>4795</v>
      </c>
      <c r="G475" s="55">
        <v>9669</v>
      </c>
      <c r="H475" s="55">
        <v>3210</v>
      </c>
      <c r="I475" s="55">
        <f t="shared" si="14"/>
        <v>17674</v>
      </c>
      <c r="J475" s="55">
        <v>27766</v>
      </c>
      <c r="K475" s="56">
        <f t="shared" si="15"/>
        <v>0.63653389036951669</v>
      </c>
      <c r="N475" s="48"/>
    </row>
    <row r="476" spans="1:14" x14ac:dyDescent="0.25">
      <c r="A476" s="19" t="s">
        <v>498</v>
      </c>
      <c r="B476" s="26">
        <v>6000327</v>
      </c>
      <c r="C476" s="26">
        <v>145350</v>
      </c>
      <c r="D476" s="50">
        <v>44743</v>
      </c>
      <c r="E476" s="50">
        <v>45107</v>
      </c>
      <c r="F476" s="55">
        <v>6272</v>
      </c>
      <c r="G476" s="55">
        <v>17526</v>
      </c>
      <c r="H476" s="55">
        <v>5539</v>
      </c>
      <c r="I476" s="55">
        <f t="shared" si="14"/>
        <v>29337</v>
      </c>
      <c r="J476" s="55">
        <v>44198</v>
      </c>
      <c r="K476" s="56">
        <f t="shared" si="15"/>
        <v>0.66376306620209058</v>
      </c>
      <c r="N476" s="48"/>
    </row>
    <row r="477" spans="1:14" x14ac:dyDescent="0.25">
      <c r="A477" s="19" t="s">
        <v>499</v>
      </c>
      <c r="B477" s="26">
        <v>6003339</v>
      </c>
      <c r="C477" s="26">
        <v>145234</v>
      </c>
      <c r="D477" s="50">
        <v>44743</v>
      </c>
      <c r="E477" s="50">
        <v>45107</v>
      </c>
      <c r="F477" s="55">
        <v>974</v>
      </c>
      <c r="G477" s="55">
        <v>10986</v>
      </c>
      <c r="H477" s="55">
        <v>4230.24</v>
      </c>
      <c r="I477" s="55">
        <f t="shared" si="14"/>
        <v>16190.24</v>
      </c>
      <c r="J477" s="55">
        <v>20257</v>
      </c>
      <c r="K477" s="56">
        <f t="shared" si="15"/>
        <v>0.79924174359480671</v>
      </c>
      <c r="N477" s="48"/>
    </row>
    <row r="478" spans="1:14" x14ac:dyDescent="0.25">
      <c r="A478" s="39" t="s">
        <v>500</v>
      </c>
      <c r="B478" s="40">
        <v>6011712</v>
      </c>
      <c r="C478" s="40">
        <v>145597</v>
      </c>
      <c r="D478" s="57">
        <v>44743</v>
      </c>
      <c r="E478" s="57">
        <v>45107</v>
      </c>
      <c r="F478" s="58">
        <v>5372</v>
      </c>
      <c r="G478" s="58">
        <v>7000</v>
      </c>
      <c r="H478" s="58">
        <v>5306</v>
      </c>
      <c r="I478" s="58">
        <f t="shared" si="14"/>
        <v>17678</v>
      </c>
      <c r="J478" s="58">
        <v>32593</v>
      </c>
      <c r="K478" s="59">
        <f t="shared" si="15"/>
        <v>0.54238640198815702</v>
      </c>
      <c r="N478" s="48"/>
    </row>
    <row r="479" spans="1:14" x14ac:dyDescent="0.25">
      <c r="A479" s="27" t="s">
        <v>501</v>
      </c>
      <c r="B479" s="28">
        <v>6007355</v>
      </c>
      <c r="C479" s="28">
        <v>146078</v>
      </c>
      <c r="D479" s="52">
        <v>44743</v>
      </c>
      <c r="E479" s="52">
        <v>45107</v>
      </c>
      <c r="F479" s="53">
        <v>2213</v>
      </c>
      <c r="G479" s="53">
        <v>5904</v>
      </c>
      <c r="H479" s="53">
        <v>3525.48</v>
      </c>
      <c r="I479" s="53">
        <f t="shared" si="14"/>
        <v>11642.48</v>
      </c>
      <c r="J479" s="53">
        <v>15556</v>
      </c>
      <c r="K479" s="54">
        <f t="shared" si="15"/>
        <v>0.74842375932116223</v>
      </c>
      <c r="N479" s="48"/>
    </row>
    <row r="480" spans="1:14" x14ac:dyDescent="0.25">
      <c r="A480" s="19" t="s">
        <v>502</v>
      </c>
      <c r="B480" s="26">
        <v>6007371</v>
      </c>
      <c r="C480" s="26">
        <v>145838</v>
      </c>
      <c r="D480" s="50">
        <v>44743</v>
      </c>
      <c r="E480" s="50">
        <v>45107</v>
      </c>
      <c r="F480" s="55">
        <v>11091</v>
      </c>
      <c r="G480" s="55">
        <v>40954</v>
      </c>
      <c r="H480" s="55">
        <v>1938.72</v>
      </c>
      <c r="I480" s="55">
        <f t="shared" si="14"/>
        <v>53983.72</v>
      </c>
      <c r="J480" s="55">
        <v>64789</v>
      </c>
      <c r="K480" s="56">
        <f t="shared" si="15"/>
        <v>0.83322354103320007</v>
      </c>
      <c r="N480" s="48"/>
    </row>
    <row r="481" spans="1:14" x14ac:dyDescent="0.25">
      <c r="A481" s="19" t="s">
        <v>503</v>
      </c>
      <c r="B481" s="26">
        <v>6005441</v>
      </c>
      <c r="C481" s="26">
        <v>146175</v>
      </c>
      <c r="D481" s="50">
        <v>44743</v>
      </c>
      <c r="E481" s="50">
        <v>45107</v>
      </c>
      <c r="F481" s="55">
        <v>2327</v>
      </c>
      <c r="G481" s="55">
        <v>5878</v>
      </c>
      <c r="H481" s="55">
        <v>31</v>
      </c>
      <c r="I481" s="55">
        <f t="shared" si="14"/>
        <v>8236</v>
      </c>
      <c r="J481" s="55">
        <v>17154</v>
      </c>
      <c r="K481" s="56">
        <f t="shared" si="15"/>
        <v>0.48012125451789672</v>
      </c>
      <c r="N481" s="48"/>
    </row>
    <row r="482" spans="1:14" x14ac:dyDescent="0.25">
      <c r="A482" s="19" t="s">
        <v>504</v>
      </c>
      <c r="B482" s="26">
        <v>6007413</v>
      </c>
      <c r="C482" s="26">
        <v>145261</v>
      </c>
      <c r="D482" s="50">
        <v>44743</v>
      </c>
      <c r="E482" s="50">
        <v>45107</v>
      </c>
      <c r="F482" s="55">
        <v>3670</v>
      </c>
      <c r="G482" s="55">
        <v>11268</v>
      </c>
      <c r="H482" s="55">
        <v>1693.44</v>
      </c>
      <c r="I482" s="55">
        <f t="shared" si="14"/>
        <v>16631.439999999999</v>
      </c>
      <c r="J482" s="55">
        <v>27213</v>
      </c>
      <c r="K482" s="56">
        <f t="shared" si="15"/>
        <v>0.61115790247308266</v>
      </c>
      <c r="N482" s="48"/>
    </row>
    <row r="483" spans="1:14" x14ac:dyDescent="0.25">
      <c r="A483" s="39" t="s">
        <v>505</v>
      </c>
      <c r="B483" s="40">
        <v>6004741</v>
      </c>
      <c r="C483" s="40">
        <v>145220</v>
      </c>
      <c r="D483" s="57">
        <v>44743</v>
      </c>
      <c r="E483" s="57">
        <v>45107</v>
      </c>
      <c r="F483" s="58">
        <v>4140</v>
      </c>
      <c r="G483" s="58">
        <v>27747</v>
      </c>
      <c r="H483" s="58">
        <v>7969</v>
      </c>
      <c r="I483" s="58">
        <f t="shared" si="14"/>
        <v>39856</v>
      </c>
      <c r="J483" s="58">
        <v>53676</v>
      </c>
      <c r="K483" s="59">
        <f t="shared" si="15"/>
        <v>0.74252924957150312</v>
      </c>
      <c r="N483" s="48"/>
    </row>
    <row r="484" spans="1:14" x14ac:dyDescent="0.25">
      <c r="A484" s="27" t="s">
        <v>506</v>
      </c>
      <c r="B484" s="28">
        <v>6007447</v>
      </c>
      <c r="C484" s="28">
        <v>145024</v>
      </c>
      <c r="D484" s="52">
        <v>44743</v>
      </c>
      <c r="E484" s="52">
        <v>45107</v>
      </c>
      <c r="F484" s="53">
        <v>2180</v>
      </c>
      <c r="G484" s="53">
        <v>6719</v>
      </c>
      <c r="H484" s="53">
        <v>4036</v>
      </c>
      <c r="I484" s="53">
        <f t="shared" si="14"/>
        <v>12935</v>
      </c>
      <c r="J484" s="53">
        <v>32480</v>
      </c>
      <c r="K484" s="54">
        <f t="shared" si="15"/>
        <v>0.39824507389162561</v>
      </c>
      <c r="N484" s="48"/>
    </row>
    <row r="485" spans="1:14" x14ac:dyDescent="0.25">
      <c r="A485" s="19" t="s">
        <v>507</v>
      </c>
      <c r="B485" s="26">
        <v>6003792</v>
      </c>
      <c r="C485" s="26">
        <v>145489</v>
      </c>
      <c r="D485" s="50">
        <v>44743</v>
      </c>
      <c r="E485" s="50">
        <v>45107</v>
      </c>
      <c r="F485" s="55">
        <v>2348</v>
      </c>
      <c r="G485" s="55">
        <v>3623</v>
      </c>
      <c r="H485" s="55">
        <v>3946</v>
      </c>
      <c r="I485" s="55">
        <f t="shared" si="14"/>
        <v>9917</v>
      </c>
      <c r="J485" s="55">
        <v>14847</v>
      </c>
      <c r="K485" s="56">
        <f t="shared" si="15"/>
        <v>0.66794638647538218</v>
      </c>
      <c r="N485" s="48"/>
    </row>
    <row r="486" spans="1:14" x14ac:dyDescent="0.25">
      <c r="A486" s="19" t="s">
        <v>508</v>
      </c>
      <c r="B486" s="26">
        <v>6012470</v>
      </c>
      <c r="C486" s="26">
        <v>145837</v>
      </c>
      <c r="D486" s="50">
        <v>44743</v>
      </c>
      <c r="E486" s="50">
        <v>45107</v>
      </c>
      <c r="F486" s="55">
        <v>1018</v>
      </c>
      <c r="G486" s="55">
        <v>8494</v>
      </c>
      <c r="H486" s="55">
        <v>85.68</v>
      </c>
      <c r="I486" s="55">
        <f t="shared" si="14"/>
        <v>9597.68</v>
      </c>
      <c r="J486" s="55">
        <v>17611</v>
      </c>
      <c r="K486" s="56">
        <f t="shared" si="15"/>
        <v>0.54498211345181991</v>
      </c>
      <c r="N486" s="48"/>
    </row>
    <row r="487" spans="1:14" x14ac:dyDescent="0.25">
      <c r="A487" s="19" t="s">
        <v>509</v>
      </c>
      <c r="B487" s="26">
        <v>6007488</v>
      </c>
      <c r="C487" s="26">
        <v>146037</v>
      </c>
      <c r="D487" s="50">
        <v>44743</v>
      </c>
      <c r="E487" s="50">
        <v>45107</v>
      </c>
      <c r="F487" s="55">
        <v>7238</v>
      </c>
      <c r="G487" s="55">
        <v>6871</v>
      </c>
      <c r="H487" s="55">
        <v>7471</v>
      </c>
      <c r="I487" s="55">
        <f t="shared" si="14"/>
        <v>21580</v>
      </c>
      <c r="J487" s="55">
        <v>31672</v>
      </c>
      <c r="K487" s="56">
        <f t="shared" si="15"/>
        <v>0.68135892902248041</v>
      </c>
      <c r="N487" s="48"/>
    </row>
    <row r="488" spans="1:14" x14ac:dyDescent="0.25">
      <c r="A488" s="39" t="s">
        <v>510</v>
      </c>
      <c r="B488" s="40">
        <v>6007512</v>
      </c>
      <c r="C488" s="40">
        <v>145801</v>
      </c>
      <c r="D488" s="57">
        <v>44743</v>
      </c>
      <c r="E488" s="57">
        <v>45107</v>
      </c>
      <c r="F488" s="58">
        <v>930</v>
      </c>
      <c r="G488" s="58">
        <v>4404</v>
      </c>
      <c r="H488" s="58">
        <v>0</v>
      </c>
      <c r="I488" s="58">
        <f t="shared" si="14"/>
        <v>5334</v>
      </c>
      <c r="J488" s="58">
        <v>26623</v>
      </c>
      <c r="K488" s="59">
        <f t="shared" si="15"/>
        <v>0.200353078165496</v>
      </c>
      <c r="N488" s="48"/>
    </row>
    <row r="489" spans="1:14" x14ac:dyDescent="0.25">
      <c r="A489" s="27" t="s">
        <v>511</v>
      </c>
      <c r="B489" s="28">
        <v>6007504</v>
      </c>
      <c r="C489" s="28">
        <v>146084</v>
      </c>
      <c r="D489" s="52">
        <v>44743</v>
      </c>
      <c r="E489" s="52">
        <v>45107</v>
      </c>
      <c r="F489" s="53">
        <v>1469</v>
      </c>
      <c r="G489" s="53">
        <v>3983</v>
      </c>
      <c r="H489" s="53">
        <v>2376</v>
      </c>
      <c r="I489" s="53">
        <f t="shared" si="14"/>
        <v>7828</v>
      </c>
      <c r="J489" s="53">
        <v>11437</v>
      </c>
      <c r="K489" s="54">
        <f t="shared" si="15"/>
        <v>0.68444522164903387</v>
      </c>
      <c r="N489" s="48"/>
    </row>
    <row r="490" spans="1:14" x14ac:dyDescent="0.25">
      <c r="A490" s="19" t="s">
        <v>512</v>
      </c>
      <c r="B490" s="26">
        <v>6007546</v>
      </c>
      <c r="C490" s="26">
        <v>145727</v>
      </c>
      <c r="D490" s="50">
        <v>44743</v>
      </c>
      <c r="E490" s="50">
        <v>45107</v>
      </c>
      <c r="F490" s="55">
        <v>703</v>
      </c>
      <c r="G490" s="55">
        <v>5995</v>
      </c>
      <c r="H490" s="55">
        <v>115.92</v>
      </c>
      <c r="I490" s="55">
        <f t="shared" si="14"/>
        <v>6813.92</v>
      </c>
      <c r="J490" s="55">
        <v>9216</v>
      </c>
      <c r="K490" s="56">
        <f t="shared" si="15"/>
        <v>0.73935763888888895</v>
      </c>
      <c r="N490" s="48"/>
    </row>
    <row r="491" spans="1:14" x14ac:dyDescent="0.25">
      <c r="A491" s="19" t="s">
        <v>513</v>
      </c>
      <c r="B491" s="26">
        <v>6007561</v>
      </c>
      <c r="C491" s="26">
        <v>146038</v>
      </c>
      <c r="D491" s="50">
        <v>44743</v>
      </c>
      <c r="E491" s="50">
        <v>45107</v>
      </c>
      <c r="F491" s="55">
        <v>1918</v>
      </c>
      <c r="G491" s="55">
        <v>4588</v>
      </c>
      <c r="H491" s="55">
        <v>1515</v>
      </c>
      <c r="I491" s="55">
        <f t="shared" si="14"/>
        <v>8021</v>
      </c>
      <c r="J491" s="55">
        <v>9579</v>
      </c>
      <c r="K491" s="56">
        <f t="shared" si="15"/>
        <v>0.83735254201899989</v>
      </c>
      <c r="N491" s="48"/>
    </row>
    <row r="492" spans="1:14" x14ac:dyDescent="0.25">
      <c r="A492" s="19" t="s">
        <v>514</v>
      </c>
      <c r="B492" s="26">
        <v>6008502</v>
      </c>
      <c r="C492" s="26">
        <v>145414</v>
      </c>
      <c r="D492" s="50">
        <v>44743</v>
      </c>
      <c r="E492" s="50">
        <v>45107</v>
      </c>
      <c r="F492" s="55">
        <v>1712</v>
      </c>
      <c r="G492" s="55">
        <v>8744</v>
      </c>
      <c r="H492" s="55">
        <v>0</v>
      </c>
      <c r="I492" s="55">
        <f t="shared" si="14"/>
        <v>10456</v>
      </c>
      <c r="J492" s="55">
        <v>16278</v>
      </c>
      <c r="K492" s="56">
        <f t="shared" si="15"/>
        <v>0.64233935372895934</v>
      </c>
      <c r="N492" s="48"/>
    </row>
    <row r="493" spans="1:14" x14ac:dyDescent="0.25">
      <c r="A493" s="39" t="s">
        <v>515</v>
      </c>
      <c r="B493" s="40">
        <v>6011746</v>
      </c>
      <c r="C493" s="40">
        <v>145629</v>
      </c>
      <c r="D493" s="57">
        <v>44743</v>
      </c>
      <c r="E493" s="57">
        <v>45107</v>
      </c>
      <c r="F493" s="58">
        <v>6887</v>
      </c>
      <c r="G493" s="58">
        <v>19520</v>
      </c>
      <c r="H493" s="58">
        <v>4886</v>
      </c>
      <c r="I493" s="58">
        <f t="shared" si="14"/>
        <v>31293</v>
      </c>
      <c r="J493" s="58">
        <v>43877</v>
      </c>
      <c r="K493" s="59">
        <f t="shared" si="15"/>
        <v>0.71319825876883103</v>
      </c>
      <c r="N493" s="48"/>
    </row>
    <row r="494" spans="1:14" x14ac:dyDescent="0.25">
      <c r="A494" s="27" t="s">
        <v>516</v>
      </c>
      <c r="B494" s="28">
        <v>6010078</v>
      </c>
      <c r="C494" s="28">
        <v>145927</v>
      </c>
      <c r="D494" s="52">
        <v>44743</v>
      </c>
      <c r="E494" s="52">
        <v>45107</v>
      </c>
      <c r="F494" s="53">
        <v>3251</v>
      </c>
      <c r="G494" s="53">
        <v>17082</v>
      </c>
      <c r="H494" s="53">
        <v>5656</v>
      </c>
      <c r="I494" s="53">
        <f t="shared" si="14"/>
        <v>25989</v>
      </c>
      <c r="J494" s="53">
        <v>29040</v>
      </c>
      <c r="K494" s="54">
        <f t="shared" si="15"/>
        <v>0.89493801652892557</v>
      </c>
      <c r="N494" s="48"/>
    </row>
    <row r="495" spans="1:14" x14ac:dyDescent="0.25">
      <c r="A495" s="19" t="s">
        <v>517</v>
      </c>
      <c r="B495" s="26">
        <v>6007082</v>
      </c>
      <c r="C495" s="26">
        <v>145411</v>
      </c>
      <c r="D495" s="50">
        <v>44743</v>
      </c>
      <c r="E495" s="50">
        <v>45107</v>
      </c>
      <c r="F495" s="55">
        <v>3063</v>
      </c>
      <c r="G495" s="55">
        <v>7217</v>
      </c>
      <c r="H495" s="55">
        <v>1884</v>
      </c>
      <c r="I495" s="55">
        <f t="shared" si="14"/>
        <v>12164</v>
      </c>
      <c r="J495" s="55">
        <v>16267</v>
      </c>
      <c r="K495" s="56">
        <f t="shared" si="15"/>
        <v>0.74777156205815454</v>
      </c>
      <c r="N495" s="48"/>
    </row>
    <row r="496" spans="1:14" x14ac:dyDescent="0.25">
      <c r="A496" s="19" t="s">
        <v>518</v>
      </c>
      <c r="B496" s="26">
        <v>6006027</v>
      </c>
      <c r="C496" s="26">
        <v>145294</v>
      </c>
      <c r="D496" s="50">
        <v>44743</v>
      </c>
      <c r="E496" s="50">
        <v>45107</v>
      </c>
      <c r="F496" s="55">
        <v>1664</v>
      </c>
      <c r="G496" s="55">
        <v>13910</v>
      </c>
      <c r="H496" s="55">
        <v>0</v>
      </c>
      <c r="I496" s="55">
        <f t="shared" si="14"/>
        <v>15574</v>
      </c>
      <c r="J496" s="55">
        <v>20651</v>
      </c>
      <c r="K496" s="56">
        <f t="shared" si="15"/>
        <v>0.75415234129097863</v>
      </c>
      <c r="N496" s="48"/>
    </row>
    <row r="497" spans="1:14" x14ac:dyDescent="0.25">
      <c r="A497" s="19" t="s">
        <v>519</v>
      </c>
      <c r="B497" s="26">
        <v>6007595</v>
      </c>
      <c r="C497" s="26">
        <v>145953</v>
      </c>
      <c r="D497" s="50">
        <v>44743</v>
      </c>
      <c r="E497" s="50">
        <v>45107</v>
      </c>
      <c r="F497" s="55">
        <v>1379</v>
      </c>
      <c r="G497" s="55">
        <v>1742</v>
      </c>
      <c r="H497" s="55">
        <v>1936</v>
      </c>
      <c r="I497" s="55">
        <f t="shared" si="14"/>
        <v>5057</v>
      </c>
      <c r="J497" s="55">
        <v>24481</v>
      </c>
      <c r="K497" s="56">
        <f t="shared" si="15"/>
        <v>0.20656835913565622</v>
      </c>
      <c r="N497" s="48"/>
    </row>
    <row r="498" spans="1:14" x14ac:dyDescent="0.25">
      <c r="A498" s="39" t="s">
        <v>520</v>
      </c>
      <c r="B498" s="40">
        <v>6005854</v>
      </c>
      <c r="C498" s="40">
        <v>145741</v>
      </c>
      <c r="D498" s="57">
        <v>44743</v>
      </c>
      <c r="E498" s="57">
        <v>45107</v>
      </c>
      <c r="F498" s="58">
        <v>8791</v>
      </c>
      <c r="G498" s="58">
        <v>13932</v>
      </c>
      <c r="H498" s="58">
        <v>6551</v>
      </c>
      <c r="I498" s="58">
        <f t="shared" si="14"/>
        <v>29274</v>
      </c>
      <c r="J498" s="58">
        <v>42758</v>
      </c>
      <c r="K498" s="59">
        <f t="shared" si="15"/>
        <v>0.68464380934561953</v>
      </c>
      <c r="N498" s="48"/>
    </row>
    <row r="499" spans="1:14" x14ac:dyDescent="0.25">
      <c r="A499" s="27" t="s">
        <v>521</v>
      </c>
      <c r="B499" s="28">
        <v>6005912</v>
      </c>
      <c r="C499" s="28">
        <v>145944</v>
      </c>
      <c r="D499" s="52">
        <v>44743</v>
      </c>
      <c r="E499" s="52">
        <v>45107</v>
      </c>
      <c r="F499" s="53">
        <v>4411</v>
      </c>
      <c r="G499" s="53">
        <v>8276</v>
      </c>
      <c r="H499" s="53">
        <v>2853.48</v>
      </c>
      <c r="I499" s="53">
        <f t="shared" si="14"/>
        <v>15540.48</v>
      </c>
      <c r="J499" s="53">
        <v>23091</v>
      </c>
      <c r="K499" s="54">
        <f t="shared" si="15"/>
        <v>0.6730102637391191</v>
      </c>
      <c r="N499" s="48"/>
    </row>
    <row r="500" spans="1:14" x14ac:dyDescent="0.25">
      <c r="A500" s="19" t="s">
        <v>522</v>
      </c>
      <c r="B500" s="26">
        <v>6007009</v>
      </c>
      <c r="C500" s="26">
        <v>145536</v>
      </c>
      <c r="D500" s="50">
        <v>44743</v>
      </c>
      <c r="E500" s="50">
        <v>45107</v>
      </c>
      <c r="F500" s="55">
        <v>4316</v>
      </c>
      <c r="G500" s="55">
        <v>14208</v>
      </c>
      <c r="H500" s="55">
        <v>6669</v>
      </c>
      <c r="I500" s="55">
        <f t="shared" si="14"/>
        <v>25193</v>
      </c>
      <c r="J500" s="55">
        <v>33203</v>
      </c>
      <c r="K500" s="56">
        <f t="shared" si="15"/>
        <v>0.75875673884889916</v>
      </c>
      <c r="N500" s="48"/>
    </row>
    <row r="501" spans="1:14" x14ac:dyDescent="0.25">
      <c r="A501" s="19" t="s">
        <v>523</v>
      </c>
      <c r="B501" s="26">
        <v>6014575</v>
      </c>
      <c r="C501" s="26">
        <v>145960</v>
      </c>
      <c r="D501" s="50">
        <v>44743</v>
      </c>
      <c r="E501" s="50">
        <v>45107</v>
      </c>
      <c r="F501" s="55">
        <v>3750</v>
      </c>
      <c r="G501" s="55">
        <v>15902</v>
      </c>
      <c r="H501" s="55">
        <v>1361.64</v>
      </c>
      <c r="I501" s="55">
        <f t="shared" si="14"/>
        <v>21013.64</v>
      </c>
      <c r="J501" s="55">
        <v>44148</v>
      </c>
      <c r="K501" s="56">
        <f t="shared" si="15"/>
        <v>0.47598169792516082</v>
      </c>
      <c r="N501" s="48"/>
    </row>
    <row r="502" spans="1:14" x14ac:dyDescent="0.25">
      <c r="A502" s="19" t="s">
        <v>524</v>
      </c>
      <c r="B502" s="26">
        <v>6007892</v>
      </c>
      <c r="C502" s="26">
        <v>145324</v>
      </c>
      <c r="D502" s="50">
        <v>44743</v>
      </c>
      <c r="E502" s="50">
        <v>45107</v>
      </c>
      <c r="F502" s="55">
        <v>4776</v>
      </c>
      <c r="G502" s="55">
        <v>12250</v>
      </c>
      <c r="H502" s="55">
        <v>5973</v>
      </c>
      <c r="I502" s="55">
        <f t="shared" si="14"/>
        <v>22999</v>
      </c>
      <c r="J502" s="55">
        <v>37048</v>
      </c>
      <c r="K502" s="56">
        <f t="shared" si="15"/>
        <v>0.62078924638307065</v>
      </c>
      <c r="N502" s="48"/>
    </row>
    <row r="503" spans="1:14" x14ac:dyDescent="0.25">
      <c r="A503" s="39" t="s">
        <v>525</v>
      </c>
      <c r="B503" s="40">
        <v>6008874</v>
      </c>
      <c r="C503" s="40">
        <v>145731</v>
      </c>
      <c r="D503" s="57">
        <v>44743</v>
      </c>
      <c r="E503" s="57">
        <v>45107</v>
      </c>
      <c r="F503" s="58">
        <v>1664</v>
      </c>
      <c r="G503" s="58">
        <v>5076</v>
      </c>
      <c r="H503" s="58">
        <v>2797.2</v>
      </c>
      <c r="I503" s="58">
        <f t="shared" si="14"/>
        <v>9537.2000000000007</v>
      </c>
      <c r="J503" s="58">
        <v>28807</v>
      </c>
      <c r="K503" s="59">
        <f t="shared" si="15"/>
        <v>0.33107230881382999</v>
      </c>
      <c r="N503" s="48"/>
    </row>
    <row r="504" spans="1:14" x14ac:dyDescent="0.25">
      <c r="A504" s="27" t="s">
        <v>526</v>
      </c>
      <c r="B504" s="28">
        <v>6008817</v>
      </c>
      <c r="C504" s="28">
        <v>145563</v>
      </c>
      <c r="D504" s="52">
        <v>44743</v>
      </c>
      <c r="E504" s="52">
        <v>45107</v>
      </c>
      <c r="F504" s="53">
        <v>4223</v>
      </c>
      <c r="G504" s="53">
        <v>5515</v>
      </c>
      <c r="H504" s="53">
        <v>8870</v>
      </c>
      <c r="I504" s="53">
        <f t="shared" si="14"/>
        <v>18608</v>
      </c>
      <c r="J504" s="53">
        <v>35729</v>
      </c>
      <c r="K504" s="54">
        <f t="shared" si="15"/>
        <v>0.52080942651627526</v>
      </c>
      <c r="N504" s="48"/>
    </row>
    <row r="505" spans="1:14" x14ac:dyDescent="0.25">
      <c r="A505" s="19" t="s">
        <v>527</v>
      </c>
      <c r="B505" s="26">
        <v>6008973</v>
      </c>
      <c r="C505" s="26">
        <v>145935</v>
      </c>
      <c r="D505" s="50">
        <v>44743</v>
      </c>
      <c r="E505" s="50">
        <v>45107</v>
      </c>
      <c r="F505" s="55">
        <v>1814</v>
      </c>
      <c r="G505" s="55">
        <v>5343</v>
      </c>
      <c r="H505" s="55">
        <v>9728</v>
      </c>
      <c r="I505" s="55">
        <f t="shared" si="14"/>
        <v>16885</v>
      </c>
      <c r="J505" s="55">
        <v>33684</v>
      </c>
      <c r="K505" s="56">
        <f t="shared" si="15"/>
        <v>0.50127657047856544</v>
      </c>
      <c r="N505" s="48"/>
    </row>
    <row r="506" spans="1:14" x14ac:dyDescent="0.25">
      <c r="A506" s="19" t="s">
        <v>528</v>
      </c>
      <c r="B506" s="26">
        <v>6012678</v>
      </c>
      <c r="C506" s="26">
        <v>145029</v>
      </c>
      <c r="D506" s="50">
        <v>44743</v>
      </c>
      <c r="E506" s="50">
        <v>45107</v>
      </c>
      <c r="F506" s="55">
        <v>4957</v>
      </c>
      <c r="G506" s="55">
        <v>8143</v>
      </c>
      <c r="H506" s="55">
        <v>6341.16</v>
      </c>
      <c r="I506" s="55">
        <f t="shared" si="14"/>
        <v>19441.16</v>
      </c>
      <c r="J506" s="55">
        <v>37839</v>
      </c>
      <c r="K506" s="56">
        <f t="shared" si="15"/>
        <v>0.51378630513491375</v>
      </c>
      <c r="N506" s="48"/>
    </row>
    <row r="507" spans="1:14" x14ac:dyDescent="0.25">
      <c r="A507" s="19" t="s">
        <v>529</v>
      </c>
      <c r="B507" s="26">
        <v>6009591</v>
      </c>
      <c r="C507" s="26">
        <v>145956</v>
      </c>
      <c r="D507" s="50">
        <v>44743</v>
      </c>
      <c r="E507" s="50">
        <v>45107</v>
      </c>
      <c r="F507" s="55">
        <v>7314</v>
      </c>
      <c r="G507" s="55">
        <v>16473</v>
      </c>
      <c r="H507" s="55">
        <v>11985</v>
      </c>
      <c r="I507" s="55">
        <f t="shared" si="14"/>
        <v>35772</v>
      </c>
      <c r="J507" s="55">
        <v>56953</v>
      </c>
      <c r="K507" s="56">
        <f t="shared" si="15"/>
        <v>0.62809685179007246</v>
      </c>
      <c r="N507" s="48"/>
    </row>
    <row r="508" spans="1:14" x14ac:dyDescent="0.25">
      <c r="A508" s="39" t="s">
        <v>530</v>
      </c>
      <c r="B508" s="40">
        <v>6012645</v>
      </c>
      <c r="C508" s="40">
        <v>145688</v>
      </c>
      <c r="D508" s="57">
        <v>44743</v>
      </c>
      <c r="E508" s="57">
        <v>45107</v>
      </c>
      <c r="F508" s="58">
        <v>6102</v>
      </c>
      <c r="G508" s="58">
        <v>42735</v>
      </c>
      <c r="H508" s="58">
        <v>3927</v>
      </c>
      <c r="I508" s="58">
        <f t="shared" si="14"/>
        <v>52764</v>
      </c>
      <c r="J508" s="58">
        <v>55450</v>
      </c>
      <c r="K508" s="59">
        <f t="shared" si="15"/>
        <v>0.9515599639314698</v>
      </c>
      <c r="N508" s="48"/>
    </row>
    <row r="509" spans="1:14" x14ac:dyDescent="0.25">
      <c r="A509" s="27" t="s">
        <v>531</v>
      </c>
      <c r="B509" s="28">
        <v>6007876</v>
      </c>
      <c r="C509" s="28">
        <v>145657</v>
      </c>
      <c r="D509" s="52">
        <v>44743</v>
      </c>
      <c r="E509" s="52">
        <v>45107</v>
      </c>
      <c r="F509" s="53">
        <v>3417</v>
      </c>
      <c r="G509" s="53">
        <v>4701</v>
      </c>
      <c r="H509" s="53">
        <v>6610.8</v>
      </c>
      <c r="I509" s="53">
        <f t="shared" si="14"/>
        <v>14728.8</v>
      </c>
      <c r="J509" s="53">
        <v>29966</v>
      </c>
      <c r="K509" s="54">
        <f t="shared" si="15"/>
        <v>0.49151705265968093</v>
      </c>
      <c r="N509" s="48"/>
    </row>
    <row r="510" spans="1:14" x14ac:dyDescent="0.25">
      <c r="A510" s="19" t="s">
        <v>532</v>
      </c>
      <c r="B510" s="26">
        <v>6016356</v>
      </c>
      <c r="C510" s="26">
        <v>146136</v>
      </c>
      <c r="D510" s="50">
        <v>44743</v>
      </c>
      <c r="E510" s="50">
        <v>45107</v>
      </c>
      <c r="F510" s="55">
        <v>474</v>
      </c>
      <c r="G510" s="55">
        <v>0</v>
      </c>
      <c r="H510" s="55">
        <v>426</v>
      </c>
      <c r="I510" s="55">
        <f t="shared" si="14"/>
        <v>900</v>
      </c>
      <c r="J510" s="55">
        <v>26079</v>
      </c>
      <c r="K510" s="56">
        <f t="shared" si="15"/>
        <v>3.4510525710341654E-2</v>
      </c>
      <c r="N510" s="48"/>
    </row>
    <row r="511" spans="1:14" x14ac:dyDescent="0.25">
      <c r="A511" s="19" t="s">
        <v>533</v>
      </c>
      <c r="B511" s="26">
        <v>6008239</v>
      </c>
      <c r="C511" s="26">
        <v>146139</v>
      </c>
      <c r="D511" s="50">
        <v>44743</v>
      </c>
      <c r="E511" s="50">
        <v>45107</v>
      </c>
      <c r="F511" s="55">
        <v>2523</v>
      </c>
      <c r="G511" s="55">
        <v>5719</v>
      </c>
      <c r="H511" s="55">
        <v>909.72</v>
      </c>
      <c r="I511" s="55">
        <f t="shared" si="14"/>
        <v>9151.7199999999993</v>
      </c>
      <c r="J511" s="55">
        <v>28122</v>
      </c>
      <c r="K511" s="56">
        <f t="shared" si="15"/>
        <v>0.32542920133703146</v>
      </c>
      <c r="N511" s="48"/>
    </row>
    <row r="512" spans="1:14" x14ac:dyDescent="0.25">
      <c r="A512" s="39" t="s">
        <v>534</v>
      </c>
      <c r="B512" s="40">
        <v>6011381</v>
      </c>
      <c r="C512" s="40">
        <v>145623</v>
      </c>
      <c r="D512" s="57">
        <v>44743</v>
      </c>
      <c r="E512" s="57">
        <v>45107</v>
      </c>
      <c r="F512" s="58">
        <v>4556</v>
      </c>
      <c r="G512" s="58">
        <v>9755</v>
      </c>
      <c r="H512" s="58">
        <v>3779</v>
      </c>
      <c r="I512" s="58">
        <f t="shared" si="14"/>
        <v>18090</v>
      </c>
      <c r="J512" s="58">
        <v>30111</v>
      </c>
      <c r="K512" s="59">
        <f t="shared" si="15"/>
        <v>0.60077712463883626</v>
      </c>
      <c r="N512" s="48"/>
    </row>
    <row r="513" spans="1:14" x14ac:dyDescent="0.25">
      <c r="A513" s="27" t="s">
        <v>535</v>
      </c>
      <c r="B513" s="28">
        <v>6011373</v>
      </c>
      <c r="C513" s="28">
        <v>145615</v>
      </c>
      <c r="D513" s="52">
        <v>44743</v>
      </c>
      <c r="E513" s="52">
        <v>45107</v>
      </c>
      <c r="F513" s="53">
        <v>2674</v>
      </c>
      <c r="G513" s="53">
        <v>10572</v>
      </c>
      <c r="H513" s="53">
        <v>2891.28</v>
      </c>
      <c r="I513" s="53">
        <f t="shared" si="14"/>
        <v>16137.28</v>
      </c>
      <c r="J513" s="53">
        <v>27598</v>
      </c>
      <c r="K513" s="54">
        <f t="shared" si="15"/>
        <v>0.58472642945140951</v>
      </c>
      <c r="N513" s="48"/>
    </row>
    <row r="514" spans="1:14" x14ac:dyDescent="0.25">
      <c r="A514" s="19" t="s">
        <v>536</v>
      </c>
      <c r="B514" s="26">
        <v>6006712</v>
      </c>
      <c r="C514" s="26">
        <v>145793</v>
      </c>
      <c r="D514" s="50">
        <v>44743</v>
      </c>
      <c r="E514" s="50">
        <v>45107</v>
      </c>
      <c r="F514" s="55">
        <v>2538</v>
      </c>
      <c r="G514" s="55">
        <v>1775</v>
      </c>
      <c r="H514" s="55">
        <v>5559.12</v>
      </c>
      <c r="I514" s="55">
        <f t="shared" si="14"/>
        <v>9872.119999999999</v>
      </c>
      <c r="J514" s="55">
        <v>44541</v>
      </c>
      <c r="K514" s="56">
        <f t="shared" si="15"/>
        <v>0.22164118452661591</v>
      </c>
      <c r="N514" s="48"/>
    </row>
    <row r="515" spans="1:14" x14ac:dyDescent="0.25">
      <c r="A515" s="19" t="s">
        <v>537</v>
      </c>
      <c r="B515" s="26">
        <v>6007884</v>
      </c>
      <c r="C515" s="26">
        <v>146177</v>
      </c>
      <c r="D515" s="50">
        <v>44743</v>
      </c>
      <c r="E515" s="50">
        <v>45107</v>
      </c>
      <c r="F515" s="55">
        <v>1295</v>
      </c>
      <c r="G515" s="55">
        <v>4570</v>
      </c>
      <c r="H515" s="55">
        <v>0</v>
      </c>
      <c r="I515" s="55">
        <f t="shared" si="14"/>
        <v>5865</v>
      </c>
      <c r="J515" s="55">
        <v>20269</v>
      </c>
      <c r="K515" s="56">
        <f t="shared" si="15"/>
        <v>0.2893581331096749</v>
      </c>
      <c r="N515" s="48"/>
    </row>
    <row r="516" spans="1:14" x14ac:dyDescent="0.25">
      <c r="A516" s="19" t="s">
        <v>538</v>
      </c>
      <c r="B516" s="26">
        <v>6001275</v>
      </c>
      <c r="C516" s="26">
        <v>145135</v>
      </c>
      <c r="D516" s="50">
        <v>44743</v>
      </c>
      <c r="E516" s="50">
        <v>45107</v>
      </c>
      <c r="F516" s="55">
        <v>2342</v>
      </c>
      <c r="G516" s="55">
        <v>20506</v>
      </c>
      <c r="H516" s="55">
        <v>510.72</v>
      </c>
      <c r="I516" s="55">
        <f t="shared" si="14"/>
        <v>23358.720000000001</v>
      </c>
      <c r="J516" s="55">
        <v>29715</v>
      </c>
      <c r="K516" s="56">
        <f t="shared" si="15"/>
        <v>0.78609187279151949</v>
      </c>
      <c r="N516" s="48"/>
    </row>
    <row r="517" spans="1:14" x14ac:dyDescent="0.25">
      <c r="A517" s="39" t="s">
        <v>539</v>
      </c>
      <c r="B517" s="40">
        <v>6007942</v>
      </c>
      <c r="C517" s="40">
        <v>146096</v>
      </c>
      <c r="D517" s="57">
        <v>44743</v>
      </c>
      <c r="E517" s="57">
        <v>45107</v>
      </c>
      <c r="F517" s="58">
        <v>977</v>
      </c>
      <c r="G517" s="58">
        <v>4972</v>
      </c>
      <c r="H517" s="58">
        <v>371.28</v>
      </c>
      <c r="I517" s="58">
        <f t="shared" si="14"/>
        <v>6320.28</v>
      </c>
      <c r="J517" s="58">
        <v>14515</v>
      </c>
      <c r="K517" s="59">
        <f t="shared" si="15"/>
        <v>0.43543093351705131</v>
      </c>
      <c r="N517" s="48"/>
    </row>
    <row r="518" spans="1:14" x14ac:dyDescent="0.25">
      <c r="A518" s="27" t="s">
        <v>540</v>
      </c>
      <c r="B518" s="28">
        <v>6004758</v>
      </c>
      <c r="C518" s="28">
        <v>145308</v>
      </c>
      <c r="D518" s="52">
        <v>44743</v>
      </c>
      <c r="E518" s="52">
        <v>45107</v>
      </c>
      <c r="F518" s="53">
        <v>3524</v>
      </c>
      <c r="G518" s="53">
        <v>38047</v>
      </c>
      <c r="H518" s="53">
        <v>5534</v>
      </c>
      <c r="I518" s="53">
        <f t="shared" si="14"/>
        <v>47105</v>
      </c>
      <c r="J518" s="53">
        <v>51304</v>
      </c>
      <c r="K518" s="54">
        <f t="shared" si="15"/>
        <v>0.91815452986121937</v>
      </c>
      <c r="N518" s="48"/>
    </row>
    <row r="519" spans="1:14" x14ac:dyDescent="0.25">
      <c r="A519" s="19" t="s">
        <v>541</v>
      </c>
      <c r="B519" s="26">
        <v>6012074</v>
      </c>
      <c r="C519" s="26">
        <v>145651</v>
      </c>
      <c r="D519" s="50">
        <v>44743</v>
      </c>
      <c r="E519" s="50">
        <v>45107</v>
      </c>
      <c r="F519" s="55">
        <v>7557</v>
      </c>
      <c r="G519" s="55">
        <v>17204</v>
      </c>
      <c r="H519" s="55">
        <v>9420</v>
      </c>
      <c r="I519" s="55">
        <f t="shared" si="14"/>
        <v>34181</v>
      </c>
      <c r="J519" s="55">
        <v>50595</v>
      </c>
      <c r="K519" s="56">
        <f t="shared" si="15"/>
        <v>0.6755805909674869</v>
      </c>
      <c r="N519" s="48"/>
    </row>
    <row r="520" spans="1:14" x14ac:dyDescent="0.25">
      <c r="A520" s="19" t="s">
        <v>542</v>
      </c>
      <c r="B520" s="26">
        <v>6008072</v>
      </c>
      <c r="C520" s="26">
        <v>146011</v>
      </c>
      <c r="D520" s="50">
        <v>44743</v>
      </c>
      <c r="E520" s="50">
        <v>45107</v>
      </c>
      <c r="F520" s="55">
        <v>2752</v>
      </c>
      <c r="G520" s="55">
        <v>5611</v>
      </c>
      <c r="H520" s="55">
        <v>2127</v>
      </c>
      <c r="I520" s="55">
        <f t="shared" si="14"/>
        <v>10490</v>
      </c>
      <c r="J520" s="55">
        <v>13700</v>
      </c>
      <c r="K520" s="56">
        <f t="shared" si="15"/>
        <v>0.76569343065693429</v>
      </c>
      <c r="N520" s="48"/>
    </row>
    <row r="521" spans="1:14" x14ac:dyDescent="0.25">
      <c r="A521" s="19" t="s">
        <v>543</v>
      </c>
      <c r="B521" s="26">
        <v>6008098</v>
      </c>
      <c r="C521" s="26">
        <v>146152</v>
      </c>
      <c r="D521" s="50">
        <v>44743</v>
      </c>
      <c r="E521" s="50">
        <v>45107</v>
      </c>
      <c r="F521" s="55">
        <v>1668</v>
      </c>
      <c r="G521" s="55">
        <v>13585</v>
      </c>
      <c r="H521" s="55">
        <v>479</v>
      </c>
      <c r="I521" s="55">
        <f t="shared" si="14"/>
        <v>15732</v>
      </c>
      <c r="J521" s="55">
        <v>17307</v>
      </c>
      <c r="K521" s="56">
        <f t="shared" si="15"/>
        <v>0.9089963598543942</v>
      </c>
      <c r="N521" s="48"/>
    </row>
    <row r="522" spans="1:14" x14ac:dyDescent="0.25">
      <c r="A522" s="39" t="s">
        <v>544</v>
      </c>
      <c r="B522" s="40">
        <v>6008106</v>
      </c>
      <c r="C522" s="40">
        <v>145975</v>
      </c>
      <c r="D522" s="57">
        <v>44743</v>
      </c>
      <c r="E522" s="57">
        <v>45107</v>
      </c>
      <c r="F522" s="58">
        <v>1471</v>
      </c>
      <c r="G522" s="58">
        <v>4657</v>
      </c>
      <c r="H522" s="58">
        <v>324.24</v>
      </c>
      <c r="I522" s="58">
        <f t="shared" si="14"/>
        <v>6452.24</v>
      </c>
      <c r="J522" s="58">
        <v>9630</v>
      </c>
      <c r="K522" s="59">
        <f t="shared" si="15"/>
        <v>0.6700145379023883</v>
      </c>
      <c r="N522" s="48"/>
    </row>
    <row r="523" spans="1:14" x14ac:dyDescent="0.25">
      <c r="A523" s="27" t="s">
        <v>545</v>
      </c>
      <c r="B523" s="28">
        <v>6008114</v>
      </c>
      <c r="C523" s="28">
        <v>146157</v>
      </c>
      <c r="D523" s="52">
        <v>44743</v>
      </c>
      <c r="E523" s="52">
        <v>45107</v>
      </c>
      <c r="F523" s="53">
        <v>1292</v>
      </c>
      <c r="G523" s="53">
        <v>5873</v>
      </c>
      <c r="H523" s="53">
        <v>580.44000000000005</v>
      </c>
      <c r="I523" s="53">
        <f t="shared" ref="I523:I586" si="16">SUM(F523:H523)</f>
        <v>7745.4400000000005</v>
      </c>
      <c r="J523" s="53">
        <v>9465</v>
      </c>
      <c r="K523" s="54">
        <f t="shared" ref="K523:K586" si="17">I523/J523</f>
        <v>0.81832435287902805</v>
      </c>
      <c r="N523" s="48"/>
    </row>
    <row r="524" spans="1:14" x14ac:dyDescent="0.25">
      <c r="A524" s="19" t="s">
        <v>546</v>
      </c>
      <c r="B524" s="26">
        <v>6002695</v>
      </c>
      <c r="C524" s="26" t="s">
        <v>547</v>
      </c>
      <c r="D524" s="50">
        <v>44743</v>
      </c>
      <c r="E524" s="50">
        <v>45107</v>
      </c>
      <c r="F524" s="55">
        <v>1228</v>
      </c>
      <c r="G524" s="55">
        <v>11675</v>
      </c>
      <c r="H524" s="55">
        <v>1114</v>
      </c>
      <c r="I524" s="55">
        <f t="shared" si="16"/>
        <v>14017</v>
      </c>
      <c r="J524" s="55">
        <v>14704</v>
      </c>
      <c r="K524" s="56">
        <f t="shared" si="17"/>
        <v>0.95327801958650704</v>
      </c>
      <c r="N524" s="48"/>
    </row>
    <row r="525" spans="1:14" x14ac:dyDescent="0.25">
      <c r="A525" s="19" t="s">
        <v>548</v>
      </c>
      <c r="B525" s="26">
        <v>6008049</v>
      </c>
      <c r="C525" s="26">
        <v>145818</v>
      </c>
      <c r="D525" s="50">
        <v>44743</v>
      </c>
      <c r="E525" s="50">
        <v>45107</v>
      </c>
      <c r="F525" s="55">
        <v>2768</v>
      </c>
      <c r="G525" s="55">
        <v>15730</v>
      </c>
      <c r="H525" s="55">
        <v>5066</v>
      </c>
      <c r="I525" s="55">
        <f t="shared" si="16"/>
        <v>23564</v>
      </c>
      <c r="J525" s="55">
        <v>25876</v>
      </c>
      <c r="K525" s="56">
        <f t="shared" si="17"/>
        <v>0.91065079610449839</v>
      </c>
      <c r="N525" s="48"/>
    </row>
    <row r="526" spans="1:14" x14ac:dyDescent="0.25">
      <c r="A526" s="19" t="s">
        <v>549</v>
      </c>
      <c r="B526" s="26">
        <v>6008163</v>
      </c>
      <c r="C526" s="26">
        <v>145443</v>
      </c>
      <c r="D526" s="50">
        <v>44743</v>
      </c>
      <c r="E526" s="50">
        <v>45107</v>
      </c>
      <c r="F526" s="55">
        <v>4463</v>
      </c>
      <c r="G526" s="55">
        <v>10719</v>
      </c>
      <c r="H526" s="55">
        <v>957.6</v>
      </c>
      <c r="I526" s="55">
        <f t="shared" si="16"/>
        <v>16139.6</v>
      </c>
      <c r="J526" s="55">
        <v>27984</v>
      </c>
      <c r="K526" s="56">
        <f t="shared" si="17"/>
        <v>0.57674385363064606</v>
      </c>
      <c r="N526" s="48"/>
    </row>
    <row r="527" spans="1:14" x14ac:dyDescent="0.25">
      <c r="A527" s="39" t="s">
        <v>550</v>
      </c>
      <c r="B527" s="40">
        <v>6005136</v>
      </c>
      <c r="C527" s="40">
        <v>146020</v>
      </c>
      <c r="D527" s="57">
        <v>44743</v>
      </c>
      <c r="E527" s="57">
        <v>45107</v>
      </c>
      <c r="F527" s="58">
        <v>2860</v>
      </c>
      <c r="G527" s="58">
        <v>3612</v>
      </c>
      <c r="H527" s="58">
        <v>2428</v>
      </c>
      <c r="I527" s="58">
        <f t="shared" si="16"/>
        <v>8900</v>
      </c>
      <c r="J527" s="58">
        <v>15253</v>
      </c>
      <c r="K527" s="59">
        <f t="shared" si="17"/>
        <v>0.58349177211040448</v>
      </c>
      <c r="N527" s="48"/>
    </row>
    <row r="528" spans="1:14" x14ac:dyDescent="0.25">
      <c r="A528" s="27" t="s">
        <v>551</v>
      </c>
      <c r="B528" s="28">
        <v>6003065</v>
      </c>
      <c r="C528" s="28">
        <v>145759</v>
      </c>
      <c r="D528" s="52">
        <v>44743</v>
      </c>
      <c r="E528" s="52">
        <v>45107</v>
      </c>
      <c r="F528" s="53">
        <v>1377</v>
      </c>
      <c r="G528" s="53">
        <v>8835</v>
      </c>
      <c r="H528" s="53">
        <v>29.4</v>
      </c>
      <c r="I528" s="53">
        <f t="shared" si="16"/>
        <v>10241.4</v>
      </c>
      <c r="J528" s="53">
        <v>12496</v>
      </c>
      <c r="K528" s="54">
        <f t="shared" si="17"/>
        <v>0.81957426376440456</v>
      </c>
      <c r="N528" s="48"/>
    </row>
    <row r="529" spans="1:14" x14ac:dyDescent="0.25">
      <c r="A529" s="19" t="s">
        <v>552</v>
      </c>
      <c r="B529" s="26">
        <v>6005029</v>
      </c>
      <c r="C529" s="26">
        <v>145418</v>
      </c>
      <c r="D529" s="50">
        <v>44743</v>
      </c>
      <c r="E529" s="50">
        <v>45107</v>
      </c>
      <c r="F529" s="55">
        <v>4348</v>
      </c>
      <c r="G529" s="55">
        <v>24674</v>
      </c>
      <c r="H529" s="55">
        <v>9861</v>
      </c>
      <c r="I529" s="55">
        <f t="shared" si="16"/>
        <v>38883</v>
      </c>
      <c r="J529" s="55">
        <v>44146</v>
      </c>
      <c r="K529" s="56">
        <f t="shared" si="17"/>
        <v>0.88078195079961941</v>
      </c>
      <c r="N529" s="48"/>
    </row>
    <row r="530" spans="1:14" x14ac:dyDescent="0.25">
      <c r="A530" s="19" t="s">
        <v>553</v>
      </c>
      <c r="B530" s="26">
        <v>6008684</v>
      </c>
      <c r="C530" s="26">
        <v>145488</v>
      </c>
      <c r="D530" s="50">
        <v>44743</v>
      </c>
      <c r="E530" s="50">
        <v>45107</v>
      </c>
      <c r="F530" s="55">
        <v>1483</v>
      </c>
      <c r="G530" s="55">
        <v>13332</v>
      </c>
      <c r="H530" s="55">
        <v>1132</v>
      </c>
      <c r="I530" s="55">
        <f t="shared" si="16"/>
        <v>15947</v>
      </c>
      <c r="J530" s="55">
        <v>23026</v>
      </c>
      <c r="K530" s="56">
        <f t="shared" si="17"/>
        <v>0.6925649266047077</v>
      </c>
      <c r="N530" s="48"/>
    </row>
    <row r="531" spans="1:14" x14ac:dyDescent="0.25">
      <c r="A531" s="19" t="s">
        <v>554</v>
      </c>
      <c r="B531" s="26">
        <v>6008338</v>
      </c>
      <c r="C531" s="26">
        <v>145618</v>
      </c>
      <c r="D531" s="50">
        <v>44743</v>
      </c>
      <c r="E531" s="50">
        <v>45107</v>
      </c>
      <c r="F531" s="55">
        <v>8028</v>
      </c>
      <c r="G531" s="55">
        <v>25967</v>
      </c>
      <c r="H531" s="55">
        <v>10748</v>
      </c>
      <c r="I531" s="55">
        <f t="shared" si="16"/>
        <v>44743</v>
      </c>
      <c r="J531" s="55">
        <v>56277</v>
      </c>
      <c r="K531" s="56">
        <f t="shared" si="17"/>
        <v>0.79504948735717962</v>
      </c>
      <c r="N531" s="48"/>
    </row>
    <row r="532" spans="1:14" x14ac:dyDescent="0.25">
      <c r="A532" s="39" t="s">
        <v>555</v>
      </c>
      <c r="B532" s="40">
        <v>6008346</v>
      </c>
      <c r="C532" s="40">
        <v>146134</v>
      </c>
      <c r="D532" s="57">
        <v>44743</v>
      </c>
      <c r="E532" s="57">
        <v>45107</v>
      </c>
      <c r="F532" s="58">
        <v>4055</v>
      </c>
      <c r="G532" s="58">
        <v>24926</v>
      </c>
      <c r="H532" s="58">
        <v>236</v>
      </c>
      <c r="I532" s="58">
        <f t="shared" si="16"/>
        <v>29217</v>
      </c>
      <c r="J532" s="58">
        <v>38469</v>
      </c>
      <c r="K532" s="59">
        <f t="shared" si="17"/>
        <v>0.75949465803634097</v>
      </c>
      <c r="N532" s="48"/>
    </row>
    <row r="533" spans="1:14" x14ac:dyDescent="0.25">
      <c r="A533" s="27" t="s">
        <v>556</v>
      </c>
      <c r="B533" s="28">
        <v>6008213</v>
      </c>
      <c r="C533" s="28">
        <v>146133</v>
      </c>
      <c r="D533" s="52">
        <v>44743</v>
      </c>
      <c r="E533" s="52">
        <v>45107</v>
      </c>
      <c r="F533" s="53">
        <v>863</v>
      </c>
      <c r="G533" s="53">
        <v>2830</v>
      </c>
      <c r="H533" s="53">
        <v>2213</v>
      </c>
      <c r="I533" s="53">
        <f t="shared" si="16"/>
        <v>5906</v>
      </c>
      <c r="J533" s="53">
        <v>8915</v>
      </c>
      <c r="K533" s="54">
        <f t="shared" si="17"/>
        <v>0.66247896803140771</v>
      </c>
      <c r="N533" s="48"/>
    </row>
    <row r="534" spans="1:14" x14ac:dyDescent="0.25">
      <c r="A534" s="19" t="s">
        <v>557</v>
      </c>
      <c r="B534" s="26">
        <v>6008460</v>
      </c>
      <c r="C534" s="26">
        <v>146009</v>
      </c>
      <c r="D534" s="50">
        <v>44743</v>
      </c>
      <c r="E534" s="50">
        <v>45107</v>
      </c>
      <c r="F534" s="55">
        <v>363</v>
      </c>
      <c r="G534" s="55">
        <v>1021</v>
      </c>
      <c r="H534" s="55">
        <v>724</v>
      </c>
      <c r="I534" s="55">
        <f t="shared" si="16"/>
        <v>2108</v>
      </c>
      <c r="J534" s="55">
        <v>19307</v>
      </c>
      <c r="K534" s="56">
        <f t="shared" si="17"/>
        <v>0.10918319780390531</v>
      </c>
      <c r="N534" s="48"/>
    </row>
    <row r="535" spans="1:14" x14ac:dyDescent="0.25">
      <c r="A535" s="19" t="s">
        <v>558</v>
      </c>
      <c r="B535" s="26">
        <v>6010250</v>
      </c>
      <c r="C535" s="26">
        <v>145598</v>
      </c>
      <c r="D535" s="50">
        <v>44743</v>
      </c>
      <c r="E535" s="50">
        <v>45107</v>
      </c>
      <c r="F535" s="55">
        <v>2787</v>
      </c>
      <c r="G535" s="55">
        <v>4938</v>
      </c>
      <c r="H535" s="55">
        <v>2924</v>
      </c>
      <c r="I535" s="55">
        <f t="shared" si="16"/>
        <v>10649</v>
      </c>
      <c r="J535" s="55">
        <v>31824</v>
      </c>
      <c r="K535" s="56">
        <f t="shared" si="17"/>
        <v>0.33462166918049269</v>
      </c>
      <c r="N535" s="48"/>
    </row>
    <row r="536" spans="1:14" x14ac:dyDescent="0.25">
      <c r="A536" s="19" t="s">
        <v>559</v>
      </c>
      <c r="B536" s="26">
        <v>6000434</v>
      </c>
      <c r="C536" s="26">
        <v>145987</v>
      </c>
      <c r="D536" s="50">
        <v>44743</v>
      </c>
      <c r="E536" s="50">
        <v>45107</v>
      </c>
      <c r="F536" s="55">
        <v>1590</v>
      </c>
      <c r="G536" s="55">
        <v>28405</v>
      </c>
      <c r="H536" s="55">
        <v>829</v>
      </c>
      <c r="I536" s="55">
        <f t="shared" si="16"/>
        <v>30824</v>
      </c>
      <c r="J536" s="55">
        <v>33118</v>
      </c>
      <c r="K536" s="56">
        <f t="shared" si="17"/>
        <v>0.93073253215773899</v>
      </c>
      <c r="N536" s="48"/>
    </row>
    <row r="537" spans="1:14" x14ac:dyDescent="0.25">
      <c r="A537" s="39" t="s">
        <v>560</v>
      </c>
      <c r="B537" s="40">
        <v>6010466</v>
      </c>
      <c r="C537" s="40">
        <v>145619</v>
      </c>
      <c r="D537" s="57">
        <v>44743</v>
      </c>
      <c r="E537" s="57">
        <v>45107</v>
      </c>
      <c r="F537" s="58">
        <v>1171</v>
      </c>
      <c r="G537" s="58">
        <v>10430</v>
      </c>
      <c r="H537" s="58">
        <v>4350</v>
      </c>
      <c r="I537" s="58">
        <f t="shared" si="16"/>
        <v>15951</v>
      </c>
      <c r="J537" s="58">
        <v>19727</v>
      </c>
      <c r="K537" s="59">
        <f t="shared" si="17"/>
        <v>0.8085872154914584</v>
      </c>
      <c r="N537" s="48"/>
    </row>
    <row r="538" spans="1:14" x14ac:dyDescent="0.25">
      <c r="A538" s="27" t="s">
        <v>561</v>
      </c>
      <c r="B538" s="28">
        <v>6002646</v>
      </c>
      <c r="C538" s="28">
        <v>146041</v>
      </c>
      <c r="D538" s="52">
        <v>44743</v>
      </c>
      <c r="E538" s="52">
        <v>45107</v>
      </c>
      <c r="F538" s="53">
        <v>5702</v>
      </c>
      <c r="G538" s="53">
        <v>20194</v>
      </c>
      <c r="H538" s="53">
        <v>247</v>
      </c>
      <c r="I538" s="53">
        <f t="shared" si="16"/>
        <v>26143</v>
      </c>
      <c r="J538" s="53">
        <v>30629</v>
      </c>
      <c r="K538" s="54">
        <f t="shared" si="17"/>
        <v>0.85353749714323024</v>
      </c>
      <c r="N538" s="48"/>
    </row>
    <row r="539" spans="1:14" x14ac:dyDescent="0.25">
      <c r="A539" s="19" t="s">
        <v>562</v>
      </c>
      <c r="B539" s="26">
        <v>6007272</v>
      </c>
      <c r="C539" s="26" t="s">
        <v>563</v>
      </c>
      <c r="D539" s="50">
        <v>44743</v>
      </c>
      <c r="E539" s="50">
        <v>45107</v>
      </c>
      <c r="F539" s="55">
        <v>1709</v>
      </c>
      <c r="G539" s="55">
        <v>36938</v>
      </c>
      <c r="H539" s="55">
        <v>538</v>
      </c>
      <c r="I539" s="55">
        <f t="shared" si="16"/>
        <v>39185</v>
      </c>
      <c r="J539" s="55">
        <v>40298</v>
      </c>
      <c r="K539" s="56">
        <f t="shared" si="17"/>
        <v>0.9723807633133158</v>
      </c>
      <c r="N539" s="48"/>
    </row>
    <row r="540" spans="1:14" x14ac:dyDescent="0.25">
      <c r="A540" s="19" t="s">
        <v>564</v>
      </c>
      <c r="B540" s="26">
        <v>6007306</v>
      </c>
      <c r="C540" s="26">
        <v>146098</v>
      </c>
      <c r="D540" s="50">
        <v>44743</v>
      </c>
      <c r="E540" s="50">
        <v>45107</v>
      </c>
      <c r="F540" s="55">
        <v>1130</v>
      </c>
      <c r="G540" s="55">
        <v>17077</v>
      </c>
      <c r="H540" s="55">
        <v>156</v>
      </c>
      <c r="I540" s="55">
        <f t="shared" si="16"/>
        <v>18363</v>
      </c>
      <c r="J540" s="55">
        <v>25378</v>
      </c>
      <c r="K540" s="56">
        <f t="shared" si="17"/>
        <v>0.72357947828828117</v>
      </c>
      <c r="N540" s="48"/>
    </row>
    <row r="541" spans="1:14" x14ac:dyDescent="0.25">
      <c r="A541" s="19" t="s">
        <v>565</v>
      </c>
      <c r="B541" s="26">
        <v>6007298</v>
      </c>
      <c r="C541" s="26" t="s">
        <v>566</v>
      </c>
      <c r="D541" s="50">
        <v>44743</v>
      </c>
      <c r="E541" s="50">
        <v>45107</v>
      </c>
      <c r="F541" s="55">
        <v>2489</v>
      </c>
      <c r="G541" s="55">
        <v>28680</v>
      </c>
      <c r="H541" s="55">
        <v>2163</v>
      </c>
      <c r="I541" s="55">
        <f t="shared" si="16"/>
        <v>33332</v>
      </c>
      <c r="J541" s="55">
        <v>33364</v>
      </c>
      <c r="K541" s="56">
        <f t="shared" si="17"/>
        <v>0.99904088238820288</v>
      </c>
      <c r="N541" s="48"/>
    </row>
    <row r="542" spans="1:14" x14ac:dyDescent="0.25">
      <c r="A542" s="39" t="s">
        <v>567</v>
      </c>
      <c r="B542" s="40">
        <v>6004055</v>
      </c>
      <c r="C542" s="40">
        <v>145978</v>
      </c>
      <c r="D542" s="57">
        <v>44743</v>
      </c>
      <c r="E542" s="57">
        <v>45107</v>
      </c>
      <c r="F542" s="58">
        <v>1607</v>
      </c>
      <c r="G542" s="58">
        <v>3201</v>
      </c>
      <c r="H542" s="58">
        <v>427.56</v>
      </c>
      <c r="I542" s="58">
        <f t="shared" si="16"/>
        <v>5235.5600000000004</v>
      </c>
      <c r="J542" s="58">
        <v>7482</v>
      </c>
      <c r="K542" s="59">
        <f t="shared" si="17"/>
        <v>0.69975407645014709</v>
      </c>
      <c r="N542" s="48"/>
    </row>
    <row r="543" spans="1:14" x14ac:dyDescent="0.25">
      <c r="A543" s="27" t="s">
        <v>568</v>
      </c>
      <c r="B543" s="28">
        <v>6008528</v>
      </c>
      <c r="C543" s="28">
        <v>146036</v>
      </c>
      <c r="D543" s="52">
        <v>44743</v>
      </c>
      <c r="E543" s="52">
        <v>45107</v>
      </c>
      <c r="F543" s="53">
        <v>5041</v>
      </c>
      <c r="G543" s="53">
        <v>7190</v>
      </c>
      <c r="H543" s="53">
        <v>15639</v>
      </c>
      <c r="I543" s="53">
        <f t="shared" si="16"/>
        <v>27870</v>
      </c>
      <c r="J543" s="53">
        <v>36987</v>
      </c>
      <c r="K543" s="54">
        <f t="shared" si="17"/>
        <v>0.75350798929353557</v>
      </c>
      <c r="N543" s="48"/>
    </row>
    <row r="544" spans="1:14" x14ac:dyDescent="0.25">
      <c r="A544" s="19" t="s">
        <v>569</v>
      </c>
      <c r="B544" s="26">
        <v>6008544</v>
      </c>
      <c r="C544" s="26">
        <v>145441</v>
      </c>
      <c r="D544" s="50">
        <v>44743</v>
      </c>
      <c r="E544" s="50">
        <v>45107</v>
      </c>
      <c r="F544" s="55">
        <v>1582</v>
      </c>
      <c r="G544" s="55">
        <v>12640</v>
      </c>
      <c r="H544" s="55">
        <v>500</v>
      </c>
      <c r="I544" s="55">
        <f t="shared" si="16"/>
        <v>14722</v>
      </c>
      <c r="J544" s="55">
        <v>25438</v>
      </c>
      <c r="K544" s="56">
        <f t="shared" si="17"/>
        <v>0.57874046701784732</v>
      </c>
      <c r="N544" s="48"/>
    </row>
    <row r="545" spans="1:14" x14ac:dyDescent="0.25">
      <c r="A545" s="19" t="s">
        <v>570</v>
      </c>
      <c r="B545" s="26">
        <v>6008536</v>
      </c>
      <c r="C545" s="26">
        <v>145836</v>
      </c>
      <c r="D545" s="50">
        <v>44743</v>
      </c>
      <c r="E545" s="50">
        <v>45107</v>
      </c>
      <c r="F545" s="55">
        <v>953</v>
      </c>
      <c r="G545" s="55">
        <v>6791</v>
      </c>
      <c r="H545" s="55">
        <v>2579.64</v>
      </c>
      <c r="I545" s="55">
        <f t="shared" si="16"/>
        <v>10323.64</v>
      </c>
      <c r="J545" s="55">
        <v>12091</v>
      </c>
      <c r="K545" s="56">
        <f t="shared" si="17"/>
        <v>0.85382846745513186</v>
      </c>
      <c r="N545" s="48"/>
    </row>
    <row r="546" spans="1:14" x14ac:dyDescent="0.25">
      <c r="A546" s="19" t="s">
        <v>571</v>
      </c>
      <c r="B546" s="26">
        <v>6002687</v>
      </c>
      <c r="C546" s="26">
        <v>145482</v>
      </c>
      <c r="D546" s="50">
        <v>44743</v>
      </c>
      <c r="E546" s="50">
        <v>45107</v>
      </c>
      <c r="F546" s="55">
        <v>5440</v>
      </c>
      <c r="G546" s="55">
        <v>44595</v>
      </c>
      <c r="H546" s="55">
        <v>6516</v>
      </c>
      <c r="I546" s="55">
        <f t="shared" si="16"/>
        <v>56551</v>
      </c>
      <c r="J546" s="55">
        <v>61559</v>
      </c>
      <c r="K546" s="56">
        <f t="shared" si="17"/>
        <v>0.91864715151318244</v>
      </c>
      <c r="N546" s="48"/>
    </row>
    <row r="547" spans="1:14" x14ac:dyDescent="0.25">
      <c r="A547" s="39" t="s">
        <v>572</v>
      </c>
      <c r="B547" s="40">
        <v>6016059</v>
      </c>
      <c r="C547" s="40">
        <v>146110</v>
      </c>
      <c r="D547" s="57">
        <v>44743</v>
      </c>
      <c r="E547" s="57">
        <v>45107</v>
      </c>
      <c r="F547" s="58">
        <v>44</v>
      </c>
      <c r="G547" s="58">
        <v>19</v>
      </c>
      <c r="H547" s="58">
        <v>0</v>
      </c>
      <c r="I547" s="58">
        <f t="shared" si="16"/>
        <v>63</v>
      </c>
      <c r="J547" s="58">
        <v>27718</v>
      </c>
      <c r="K547" s="59">
        <f t="shared" si="17"/>
        <v>2.2728912619958152E-3</v>
      </c>
      <c r="N547" s="48"/>
    </row>
    <row r="548" spans="1:14" x14ac:dyDescent="0.25">
      <c r="A548" s="27" t="s">
        <v>573</v>
      </c>
      <c r="B548" s="28">
        <v>6009732</v>
      </c>
      <c r="C548" s="28">
        <v>145904</v>
      </c>
      <c r="D548" s="52">
        <v>44743</v>
      </c>
      <c r="E548" s="52">
        <v>45107</v>
      </c>
      <c r="F548" s="53">
        <v>163</v>
      </c>
      <c r="G548" s="53">
        <v>0</v>
      </c>
      <c r="H548" s="53">
        <v>0</v>
      </c>
      <c r="I548" s="53">
        <f t="shared" si="16"/>
        <v>163</v>
      </c>
      <c r="J548" s="53">
        <v>24307</v>
      </c>
      <c r="K548" s="54">
        <f t="shared" si="17"/>
        <v>6.7058871929896735E-3</v>
      </c>
      <c r="N548" s="48"/>
    </row>
    <row r="549" spans="1:14" x14ac:dyDescent="0.25">
      <c r="A549" s="19" t="s">
        <v>574</v>
      </c>
      <c r="B549" s="26">
        <v>6011464</v>
      </c>
      <c r="C549" s="26">
        <v>145596</v>
      </c>
      <c r="D549" s="50">
        <v>44743</v>
      </c>
      <c r="E549" s="50">
        <v>45107</v>
      </c>
      <c r="F549" s="55">
        <v>2027</v>
      </c>
      <c r="G549" s="55">
        <v>1724</v>
      </c>
      <c r="H549" s="55">
        <v>2414.16</v>
      </c>
      <c r="I549" s="55">
        <f t="shared" si="16"/>
        <v>6165.16</v>
      </c>
      <c r="J549" s="55">
        <v>32337</v>
      </c>
      <c r="K549" s="56">
        <f t="shared" si="17"/>
        <v>0.19065343105421034</v>
      </c>
      <c r="N549" s="48"/>
    </row>
    <row r="550" spans="1:14" x14ac:dyDescent="0.25">
      <c r="A550" s="19" t="s">
        <v>575</v>
      </c>
      <c r="B550" s="26">
        <v>6008718</v>
      </c>
      <c r="C550" s="26">
        <v>145825</v>
      </c>
      <c r="D550" s="50">
        <v>44743</v>
      </c>
      <c r="E550" s="50">
        <v>45107</v>
      </c>
      <c r="F550" s="55">
        <v>2910</v>
      </c>
      <c r="G550" s="55">
        <v>13480</v>
      </c>
      <c r="H550" s="55">
        <v>1703</v>
      </c>
      <c r="I550" s="55">
        <f t="shared" si="16"/>
        <v>18093</v>
      </c>
      <c r="J550" s="55">
        <v>21785</v>
      </c>
      <c r="K550" s="56">
        <f t="shared" si="17"/>
        <v>0.83052559100298373</v>
      </c>
      <c r="N550" s="48"/>
    </row>
    <row r="551" spans="1:14" x14ac:dyDescent="0.25">
      <c r="A551" s="19" t="s">
        <v>576</v>
      </c>
      <c r="B551" s="26">
        <v>6011589</v>
      </c>
      <c r="C551" s="26">
        <v>145608</v>
      </c>
      <c r="D551" s="50">
        <v>44743</v>
      </c>
      <c r="E551" s="50">
        <v>45107</v>
      </c>
      <c r="F551" s="55">
        <v>6447</v>
      </c>
      <c r="G551" s="55">
        <v>18536</v>
      </c>
      <c r="H551" s="55">
        <v>4682</v>
      </c>
      <c r="I551" s="55">
        <f t="shared" si="16"/>
        <v>29665</v>
      </c>
      <c r="J551" s="55">
        <v>41702</v>
      </c>
      <c r="K551" s="56">
        <f t="shared" si="17"/>
        <v>0.71135676945949833</v>
      </c>
      <c r="N551" s="48"/>
    </row>
    <row r="552" spans="1:14" x14ac:dyDescent="0.25">
      <c r="A552" s="39" t="s">
        <v>577</v>
      </c>
      <c r="B552" s="40">
        <v>6016497</v>
      </c>
      <c r="C552" s="40">
        <v>146132</v>
      </c>
      <c r="D552" s="57">
        <v>44743</v>
      </c>
      <c r="E552" s="57">
        <v>45107</v>
      </c>
      <c r="F552" s="58">
        <v>8161</v>
      </c>
      <c r="G552" s="58">
        <v>26505</v>
      </c>
      <c r="H552" s="58">
        <v>8512</v>
      </c>
      <c r="I552" s="58">
        <f t="shared" si="16"/>
        <v>43178</v>
      </c>
      <c r="J552" s="58">
        <v>47918</v>
      </c>
      <c r="K552" s="59">
        <f t="shared" si="17"/>
        <v>0.90108101339788804</v>
      </c>
      <c r="N552" s="48"/>
    </row>
    <row r="553" spans="1:14" x14ac:dyDescent="0.25">
      <c r="A553" s="27" t="s">
        <v>578</v>
      </c>
      <c r="B553" s="28">
        <v>6008759</v>
      </c>
      <c r="C553" s="28">
        <v>145386</v>
      </c>
      <c r="D553" s="52">
        <v>44743</v>
      </c>
      <c r="E553" s="52">
        <v>45107</v>
      </c>
      <c r="F553" s="53">
        <v>2642</v>
      </c>
      <c r="G553" s="53">
        <v>8229</v>
      </c>
      <c r="H553" s="53">
        <v>434.28</v>
      </c>
      <c r="I553" s="53">
        <f t="shared" si="16"/>
        <v>11305.28</v>
      </c>
      <c r="J553" s="53">
        <v>28778</v>
      </c>
      <c r="K553" s="54">
        <f t="shared" si="17"/>
        <v>0.39284453401904235</v>
      </c>
      <c r="N553" s="48"/>
    </row>
    <row r="554" spans="1:14" x14ac:dyDescent="0.25">
      <c r="A554" s="19" t="s">
        <v>579</v>
      </c>
      <c r="B554" s="26">
        <v>6014781</v>
      </c>
      <c r="C554" s="26">
        <v>145914</v>
      </c>
      <c r="D554" s="50">
        <v>44743</v>
      </c>
      <c r="E554" s="50">
        <v>45107</v>
      </c>
      <c r="F554" s="55">
        <v>9195</v>
      </c>
      <c r="G554" s="55">
        <v>47003</v>
      </c>
      <c r="H554" s="55">
        <v>6665</v>
      </c>
      <c r="I554" s="55">
        <f t="shared" si="16"/>
        <v>62863</v>
      </c>
      <c r="J554" s="55">
        <v>69098</v>
      </c>
      <c r="K554" s="56">
        <f t="shared" si="17"/>
        <v>0.90976583982170256</v>
      </c>
      <c r="N554" s="48"/>
    </row>
    <row r="555" spans="1:14" x14ac:dyDescent="0.25">
      <c r="A555" s="19" t="s">
        <v>580</v>
      </c>
      <c r="B555" s="26">
        <v>6001895</v>
      </c>
      <c r="C555" s="26">
        <v>146161</v>
      </c>
      <c r="D555" s="50">
        <v>44743</v>
      </c>
      <c r="E555" s="50">
        <v>45107</v>
      </c>
      <c r="F555" s="55">
        <v>4386</v>
      </c>
      <c r="G555" s="55">
        <v>38399</v>
      </c>
      <c r="H555" s="55">
        <v>9412</v>
      </c>
      <c r="I555" s="55">
        <f t="shared" si="16"/>
        <v>52197</v>
      </c>
      <c r="J555" s="55">
        <v>54581</v>
      </c>
      <c r="K555" s="56">
        <f t="shared" si="17"/>
        <v>0.9563217969623129</v>
      </c>
      <c r="N555" s="48"/>
    </row>
    <row r="556" spans="1:14" x14ac:dyDescent="0.25">
      <c r="A556" s="19" t="s">
        <v>581</v>
      </c>
      <c r="B556" s="26">
        <v>6016786</v>
      </c>
      <c r="C556" s="26">
        <v>146172</v>
      </c>
      <c r="D556" s="50">
        <v>44743</v>
      </c>
      <c r="E556" s="50">
        <v>45107</v>
      </c>
      <c r="F556" s="55">
        <v>5910</v>
      </c>
      <c r="G556" s="55">
        <v>15885</v>
      </c>
      <c r="H556" s="55">
        <v>4035</v>
      </c>
      <c r="I556" s="55">
        <f t="shared" si="16"/>
        <v>25830</v>
      </c>
      <c r="J556" s="55">
        <v>30189</v>
      </c>
      <c r="K556" s="56">
        <f t="shared" si="17"/>
        <v>0.85560965914737153</v>
      </c>
      <c r="N556" s="48"/>
    </row>
    <row r="557" spans="1:14" x14ac:dyDescent="0.25">
      <c r="A557" s="39" t="s">
        <v>582</v>
      </c>
      <c r="B557" s="40">
        <v>6011803</v>
      </c>
      <c r="C557" s="40">
        <v>145612</v>
      </c>
      <c r="D557" s="57">
        <v>44743</v>
      </c>
      <c r="E557" s="57">
        <v>45107</v>
      </c>
      <c r="F557" s="58">
        <v>3013</v>
      </c>
      <c r="G557" s="58">
        <v>4016</v>
      </c>
      <c r="H557" s="58">
        <v>1767.36</v>
      </c>
      <c r="I557" s="58">
        <f t="shared" si="16"/>
        <v>8796.36</v>
      </c>
      <c r="J557" s="58">
        <v>21381</v>
      </c>
      <c r="K557" s="59">
        <f t="shared" si="17"/>
        <v>0.41141013048968711</v>
      </c>
      <c r="N557" s="48"/>
    </row>
    <row r="558" spans="1:14" x14ac:dyDescent="0.25">
      <c r="A558" s="27" t="s">
        <v>583</v>
      </c>
      <c r="B558" s="28">
        <v>6016877</v>
      </c>
      <c r="C558" s="28">
        <v>146173</v>
      </c>
      <c r="D558" s="52">
        <v>44743</v>
      </c>
      <c r="E558" s="52">
        <v>45107</v>
      </c>
      <c r="F558" s="53">
        <v>427</v>
      </c>
      <c r="G558" s="53">
        <v>1116</v>
      </c>
      <c r="H558" s="53">
        <v>42.84</v>
      </c>
      <c r="I558" s="53">
        <f t="shared" si="16"/>
        <v>1585.84</v>
      </c>
      <c r="J558" s="53">
        <v>30667</v>
      </c>
      <c r="K558" s="54">
        <f t="shared" si="17"/>
        <v>5.1711611830306189E-2</v>
      </c>
      <c r="N558" s="48"/>
    </row>
    <row r="559" spans="1:14" x14ac:dyDescent="0.25">
      <c r="A559" s="19" t="s">
        <v>584</v>
      </c>
      <c r="B559" s="26">
        <v>6008866</v>
      </c>
      <c r="C559" s="26">
        <v>145387</v>
      </c>
      <c r="D559" s="50">
        <v>44743</v>
      </c>
      <c r="E559" s="50">
        <v>45107</v>
      </c>
      <c r="F559" s="55">
        <v>5687</v>
      </c>
      <c r="G559" s="55">
        <v>13467</v>
      </c>
      <c r="H559" s="55">
        <v>566.16</v>
      </c>
      <c r="I559" s="55">
        <f t="shared" si="16"/>
        <v>19720.16</v>
      </c>
      <c r="J559" s="55">
        <v>27801</v>
      </c>
      <c r="K559" s="56">
        <f t="shared" si="17"/>
        <v>0.70933275781446714</v>
      </c>
      <c r="N559" s="48"/>
    </row>
    <row r="560" spans="1:14" x14ac:dyDescent="0.25">
      <c r="A560" s="19" t="s">
        <v>585</v>
      </c>
      <c r="B560" s="26">
        <v>6008890</v>
      </c>
      <c r="C560" s="26">
        <v>145720</v>
      </c>
      <c r="D560" s="50">
        <v>44743</v>
      </c>
      <c r="E560" s="50">
        <v>45107</v>
      </c>
      <c r="F560" s="55">
        <v>5366</v>
      </c>
      <c r="G560" s="55">
        <v>10642</v>
      </c>
      <c r="H560" s="55">
        <v>2212.56</v>
      </c>
      <c r="I560" s="55">
        <f t="shared" si="16"/>
        <v>18220.560000000001</v>
      </c>
      <c r="J560" s="55">
        <v>32192</v>
      </c>
      <c r="K560" s="56">
        <f t="shared" si="17"/>
        <v>0.5659965208747515</v>
      </c>
      <c r="N560" s="48"/>
    </row>
    <row r="561" spans="1:14" x14ac:dyDescent="0.25">
      <c r="A561" s="19" t="s">
        <v>586</v>
      </c>
      <c r="B561" s="26">
        <v>6010664</v>
      </c>
      <c r="C561" s="26">
        <v>145611</v>
      </c>
      <c r="D561" s="50">
        <v>44743</v>
      </c>
      <c r="E561" s="50">
        <v>45107</v>
      </c>
      <c r="F561" s="55">
        <v>5343</v>
      </c>
      <c r="G561" s="55">
        <v>10449</v>
      </c>
      <c r="H561" s="55">
        <v>3725</v>
      </c>
      <c r="I561" s="55">
        <f t="shared" si="16"/>
        <v>19517</v>
      </c>
      <c r="J561" s="55">
        <v>28213</v>
      </c>
      <c r="K561" s="56">
        <f t="shared" si="17"/>
        <v>0.69177329599829862</v>
      </c>
      <c r="N561" s="48"/>
    </row>
    <row r="562" spans="1:14" x14ac:dyDescent="0.25">
      <c r="A562" s="39" t="s">
        <v>587</v>
      </c>
      <c r="B562" s="40">
        <v>6008957</v>
      </c>
      <c r="C562" s="40">
        <v>145637</v>
      </c>
      <c r="D562" s="57">
        <v>44743</v>
      </c>
      <c r="E562" s="57">
        <v>45107</v>
      </c>
      <c r="F562" s="58">
        <v>888</v>
      </c>
      <c r="G562" s="58">
        <v>2258</v>
      </c>
      <c r="H562" s="58">
        <v>615</v>
      </c>
      <c r="I562" s="58">
        <f t="shared" si="16"/>
        <v>3761</v>
      </c>
      <c r="J562" s="58">
        <v>14772</v>
      </c>
      <c r="K562" s="59">
        <f t="shared" si="17"/>
        <v>0.25460330354725158</v>
      </c>
      <c r="N562" s="48"/>
    </row>
    <row r="563" spans="1:14" x14ac:dyDescent="0.25">
      <c r="A563" s="27" t="s">
        <v>588</v>
      </c>
      <c r="B563" s="28">
        <v>6011910</v>
      </c>
      <c r="C563" s="28">
        <v>145878</v>
      </c>
      <c r="D563" s="52">
        <v>44743</v>
      </c>
      <c r="E563" s="52">
        <v>45107</v>
      </c>
      <c r="F563" s="53">
        <v>5284</v>
      </c>
      <c r="G563" s="53">
        <v>22554</v>
      </c>
      <c r="H563" s="53">
        <v>1330.56</v>
      </c>
      <c r="I563" s="53">
        <f t="shared" si="16"/>
        <v>29168.560000000001</v>
      </c>
      <c r="J563" s="53">
        <v>51037</v>
      </c>
      <c r="K563" s="54">
        <f t="shared" si="17"/>
        <v>0.57151791837294519</v>
      </c>
      <c r="N563" s="48"/>
    </row>
    <row r="564" spans="1:14" x14ac:dyDescent="0.25">
      <c r="A564" s="19" t="s">
        <v>589</v>
      </c>
      <c r="B564" s="26">
        <v>6009120</v>
      </c>
      <c r="C564" s="26">
        <v>146122</v>
      </c>
      <c r="D564" s="50">
        <v>44743</v>
      </c>
      <c r="E564" s="50">
        <v>45107</v>
      </c>
      <c r="F564" s="55">
        <v>3780</v>
      </c>
      <c r="G564" s="55">
        <v>7207</v>
      </c>
      <c r="H564" s="55">
        <v>4984</v>
      </c>
      <c r="I564" s="55">
        <f t="shared" si="16"/>
        <v>15971</v>
      </c>
      <c r="J564" s="55">
        <v>36843</v>
      </c>
      <c r="K564" s="56">
        <f t="shared" si="17"/>
        <v>0.43348804386179191</v>
      </c>
      <c r="N564" s="48"/>
    </row>
    <row r="565" spans="1:14" x14ac:dyDescent="0.25">
      <c r="A565" s="19" t="s">
        <v>590</v>
      </c>
      <c r="B565" s="26">
        <v>6005466</v>
      </c>
      <c r="C565" s="26">
        <v>145457</v>
      </c>
      <c r="D565" s="50">
        <v>44743</v>
      </c>
      <c r="E565" s="50">
        <v>45107</v>
      </c>
      <c r="F565" s="55">
        <v>3750</v>
      </c>
      <c r="G565" s="55">
        <v>12224</v>
      </c>
      <c r="H565" s="55">
        <v>1668</v>
      </c>
      <c r="I565" s="55">
        <f t="shared" si="16"/>
        <v>17642</v>
      </c>
      <c r="J565" s="55">
        <v>27342</v>
      </c>
      <c r="K565" s="56">
        <f t="shared" si="17"/>
        <v>0.64523443786116597</v>
      </c>
      <c r="N565" s="48"/>
    </row>
    <row r="566" spans="1:14" x14ac:dyDescent="0.25">
      <c r="A566" s="19" t="s">
        <v>591</v>
      </c>
      <c r="B566" s="26">
        <v>6010441</v>
      </c>
      <c r="C566" s="26">
        <v>145847</v>
      </c>
      <c r="D566" s="50">
        <v>44743</v>
      </c>
      <c r="E566" s="50">
        <v>45107</v>
      </c>
      <c r="F566" s="55">
        <v>6304</v>
      </c>
      <c r="G566" s="55">
        <v>21054</v>
      </c>
      <c r="H566" s="55">
        <v>1601</v>
      </c>
      <c r="I566" s="55">
        <f t="shared" si="16"/>
        <v>28959</v>
      </c>
      <c r="J566" s="55">
        <v>34559</v>
      </c>
      <c r="K566" s="56">
        <f t="shared" si="17"/>
        <v>0.83795827425562086</v>
      </c>
      <c r="N566" s="48"/>
    </row>
    <row r="567" spans="1:14" x14ac:dyDescent="0.25">
      <c r="A567" s="39" t="s">
        <v>592</v>
      </c>
      <c r="B567" s="40">
        <v>6008494</v>
      </c>
      <c r="C567" s="40">
        <v>146144</v>
      </c>
      <c r="D567" s="57">
        <v>44743</v>
      </c>
      <c r="E567" s="57">
        <v>45107</v>
      </c>
      <c r="F567" s="58">
        <v>2568</v>
      </c>
      <c r="G567" s="58">
        <v>8810</v>
      </c>
      <c r="H567" s="58">
        <v>647</v>
      </c>
      <c r="I567" s="58">
        <f t="shared" si="16"/>
        <v>12025</v>
      </c>
      <c r="J567" s="58">
        <v>20452</v>
      </c>
      <c r="K567" s="59">
        <f t="shared" si="17"/>
        <v>0.58796205750048891</v>
      </c>
      <c r="N567" s="48"/>
    </row>
    <row r="568" spans="1:14" x14ac:dyDescent="0.25">
      <c r="A568" s="27" t="s">
        <v>593</v>
      </c>
      <c r="B568" s="28">
        <v>6009211</v>
      </c>
      <c r="C568" s="28">
        <v>145370</v>
      </c>
      <c r="D568" s="52">
        <v>44743</v>
      </c>
      <c r="E568" s="52">
        <v>45107</v>
      </c>
      <c r="F568" s="53">
        <v>5151</v>
      </c>
      <c r="G568" s="53">
        <v>9365</v>
      </c>
      <c r="H568" s="53">
        <v>3488</v>
      </c>
      <c r="I568" s="53">
        <f t="shared" si="16"/>
        <v>18004</v>
      </c>
      <c r="J568" s="53">
        <v>24741</v>
      </c>
      <c r="K568" s="54">
        <f t="shared" si="17"/>
        <v>0.72769896123843014</v>
      </c>
      <c r="N568" s="48"/>
    </row>
    <row r="569" spans="1:14" x14ac:dyDescent="0.25">
      <c r="A569" s="19" t="s">
        <v>594</v>
      </c>
      <c r="B569" s="26">
        <v>6009294</v>
      </c>
      <c r="C569" s="26">
        <v>145783</v>
      </c>
      <c r="D569" s="50">
        <v>44743</v>
      </c>
      <c r="E569" s="50">
        <v>45107</v>
      </c>
      <c r="F569" s="55">
        <v>4700</v>
      </c>
      <c r="G569" s="55">
        <v>14907</v>
      </c>
      <c r="H569" s="55">
        <v>1191</v>
      </c>
      <c r="I569" s="55">
        <f t="shared" si="16"/>
        <v>20798</v>
      </c>
      <c r="J569" s="55">
        <v>28659</v>
      </c>
      <c r="K569" s="56">
        <f t="shared" si="17"/>
        <v>0.72570571199274225</v>
      </c>
      <c r="N569" s="48"/>
    </row>
    <row r="570" spans="1:14" x14ac:dyDescent="0.25">
      <c r="A570" s="19" t="s">
        <v>595</v>
      </c>
      <c r="B570" s="26">
        <v>6009302</v>
      </c>
      <c r="C570" s="26">
        <v>145800</v>
      </c>
      <c r="D570" s="50">
        <v>44743</v>
      </c>
      <c r="E570" s="50">
        <v>45107</v>
      </c>
      <c r="F570" s="55">
        <v>2819</v>
      </c>
      <c r="G570" s="55">
        <v>16741</v>
      </c>
      <c r="H570" s="55">
        <v>751</v>
      </c>
      <c r="I570" s="55">
        <f t="shared" si="16"/>
        <v>20311</v>
      </c>
      <c r="J570" s="55">
        <v>35757</v>
      </c>
      <c r="K570" s="56">
        <f t="shared" si="17"/>
        <v>0.56802863774925194</v>
      </c>
      <c r="N570" s="48"/>
    </row>
    <row r="571" spans="1:14" x14ac:dyDescent="0.25">
      <c r="A571" s="19" t="s">
        <v>596</v>
      </c>
      <c r="B571" s="26">
        <v>6009328</v>
      </c>
      <c r="C571" s="26">
        <v>146016</v>
      </c>
      <c r="D571" s="50">
        <v>44743</v>
      </c>
      <c r="E571" s="50">
        <v>45107</v>
      </c>
      <c r="F571" s="55">
        <v>4127</v>
      </c>
      <c r="G571" s="55">
        <v>13456</v>
      </c>
      <c r="H571" s="55">
        <v>3007</v>
      </c>
      <c r="I571" s="55">
        <f t="shared" si="16"/>
        <v>20590</v>
      </c>
      <c r="J571" s="55">
        <v>23571</v>
      </c>
      <c r="K571" s="56">
        <f t="shared" si="17"/>
        <v>0.87353103389758602</v>
      </c>
      <c r="N571" s="48"/>
    </row>
    <row r="572" spans="1:14" x14ac:dyDescent="0.25">
      <c r="A572" s="39" t="s">
        <v>597</v>
      </c>
      <c r="B572" s="40">
        <v>6009831</v>
      </c>
      <c r="C572" s="40">
        <v>145981</v>
      </c>
      <c r="D572" s="57">
        <v>44743</v>
      </c>
      <c r="E572" s="57">
        <v>45107</v>
      </c>
      <c r="F572" s="58">
        <v>1529</v>
      </c>
      <c r="G572" s="58">
        <v>7985</v>
      </c>
      <c r="H572" s="58">
        <v>4223</v>
      </c>
      <c r="I572" s="58">
        <f t="shared" si="16"/>
        <v>13737</v>
      </c>
      <c r="J572" s="58">
        <v>15996</v>
      </c>
      <c r="K572" s="59">
        <f t="shared" si="17"/>
        <v>0.85877719429857469</v>
      </c>
      <c r="N572" s="48"/>
    </row>
    <row r="573" spans="1:14" x14ac:dyDescent="0.25">
      <c r="A573" s="27" t="s">
        <v>598</v>
      </c>
      <c r="B573" s="28">
        <v>6014831</v>
      </c>
      <c r="C573" s="28">
        <v>145983</v>
      </c>
      <c r="D573" s="52">
        <v>44743</v>
      </c>
      <c r="E573" s="52">
        <v>45107</v>
      </c>
      <c r="F573" s="53">
        <v>13760</v>
      </c>
      <c r="G573" s="53">
        <v>31150</v>
      </c>
      <c r="H573" s="53">
        <v>1704.36</v>
      </c>
      <c r="I573" s="53">
        <f t="shared" si="16"/>
        <v>46614.36</v>
      </c>
      <c r="J573" s="53">
        <v>57883</v>
      </c>
      <c r="K573" s="54">
        <f t="shared" si="17"/>
        <v>0.80532038767859304</v>
      </c>
      <c r="N573" s="48"/>
    </row>
    <row r="574" spans="1:14" x14ac:dyDescent="0.25">
      <c r="A574" s="19" t="s">
        <v>599</v>
      </c>
      <c r="B574" s="26">
        <v>6014906</v>
      </c>
      <c r="C574" s="26">
        <v>145946</v>
      </c>
      <c r="D574" s="50">
        <v>44743</v>
      </c>
      <c r="E574" s="50">
        <v>45107</v>
      </c>
      <c r="F574" s="55">
        <v>8023</v>
      </c>
      <c r="G574" s="55">
        <v>23890</v>
      </c>
      <c r="H574" s="55">
        <v>4152.96</v>
      </c>
      <c r="I574" s="55">
        <f t="shared" si="16"/>
        <v>36065.96</v>
      </c>
      <c r="J574" s="55">
        <v>52531</v>
      </c>
      <c r="K574" s="56">
        <f t="shared" si="17"/>
        <v>0.68656526622375358</v>
      </c>
      <c r="N574" s="48"/>
    </row>
    <row r="575" spans="1:14" x14ac:dyDescent="0.25">
      <c r="A575" s="19" t="s">
        <v>600</v>
      </c>
      <c r="B575" s="26">
        <v>6014641</v>
      </c>
      <c r="C575" s="26">
        <v>145995</v>
      </c>
      <c r="D575" s="50">
        <v>44743</v>
      </c>
      <c r="E575" s="50">
        <v>45107</v>
      </c>
      <c r="F575" s="55">
        <v>8756</v>
      </c>
      <c r="G575" s="55">
        <v>54272</v>
      </c>
      <c r="H575" s="55">
        <v>1713</v>
      </c>
      <c r="I575" s="55">
        <f t="shared" si="16"/>
        <v>64741</v>
      </c>
      <c r="J575" s="55">
        <v>71498</v>
      </c>
      <c r="K575" s="56">
        <f t="shared" si="17"/>
        <v>0.90549385996811105</v>
      </c>
      <c r="N575" s="48"/>
    </row>
    <row r="576" spans="1:14" x14ac:dyDescent="0.25">
      <c r="A576" s="19" t="s">
        <v>601</v>
      </c>
      <c r="B576" s="26">
        <v>6009401</v>
      </c>
      <c r="C576" s="26">
        <v>146034</v>
      </c>
      <c r="D576" s="50">
        <v>44743</v>
      </c>
      <c r="E576" s="50">
        <v>45107</v>
      </c>
      <c r="F576" s="55">
        <v>2244</v>
      </c>
      <c r="G576" s="55">
        <v>2164</v>
      </c>
      <c r="H576" s="55">
        <v>3554.04</v>
      </c>
      <c r="I576" s="55">
        <f t="shared" si="16"/>
        <v>7962.04</v>
      </c>
      <c r="J576" s="55">
        <v>22644</v>
      </c>
      <c r="K576" s="56">
        <f t="shared" si="17"/>
        <v>0.35161808867691219</v>
      </c>
      <c r="N576" s="48"/>
    </row>
    <row r="577" spans="1:14" x14ac:dyDescent="0.25">
      <c r="A577" s="39" t="s">
        <v>602</v>
      </c>
      <c r="B577" s="40">
        <v>6007967</v>
      </c>
      <c r="C577" s="40">
        <v>145803</v>
      </c>
      <c r="D577" s="57">
        <v>44743</v>
      </c>
      <c r="E577" s="57">
        <v>45107</v>
      </c>
      <c r="F577" s="58">
        <v>4595</v>
      </c>
      <c r="G577" s="58">
        <v>18721</v>
      </c>
      <c r="H577" s="58">
        <v>1419</v>
      </c>
      <c r="I577" s="58">
        <f t="shared" si="16"/>
        <v>24735</v>
      </c>
      <c r="J577" s="58">
        <v>33194</v>
      </c>
      <c r="K577" s="59">
        <f t="shared" si="17"/>
        <v>0.74516478881725612</v>
      </c>
      <c r="N577" s="48"/>
    </row>
    <row r="578" spans="1:14" x14ac:dyDescent="0.25">
      <c r="A578" s="27" t="s">
        <v>603</v>
      </c>
      <c r="B578" s="28">
        <v>6001689</v>
      </c>
      <c r="C578" s="28">
        <v>145337</v>
      </c>
      <c r="D578" s="52">
        <v>44743</v>
      </c>
      <c r="E578" s="52">
        <v>45107</v>
      </c>
      <c r="F578" s="53">
        <v>7390</v>
      </c>
      <c r="G578" s="53">
        <v>47227</v>
      </c>
      <c r="H578" s="53">
        <v>3104</v>
      </c>
      <c r="I578" s="53">
        <f t="shared" si="16"/>
        <v>57721</v>
      </c>
      <c r="J578" s="53">
        <v>66354</v>
      </c>
      <c r="K578" s="54">
        <f t="shared" si="17"/>
        <v>0.86989480664315644</v>
      </c>
      <c r="N578" s="48"/>
    </row>
    <row r="579" spans="1:14" x14ac:dyDescent="0.25">
      <c r="A579" s="19" t="s">
        <v>604</v>
      </c>
      <c r="B579" s="26">
        <v>6014195</v>
      </c>
      <c r="C579" s="26">
        <v>145819</v>
      </c>
      <c r="D579" s="50">
        <v>44743</v>
      </c>
      <c r="E579" s="50">
        <v>45107</v>
      </c>
      <c r="F579" s="55">
        <v>6128</v>
      </c>
      <c r="G579" s="55">
        <v>23755</v>
      </c>
      <c r="H579" s="55">
        <v>3907.68</v>
      </c>
      <c r="I579" s="55">
        <f t="shared" si="16"/>
        <v>33790.68</v>
      </c>
      <c r="J579" s="55">
        <v>44544</v>
      </c>
      <c r="K579" s="56">
        <f t="shared" si="17"/>
        <v>0.75859105603448274</v>
      </c>
      <c r="N579" s="48"/>
    </row>
    <row r="580" spans="1:14" x14ac:dyDescent="0.25">
      <c r="A580" s="19" t="s">
        <v>605</v>
      </c>
      <c r="B580" s="26">
        <v>6004832</v>
      </c>
      <c r="C580" s="26">
        <v>145661</v>
      </c>
      <c r="D580" s="50">
        <v>44743</v>
      </c>
      <c r="E580" s="50">
        <v>45107</v>
      </c>
      <c r="F580" s="55">
        <v>9192</v>
      </c>
      <c r="G580" s="55">
        <v>44048</v>
      </c>
      <c r="H580" s="55">
        <v>1311.24</v>
      </c>
      <c r="I580" s="55">
        <f t="shared" si="16"/>
        <v>54551.24</v>
      </c>
      <c r="J580" s="55">
        <v>61739</v>
      </c>
      <c r="K580" s="56">
        <f t="shared" si="17"/>
        <v>0.88357828924990678</v>
      </c>
      <c r="N580" s="48"/>
    </row>
    <row r="581" spans="1:14" x14ac:dyDescent="0.25">
      <c r="A581" s="19" t="s">
        <v>606</v>
      </c>
      <c r="B581" s="26">
        <v>6002265</v>
      </c>
      <c r="C581" s="26">
        <v>145718</v>
      </c>
      <c r="D581" s="50">
        <v>44743</v>
      </c>
      <c r="E581" s="50">
        <v>45107</v>
      </c>
      <c r="F581" s="55">
        <v>8369</v>
      </c>
      <c r="G581" s="55">
        <v>42883</v>
      </c>
      <c r="H581" s="55">
        <v>2461.1999999999998</v>
      </c>
      <c r="I581" s="55">
        <f t="shared" si="16"/>
        <v>53713.2</v>
      </c>
      <c r="J581" s="55">
        <v>59489</v>
      </c>
      <c r="K581" s="56">
        <f t="shared" si="17"/>
        <v>0.90290978164030322</v>
      </c>
      <c r="N581" s="48"/>
    </row>
    <row r="582" spans="1:14" x14ac:dyDescent="0.25">
      <c r="A582" s="39" t="s">
        <v>607</v>
      </c>
      <c r="B582" s="40">
        <v>6016554</v>
      </c>
      <c r="C582" s="40">
        <v>146143</v>
      </c>
      <c r="D582" s="57">
        <v>44743</v>
      </c>
      <c r="E582" s="57">
        <v>45107</v>
      </c>
      <c r="F582" s="58">
        <v>3614</v>
      </c>
      <c r="G582" s="58">
        <v>7652</v>
      </c>
      <c r="H582" s="58">
        <v>3866.52</v>
      </c>
      <c r="I582" s="58">
        <f t="shared" si="16"/>
        <v>15132.52</v>
      </c>
      <c r="J582" s="58">
        <v>32167</v>
      </c>
      <c r="K582" s="59">
        <f t="shared" si="17"/>
        <v>0.47043616128330279</v>
      </c>
      <c r="N582" s="48"/>
    </row>
    <row r="583" spans="1:14" x14ac:dyDescent="0.25">
      <c r="A583" s="27" t="s">
        <v>608</v>
      </c>
      <c r="B583" s="28">
        <v>6002463</v>
      </c>
      <c r="C583" s="28">
        <v>145372</v>
      </c>
      <c r="D583" s="52">
        <v>44743</v>
      </c>
      <c r="E583" s="52">
        <v>45107</v>
      </c>
      <c r="F583" s="53">
        <v>3932</v>
      </c>
      <c r="G583" s="53">
        <v>19967</v>
      </c>
      <c r="H583" s="53">
        <v>2186.52</v>
      </c>
      <c r="I583" s="53">
        <f t="shared" si="16"/>
        <v>26085.52</v>
      </c>
      <c r="J583" s="53">
        <v>34680</v>
      </c>
      <c r="K583" s="54">
        <f t="shared" si="17"/>
        <v>0.75217762399077281</v>
      </c>
      <c r="N583" s="48"/>
    </row>
    <row r="584" spans="1:14" x14ac:dyDescent="0.25">
      <c r="A584" s="19" t="s">
        <v>609</v>
      </c>
      <c r="B584" s="26">
        <v>6004733</v>
      </c>
      <c r="C584" s="26">
        <v>145510</v>
      </c>
      <c r="D584" s="50">
        <v>44743</v>
      </c>
      <c r="E584" s="50">
        <v>45107</v>
      </c>
      <c r="F584" s="55">
        <v>11008</v>
      </c>
      <c r="G584" s="55">
        <v>42460</v>
      </c>
      <c r="H584" s="55">
        <v>3653</v>
      </c>
      <c r="I584" s="55">
        <f t="shared" si="16"/>
        <v>57121</v>
      </c>
      <c r="J584" s="55">
        <v>70127</v>
      </c>
      <c r="K584" s="56">
        <f t="shared" si="17"/>
        <v>0.81453648380794841</v>
      </c>
      <c r="N584" s="48"/>
    </row>
    <row r="585" spans="1:14" x14ac:dyDescent="0.25">
      <c r="A585" s="19" t="s">
        <v>610</v>
      </c>
      <c r="B585" s="26">
        <v>6003958</v>
      </c>
      <c r="C585" s="26">
        <v>145764</v>
      </c>
      <c r="D585" s="50">
        <v>44743</v>
      </c>
      <c r="E585" s="50">
        <v>45107</v>
      </c>
      <c r="F585" s="55">
        <v>7842</v>
      </c>
      <c r="G585" s="55">
        <v>57726</v>
      </c>
      <c r="H585" s="55">
        <v>5390</v>
      </c>
      <c r="I585" s="55">
        <f t="shared" si="16"/>
        <v>70958</v>
      </c>
      <c r="J585" s="55">
        <v>79103</v>
      </c>
      <c r="K585" s="56">
        <f t="shared" si="17"/>
        <v>0.89703298231419792</v>
      </c>
      <c r="N585" s="48"/>
    </row>
    <row r="586" spans="1:14" x14ac:dyDescent="0.25">
      <c r="A586" s="19" t="s">
        <v>611</v>
      </c>
      <c r="B586" s="26">
        <v>6002174</v>
      </c>
      <c r="C586" s="26">
        <v>145473</v>
      </c>
      <c r="D586" s="50">
        <v>44743</v>
      </c>
      <c r="E586" s="50">
        <v>45107</v>
      </c>
      <c r="F586" s="55">
        <v>4582</v>
      </c>
      <c r="G586" s="55">
        <v>19712</v>
      </c>
      <c r="H586" s="55">
        <v>2829.12</v>
      </c>
      <c r="I586" s="55">
        <f t="shared" si="16"/>
        <v>27123.119999999999</v>
      </c>
      <c r="J586" s="55">
        <v>34360</v>
      </c>
      <c r="K586" s="56">
        <f t="shared" si="17"/>
        <v>0.78938067520372524</v>
      </c>
      <c r="N586" s="48"/>
    </row>
    <row r="587" spans="1:14" x14ac:dyDescent="0.25">
      <c r="A587" s="39" t="s">
        <v>612</v>
      </c>
      <c r="B587" s="40">
        <v>6014823</v>
      </c>
      <c r="C587" s="40">
        <v>145977</v>
      </c>
      <c r="D587" s="57">
        <v>44743</v>
      </c>
      <c r="E587" s="57">
        <v>45107</v>
      </c>
      <c r="F587" s="58">
        <v>15797</v>
      </c>
      <c r="G587" s="58">
        <v>37550</v>
      </c>
      <c r="H587" s="58">
        <v>8663</v>
      </c>
      <c r="I587" s="58">
        <f t="shared" ref="I587:I650" si="18">SUM(F587:H587)</f>
        <v>62010</v>
      </c>
      <c r="J587" s="58">
        <v>63250</v>
      </c>
      <c r="K587" s="59">
        <f t="shared" ref="K587:K650" si="19">I587/J587</f>
        <v>0.98039525691699603</v>
      </c>
      <c r="N587" s="48"/>
    </row>
    <row r="588" spans="1:14" x14ac:dyDescent="0.25">
      <c r="A588" s="27" t="s">
        <v>613</v>
      </c>
      <c r="B588" s="28">
        <v>6014252</v>
      </c>
      <c r="C588" s="28">
        <v>145840</v>
      </c>
      <c r="D588" s="52">
        <v>44743</v>
      </c>
      <c r="E588" s="52">
        <v>45107</v>
      </c>
      <c r="F588" s="53">
        <v>3477</v>
      </c>
      <c r="G588" s="53">
        <v>2531</v>
      </c>
      <c r="H588" s="53">
        <v>7102</v>
      </c>
      <c r="I588" s="53">
        <f t="shared" si="18"/>
        <v>13110</v>
      </c>
      <c r="J588" s="53">
        <v>39777</v>
      </c>
      <c r="K588" s="54">
        <f t="shared" si="19"/>
        <v>0.32958745003393919</v>
      </c>
      <c r="N588" s="48"/>
    </row>
    <row r="589" spans="1:14" x14ac:dyDescent="0.25">
      <c r="A589" s="19" t="s">
        <v>614</v>
      </c>
      <c r="B589" s="26">
        <v>6009369</v>
      </c>
      <c r="C589" s="26">
        <v>145502</v>
      </c>
      <c r="D589" s="50">
        <v>44743</v>
      </c>
      <c r="E589" s="50">
        <v>45107</v>
      </c>
      <c r="F589" s="55">
        <v>3077</v>
      </c>
      <c r="G589" s="55">
        <v>8756</v>
      </c>
      <c r="H589" s="55">
        <v>190</v>
      </c>
      <c r="I589" s="55">
        <f t="shared" si="18"/>
        <v>12023</v>
      </c>
      <c r="J589" s="55">
        <v>21697</v>
      </c>
      <c r="K589" s="56">
        <f t="shared" si="19"/>
        <v>0.55413190763700049</v>
      </c>
      <c r="N589" s="48"/>
    </row>
    <row r="590" spans="1:14" x14ac:dyDescent="0.25">
      <c r="A590" s="19" t="s">
        <v>615</v>
      </c>
      <c r="B590" s="26">
        <v>6005953</v>
      </c>
      <c r="C590" s="26">
        <v>146048</v>
      </c>
      <c r="D590" s="50">
        <v>44743</v>
      </c>
      <c r="E590" s="50">
        <v>45107</v>
      </c>
      <c r="F590" s="55">
        <v>4972</v>
      </c>
      <c r="G590" s="55">
        <v>12831</v>
      </c>
      <c r="H590" s="55">
        <v>1358</v>
      </c>
      <c r="I590" s="55">
        <f t="shared" si="18"/>
        <v>19161</v>
      </c>
      <c r="J590" s="55">
        <v>27500</v>
      </c>
      <c r="K590" s="56">
        <f t="shared" si="19"/>
        <v>0.69676363636363636</v>
      </c>
      <c r="N590" s="48"/>
    </row>
    <row r="591" spans="1:14" x14ac:dyDescent="0.25">
      <c r="A591" s="19" t="s">
        <v>616</v>
      </c>
      <c r="B591" s="26">
        <v>6009377</v>
      </c>
      <c r="C591" s="26">
        <v>146159</v>
      </c>
      <c r="D591" s="50">
        <v>44743</v>
      </c>
      <c r="E591" s="50">
        <v>45107</v>
      </c>
      <c r="F591" s="55">
        <v>4620</v>
      </c>
      <c r="G591" s="55">
        <v>14547</v>
      </c>
      <c r="H591" s="55">
        <v>2065</v>
      </c>
      <c r="I591" s="55">
        <f t="shared" si="18"/>
        <v>21232</v>
      </c>
      <c r="J591" s="55">
        <v>25317</v>
      </c>
      <c r="K591" s="56">
        <f t="shared" si="19"/>
        <v>0.83864596911166411</v>
      </c>
      <c r="N591" s="48"/>
    </row>
    <row r="592" spans="1:14" x14ac:dyDescent="0.25">
      <c r="A592" s="39" t="s">
        <v>617</v>
      </c>
      <c r="B592" s="40">
        <v>6009393</v>
      </c>
      <c r="C592" s="40">
        <v>145497</v>
      </c>
      <c r="D592" s="57">
        <v>44743</v>
      </c>
      <c r="E592" s="57">
        <v>45107</v>
      </c>
      <c r="F592" s="58">
        <v>1939</v>
      </c>
      <c r="G592" s="58">
        <v>8526</v>
      </c>
      <c r="H592" s="58">
        <v>2</v>
      </c>
      <c r="I592" s="58">
        <f t="shared" si="18"/>
        <v>10467</v>
      </c>
      <c r="J592" s="58">
        <v>17034</v>
      </c>
      <c r="K592" s="59">
        <f t="shared" si="19"/>
        <v>0.61447692849594926</v>
      </c>
      <c r="N592" s="48"/>
    </row>
    <row r="593" spans="1:14" x14ac:dyDescent="0.25">
      <c r="A593" s="27" t="s">
        <v>618</v>
      </c>
      <c r="B593" s="28">
        <v>6016984</v>
      </c>
      <c r="C593" s="28">
        <v>145460</v>
      </c>
      <c r="D593" s="52">
        <v>44743</v>
      </c>
      <c r="E593" s="52">
        <v>45107</v>
      </c>
      <c r="F593" s="53">
        <v>7365</v>
      </c>
      <c r="G593" s="53">
        <v>23717</v>
      </c>
      <c r="H593" s="53">
        <v>5126</v>
      </c>
      <c r="I593" s="53">
        <f t="shared" si="18"/>
        <v>36208</v>
      </c>
      <c r="J593" s="53">
        <v>53534</v>
      </c>
      <c r="K593" s="54">
        <f t="shared" si="19"/>
        <v>0.67635521350917172</v>
      </c>
      <c r="N593" s="48"/>
    </row>
    <row r="594" spans="1:14" x14ac:dyDescent="0.25">
      <c r="A594" s="19" t="s">
        <v>619</v>
      </c>
      <c r="B594" s="26">
        <v>6016992</v>
      </c>
      <c r="C594" s="26">
        <v>146195</v>
      </c>
      <c r="D594" s="50">
        <v>44743</v>
      </c>
      <c r="E594" s="50">
        <v>45107</v>
      </c>
      <c r="F594" s="55">
        <v>913</v>
      </c>
      <c r="G594" s="55">
        <v>2330</v>
      </c>
      <c r="H594" s="55">
        <v>1106.28</v>
      </c>
      <c r="I594" s="55">
        <f t="shared" si="18"/>
        <v>4349.28</v>
      </c>
      <c r="J594" s="55">
        <v>27561</v>
      </c>
      <c r="K594" s="56">
        <f t="shared" si="19"/>
        <v>0.15780559486230541</v>
      </c>
      <c r="N594" s="48"/>
    </row>
    <row r="595" spans="1:14" x14ac:dyDescent="0.25">
      <c r="A595" s="19" t="s">
        <v>620</v>
      </c>
      <c r="B595" s="26">
        <v>6017008</v>
      </c>
      <c r="C595" s="26">
        <v>146194</v>
      </c>
      <c r="D595" s="50">
        <v>44743</v>
      </c>
      <c r="E595" s="50">
        <v>45107</v>
      </c>
      <c r="F595" s="55">
        <v>26</v>
      </c>
      <c r="G595" s="55">
        <v>0</v>
      </c>
      <c r="H595" s="55">
        <v>105</v>
      </c>
      <c r="I595" s="55">
        <f t="shared" si="18"/>
        <v>131</v>
      </c>
      <c r="J595" s="55">
        <v>19683</v>
      </c>
      <c r="K595" s="56">
        <f t="shared" si="19"/>
        <v>6.6554895087131026E-3</v>
      </c>
      <c r="N595" s="48"/>
    </row>
    <row r="596" spans="1:14" x14ac:dyDescent="0.25">
      <c r="A596" s="19" t="s">
        <v>621</v>
      </c>
      <c r="B596" s="26">
        <v>6016968</v>
      </c>
      <c r="C596" s="26">
        <v>146192</v>
      </c>
      <c r="D596" s="50">
        <v>44743</v>
      </c>
      <c r="E596" s="50">
        <v>45107</v>
      </c>
      <c r="F596" s="55">
        <v>202</v>
      </c>
      <c r="G596" s="55">
        <v>0</v>
      </c>
      <c r="H596" s="55">
        <v>304</v>
      </c>
      <c r="I596" s="55">
        <f t="shared" si="18"/>
        <v>506</v>
      </c>
      <c r="J596" s="55">
        <v>21113</v>
      </c>
      <c r="K596" s="56">
        <f t="shared" si="19"/>
        <v>2.3966276701558282E-2</v>
      </c>
      <c r="N596" s="48"/>
    </row>
    <row r="597" spans="1:14" x14ac:dyDescent="0.25">
      <c r="A597" s="39" t="s">
        <v>622</v>
      </c>
      <c r="B597" s="40">
        <v>6007330</v>
      </c>
      <c r="C597" s="40">
        <v>145275</v>
      </c>
      <c r="D597" s="57">
        <v>44743</v>
      </c>
      <c r="E597" s="57">
        <v>45107</v>
      </c>
      <c r="F597" s="58">
        <v>4389</v>
      </c>
      <c r="G597" s="58">
        <v>11295</v>
      </c>
      <c r="H597" s="58">
        <v>4073</v>
      </c>
      <c r="I597" s="58">
        <f t="shared" si="18"/>
        <v>19757</v>
      </c>
      <c r="J597" s="58">
        <v>23951</v>
      </c>
      <c r="K597" s="59">
        <f t="shared" si="19"/>
        <v>0.82489248883136401</v>
      </c>
      <c r="N597" s="48"/>
    </row>
    <row r="598" spans="1:14" x14ac:dyDescent="0.25">
      <c r="A598" s="27" t="s">
        <v>623</v>
      </c>
      <c r="B598" s="28">
        <v>6003750</v>
      </c>
      <c r="C598" s="28">
        <v>145726</v>
      </c>
      <c r="D598" s="52">
        <v>44743</v>
      </c>
      <c r="E598" s="52">
        <v>45107</v>
      </c>
      <c r="F598" s="53">
        <v>2031</v>
      </c>
      <c r="G598" s="53">
        <v>13065</v>
      </c>
      <c r="H598" s="53">
        <v>1125</v>
      </c>
      <c r="I598" s="53">
        <f t="shared" si="18"/>
        <v>16221</v>
      </c>
      <c r="J598" s="53">
        <v>21454</v>
      </c>
      <c r="K598" s="54">
        <f t="shared" si="19"/>
        <v>0.75608278176563815</v>
      </c>
      <c r="N598" s="48"/>
    </row>
    <row r="599" spans="1:14" x14ac:dyDescent="0.25">
      <c r="A599" s="19" t="s">
        <v>624</v>
      </c>
      <c r="B599" s="26">
        <v>6009427</v>
      </c>
      <c r="C599" s="26">
        <v>145442</v>
      </c>
      <c r="D599" s="50">
        <v>44743</v>
      </c>
      <c r="E599" s="50">
        <v>45107</v>
      </c>
      <c r="F599" s="55">
        <v>3168</v>
      </c>
      <c r="G599" s="55">
        <v>10897</v>
      </c>
      <c r="H599" s="55">
        <v>6859</v>
      </c>
      <c r="I599" s="55">
        <f t="shared" si="18"/>
        <v>20924</v>
      </c>
      <c r="J599" s="55">
        <v>28756</v>
      </c>
      <c r="K599" s="56">
        <f t="shared" si="19"/>
        <v>0.72763944915843648</v>
      </c>
      <c r="N599" s="48"/>
    </row>
    <row r="600" spans="1:14" x14ac:dyDescent="0.25">
      <c r="A600" s="19" t="s">
        <v>625</v>
      </c>
      <c r="B600" s="26">
        <v>6003263</v>
      </c>
      <c r="C600" s="26">
        <v>145795</v>
      </c>
      <c r="D600" s="50">
        <v>44743</v>
      </c>
      <c r="E600" s="50">
        <v>45107</v>
      </c>
      <c r="F600" s="55">
        <v>7898</v>
      </c>
      <c r="G600" s="55">
        <v>23982</v>
      </c>
      <c r="H600" s="55">
        <v>7921</v>
      </c>
      <c r="I600" s="55">
        <f t="shared" si="18"/>
        <v>39801</v>
      </c>
      <c r="J600" s="55">
        <v>48703</v>
      </c>
      <c r="K600" s="56">
        <f t="shared" si="19"/>
        <v>0.81721865182842945</v>
      </c>
      <c r="N600" s="48"/>
    </row>
    <row r="601" spans="1:14" x14ac:dyDescent="0.25">
      <c r="A601" s="19" t="s">
        <v>626</v>
      </c>
      <c r="B601" s="26">
        <v>6009443</v>
      </c>
      <c r="C601" s="26">
        <v>145879</v>
      </c>
      <c r="D601" s="50">
        <v>44743</v>
      </c>
      <c r="E601" s="50">
        <v>45107</v>
      </c>
      <c r="F601" s="55">
        <v>4003</v>
      </c>
      <c r="G601" s="55">
        <v>11834</v>
      </c>
      <c r="H601" s="55">
        <v>3377</v>
      </c>
      <c r="I601" s="55">
        <f t="shared" si="18"/>
        <v>19214</v>
      </c>
      <c r="J601" s="55">
        <v>23019</v>
      </c>
      <c r="K601" s="56">
        <f t="shared" si="19"/>
        <v>0.83470176810460928</v>
      </c>
      <c r="N601" s="48"/>
    </row>
    <row r="602" spans="1:14" x14ac:dyDescent="0.25">
      <c r="A602" s="39" t="s">
        <v>627</v>
      </c>
      <c r="B602" s="40">
        <v>6002588</v>
      </c>
      <c r="C602" s="40">
        <v>146086</v>
      </c>
      <c r="D602" s="57">
        <v>44743</v>
      </c>
      <c r="E602" s="57">
        <v>45107</v>
      </c>
      <c r="F602" s="58">
        <v>1444</v>
      </c>
      <c r="G602" s="58">
        <v>6523</v>
      </c>
      <c r="H602" s="58">
        <v>130.19999999999999</v>
      </c>
      <c r="I602" s="58">
        <f t="shared" si="18"/>
        <v>8097.2</v>
      </c>
      <c r="J602" s="58">
        <v>14028</v>
      </c>
      <c r="K602" s="59">
        <f t="shared" si="19"/>
        <v>0.57721699458226405</v>
      </c>
      <c r="N602" s="48"/>
    </row>
    <row r="603" spans="1:14" x14ac:dyDescent="0.25">
      <c r="A603" s="27" t="s">
        <v>628</v>
      </c>
      <c r="B603" s="28">
        <v>6004188</v>
      </c>
      <c r="C603" s="28">
        <v>145466</v>
      </c>
      <c r="D603" s="52">
        <v>44743</v>
      </c>
      <c r="E603" s="52">
        <v>45107</v>
      </c>
      <c r="F603" s="53">
        <v>991</v>
      </c>
      <c r="G603" s="53">
        <v>6853</v>
      </c>
      <c r="H603" s="53">
        <v>8.4</v>
      </c>
      <c r="I603" s="53">
        <f t="shared" si="18"/>
        <v>7852.4</v>
      </c>
      <c r="J603" s="53">
        <v>11878</v>
      </c>
      <c r="K603" s="54">
        <f t="shared" si="19"/>
        <v>0.66108772520626369</v>
      </c>
      <c r="N603" s="48"/>
    </row>
    <row r="604" spans="1:14" x14ac:dyDescent="0.25">
      <c r="A604" s="19" t="s">
        <v>629</v>
      </c>
      <c r="B604" s="26">
        <v>6009484</v>
      </c>
      <c r="C604" s="26">
        <v>146070</v>
      </c>
      <c r="D604" s="50">
        <v>44743</v>
      </c>
      <c r="E604" s="50">
        <v>45107</v>
      </c>
      <c r="F604" s="55">
        <v>194</v>
      </c>
      <c r="G604" s="55">
        <v>3091</v>
      </c>
      <c r="H604" s="55">
        <v>26.04</v>
      </c>
      <c r="I604" s="55">
        <f t="shared" si="18"/>
        <v>3311.04</v>
      </c>
      <c r="J604" s="55">
        <v>11008</v>
      </c>
      <c r="K604" s="56">
        <f t="shared" si="19"/>
        <v>0.30078488372093021</v>
      </c>
      <c r="N604" s="48"/>
    </row>
    <row r="605" spans="1:14" x14ac:dyDescent="0.25">
      <c r="A605" s="19" t="s">
        <v>630</v>
      </c>
      <c r="B605" s="26">
        <v>6002711</v>
      </c>
      <c r="C605" s="26">
        <v>145985</v>
      </c>
      <c r="D605" s="50">
        <v>44743</v>
      </c>
      <c r="E605" s="50">
        <v>45107</v>
      </c>
      <c r="F605" s="55">
        <v>3736</v>
      </c>
      <c r="G605" s="55">
        <v>11926</v>
      </c>
      <c r="H605" s="55">
        <v>8155</v>
      </c>
      <c r="I605" s="55">
        <f t="shared" si="18"/>
        <v>23817</v>
      </c>
      <c r="J605" s="55">
        <v>30776</v>
      </c>
      <c r="K605" s="56">
        <f t="shared" si="19"/>
        <v>0.77388224590590071</v>
      </c>
      <c r="N605" s="48"/>
    </row>
    <row r="606" spans="1:14" x14ac:dyDescent="0.25">
      <c r="A606" s="27" t="s">
        <v>631</v>
      </c>
      <c r="B606" s="28">
        <v>6012165</v>
      </c>
      <c r="C606" s="28">
        <v>145647</v>
      </c>
      <c r="D606" s="52">
        <v>44743</v>
      </c>
      <c r="E606" s="52">
        <v>45107</v>
      </c>
      <c r="F606" s="53">
        <v>6032</v>
      </c>
      <c r="G606" s="53">
        <v>13796</v>
      </c>
      <c r="H606" s="53">
        <v>5722</v>
      </c>
      <c r="I606" s="53">
        <f t="shared" si="18"/>
        <v>25550</v>
      </c>
      <c r="J606" s="53">
        <v>32184</v>
      </c>
      <c r="K606" s="54">
        <f t="shared" si="19"/>
        <v>0.79387273179219486</v>
      </c>
      <c r="N606" s="48"/>
    </row>
    <row r="607" spans="1:14" x14ac:dyDescent="0.25">
      <c r="A607" s="19" t="s">
        <v>632</v>
      </c>
      <c r="B607" s="26">
        <v>6006134</v>
      </c>
      <c r="C607" s="26">
        <v>145881</v>
      </c>
      <c r="D607" s="50">
        <v>44743</v>
      </c>
      <c r="E607" s="50">
        <v>45107</v>
      </c>
      <c r="F607" s="55">
        <v>8776</v>
      </c>
      <c r="G607" s="55">
        <v>51725</v>
      </c>
      <c r="H607" s="55">
        <v>298</v>
      </c>
      <c r="I607" s="55">
        <f t="shared" si="18"/>
        <v>60799</v>
      </c>
      <c r="J607" s="55">
        <v>69573</v>
      </c>
      <c r="K607" s="56">
        <f t="shared" si="19"/>
        <v>0.87388785879579722</v>
      </c>
      <c r="N607" s="48"/>
    </row>
    <row r="608" spans="1:14" x14ac:dyDescent="0.25">
      <c r="A608" s="19" t="s">
        <v>633</v>
      </c>
      <c r="B608" s="26">
        <v>6009260</v>
      </c>
      <c r="C608" s="26">
        <v>145903</v>
      </c>
      <c r="D608" s="50">
        <v>44743</v>
      </c>
      <c r="E608" s="50">
        <v>45107</v>
      </c>
      <c r="F608" s="55">
        <v>489</v>
      </c>
      <c r="G608" s="55">
        <v>6696</v>
      </c>
      <c r="H608" s="55">
        <v>1186.92</v>
      </c>
      <c r="I608" s="55">
        <f t="shared" si="18"/>
        <v>8371.92</v>
      </c>
      <c r="J608" s="55">
        <v>10505</v>
      </c>
      <c r="K608" s="56">
        <f t="shared" si="19"/>
        <v>0.79694621608757732</v>
      </c>
      <c r="N608" s="48"/>
    </row>
    <row r="609" spans="1:14" x14ac:dyDescent="0.25">
      <c r="A609" s="19" t="s">
        <v>634</v>
      </c>
      <c r="B609" s="26">
        <v>6007934</v>
      </c>
      <c r="C609" s="26">
        <v>145779</v>
      </c>
      <c r="D609" s="50">
        <v>44743</v>
      </c>
      <c r="E609" s="50">
        <v>45107</v>
      </c>
      <c r="F609" s="55">
        <v>4133</v>
      </c>
      <c r="G609" s="55">
        <v>9162</v>
      </c>
      <c r="H609" s="55">
        <v>4495</v>
      </c>
      <c r="I609" s="55">
        <f t="shared" si="18"/>
        <v>17790</v>
      </c>
      <c r="J609" s="55">
        <v>34948</v>
      </c>
      <c r="K609" s="56">
        <f t="shared" si="19"/>
        <v>0.50904200526496513</v>
      </c>
      <c r="N609" s="48"/>
    </row>
    <row r="610" spans="1:14" x14ac:dyDescent="0.25">
      <c r="A610" s="39" t="s">
        <v>635</v>
      </c>
      <c r="B610" s="40">
        <v>6007868</v>
      </c>
      <c r="C610" s="40">
        <v>145671</v>
      </c>
      <c r="D610" s="57">
        <v>44743</v>
      </c>
      <c r="E610" s="57">
        <v>45107</v>
      </c>
      <c r="F610" s="58">
        <v>8185</v>
      </c>
      <c r="G610" s="58">
        <v>21163</v>
      </c>
      <c r="H610" s="58">
        <v>6204.24</v>
      </c>
      <c r="I610" s="58">
        <f t="shared" si="18"/>
        <v>35552.239999999998</v>
      </c>
      <c r="J610" s="58">
        <v>46820</v>
      </c>
      <c r="K610" s="59">
        <f t="shared" si="19"/>
        <v>0.75933874412644164</v>
      </c>
      <c r="N610" s="48"/>
    </row>
    <row r="611" spans="1:14" x14ac:dyDescent="0.25">
      <c r="A611" s="27" t="s">
        <v>636</v>
      </c>
      <c r="B611" s="28">
        <v>6014856</v>
      </c>
      <c r="C611" s="28">
        <v>145970</v>
      </c>
      <c r="D611" s="52">
        <v>44743</v>
      </c>
      <c r="E611" s="52">
        <v>45107</v>
      </c>
      <c r="F611" s="53">
        <v>12983</v>
      </c>
      <c r="G611" s="53">
        <v>44256</v>
      </c>
      <c r="H611" s="53">
        <v>5068</v>
      </c>
      <c r="I611" s="53">
        <f t="shared" si="18"/>
        <v>62307</v>
      </c>
      <c r="J611" s="53">
        <v>70969</v>
      </c>
      <c r="K611" s="54">
        <f t="shared" si="19"/>
        <v>0.87794670912652006</v>
      </c>
      <c r="N611" s="48"/>
    </row>
    <row r="612" spans="1:14" x14ac:dyDescent="0.25">
      <c r="A612" s="19" t="s">
        <v>637</v>
      </c>
      <c r="B612" s="26">
        <v>6012991</v>
      </c>
      <c r="C612" s="26">
        <v>145721</v>
      </c>
      <c r="D612" s="50">
        <v>44743</v>
      </c>
      <c r="E612" s="50">
        <v>45107</v>
      </c>
      <c r="F612" s="55">
        <v>3577</v>
      </c>
      <c r="G612" s="55">
        <v>7158</v>
      </c>
      <c r="H612" s="55">
        <v>2082</v>
      </c>
      <c r="I612" s="55">
        <f t="shared" si="18"/>
        <v>12817</v>
      </c>
      <c r="J612" s="55">
        <v>30717</v>
      </c>
      <c r="K612" s="56">
        <f t="shared" si="19"/>
        <v>0.41726080020835365</v>
      </c>
      <c r="N612" s="48"/>
    </row>
    <row r="613" spans="1:14" x14ac:dyDescent="0.25">
      <c r="A613" s="19" t="s">
        <v>638</v>
      </c>
      <c r="B613" s="26">
        <v>6011332</v>
      </c>
      <c r="C613" s="26">
        <v>145602</v>
      </c>
      <c r="D613" s="50">
        <v>44743</v>
      </c>
      <c r="E613" s="50">
        <v>45107</v>
      </c>
      <c r="F613" s="55">
        <v>1402</v>
      </c>
      <c r="G613" s="55">
        <v>2424</v>
      </c>
      <c r="H613" s="55">
        <v>2331</v>
      </c>
      <c r="I613" s="55">
        <f t="shared" si="18"/>
        <v>6157</v>
      </c>
      <c r="J613" s="55">
        <v>30805</v>
      </c>
      <c r="K613" s="56">
        <f t="shared" si="19"/>
        <v>0.19987015094952118</v>
      </c>
      <c r="N613" s="48"/>
    </row>
    <row r="614" spans="1:14" x14ac:dyDescent="0.25">
      <c r="A614" s="19" t="s">
        <v>639</v>
      </c>
      <c r="B614" s="26">
        <v>6009674</v>
      </c>
      <c r="C614" s="26">
        <v>146019</v>
      </c>
      <c r="D614" s="50">
        <v>44743</v>
      </c>
      <c r="E614" s="50">
        <v>45107</v>
      </c>
      <c r="F614" s="55">
        <v>2702</v>
      </c>
      <c r="G614" s="55">
        <v>19328</v>
      </c>
      <c r="H614" s="55">
        <v>1411.2</v>
      </c>
      <c r="I614" s="55">
        <f t="shared" si="18"/>
        <v>23441.200000000001</v>
      </c>
      <c r="J614" s="55">
        <v>38863</v>
      </c>
      <c r="K614" s="56">
        <f t="shared" si="19"/>
        <v>0.60317525667086946</v>
      </c>
      <c r="N614" s="48"/>
    </row>
    <row r="615" spans="1:14" x14ac:dyDescent="0.25">
      <c r="A615" s="39" t="s">
        <v>640</v>
      </c>
      <c r="B615" s="40">
        <v>6009682</v>
      </c>
      <c r="C615" s="40">
        <v>146100</v>
      </c>
      <c r="D615" s="57">
        <v>44743</v>
      </c>
      <c r="E615" s="57">
        <v>45107</v>
      </c>
      <c r="F615" s="58">
        <v>657</v>
      </c>
      <c r="G615" s="58">
        <v>67</v>
      </c>
      <c r="H615" s="58">
        <v>4231</v>
      </c>
      <c r="I615" s="58">
        <f t="shared" si="18"/>
        <v>4955</v>
      </c>
      <c r="J615" s="58">
        <v>9775</v>
      </c>
      <c r="K615" s="59">
        <f t="shared" si="19"/>
        <v>0.50690537084398979</v>
      </c>
      <c r="N615" s="48"/>
    </row>
    <row r="616" spans="1:14" x14ac:dyDescent="0.25">
      <c r="A616" s="27" t="s">
        <v>641</v>
      </c>
      <c r="B616" s="28">
        <v>6004725</v>
      </c>
      <c r="C616" s="28">
        <v>145336</v>
      </c>
      <c r="D616" s="52">
        <v>44743</v>
      </c>
      <c r="E616" s="52">
        <v>45107</v>
      </c>
      <c r="F616" s="53">
        <v>11208</v>
      </c>
      <c r="G616" s="53">
        <v>15677</v>
      </c>
      <c r="H616" s="53">
        <v>10956</v>
      </c>
      <c r="I616" s="53">
        <f t="shared" si="18"/>
        <v>37841</v>
      </c>
      <c r="J616" s="53">
        <v>72106</v>
      </c>
      <c r="K616" s="54">
        <f t="shared" si="19"/>
        <v>0.52479682689373974</v>
      </c>
      <c r="N616" s="48"/>
    </row>
    <row r="617" spans="1:14" x14ac:dyDescent="0.25">
      <c r="A617" s="19" t="s">
        <v>642</v>
      </c>
      <c r="B617" s="26">
        <v>6005516</v>
      </c>
      <c r="C617" s="26">
        <v>145875</v>
      </c>
      <c r="D617" s="50">
        <v>44743</v>
      </c>
      <c r="E617" s="50">
        <v>45107</v>
      </c>
      <c r="F617" s="55">
        <v>5217</v>
      </c>
      <c r="G617" s="55">
        <v>12441</v>
      </c>
      <c r="H617" s="55">
        <v>3287</v>
      </c>
      <c r="I617" s="55">
        <f t="shared" si="18"/>
        <v>20945</v>
      </c>
      <c r="J617" s="55">
        <v>26962</v>
      </c>
      <c r="K617" s="56">
        <f t="shared" si="19"/>
        <v>0.77683406275498845</v>
      </c>
      <c r="N617" s="48"/>
    </row>
    <row r="618" spans="1:14" x14ac:dyDescent="0.25">
      <c r="A618" s="19" t="s">
        <v>643</v>
      </c>
      <c r="B618" s="26">
        <v>6014377</v>
      </c>
      <c r="C618" s="26">
        <v>146028</v>
      </c>
      <c r="D618" s="50">
        <v>44743</v>
      </c>
      <c r="E618" s="50">
        <v>45107</v>
      </c>
      <c r="F618" s="55">
        <v>5080</v>
      </c>
      <c r="G618" s="55">
        <v>12532</v>
      </c>
      <c r="H618" s="55">
        <v>6463.8</v>
      </c>
      <c r="I618" s="55">
        <f t="shared" si="18"/>
        <v>24075.8</v>
      </c>
      <c r="J618" s="55">
        <v>36371</v>
      </c>
      <c r="K618" s="56">
        <f t="shared" si="19"/>
        <v>0.66195045503285588</v>
      </c>
      <c r="N618" s="48"/>
    </row>
    <row r="619" spans="1:14" x14ac:dyDescent="0.25">
      <c r="A619" s="19" t="s">
        <v>644</v>
      </c>
      <c r="B619" s="26">
        <v>6014963</v>
      </c>
      <c r="C619" s="26">
        <v>145923</v>
      </c>
      <c r="D619" s="50">
        <v>44743</v>
      </c>
      <c r="E619" s="50">
        <v>45107</v>
      </c>
      <c r="F619" s="55">
        <v>8124</v>
      </c>
      <c r="G619" s="55">
        <v>16037</v>
      </c>
      <c r="H619" s="55">
        <v>10803</v>
      </c>
      <c r="I619" s="55">
        <f t="shared" si="18"/>
        <v>34964</v>
      </c>
      <c r="J619" s="55">
        <v>49391</v>
      </c>
      <c r="K619" s="56">
        <f t="shared" si="19"/>
        <v>0.70790224939766355</v>
      </c>
      <c r="N619" s="48"/>
    </row>
    <row r="620" spans="1:14" x14ac:dyDescent="0.25">
      <c r="A620" s="39" t="s">
        <v>645</v>
      </c>
      <c r="B620" s="40">
        <v>6008825</v>
      </c>
      <c r="C620" s="40">
        <v>145632</v>
      </c>
      <c r="D620" s="57">
        <v>44743</v>
      </c>
      <c r="E620" s="57">
        <v>45107</v>
      </c>
      <c r="F620" s="58">
        <v>7413</v>
      </c>
      <c r="G620" s="58">
        <v>25709</v>
      </c>
      <c r="H620" s="58">
        <v>9829</v>
      </c>
      <c r="I620" s="58">
        <f t="shared" si="18"/>
        <v>42951</v>
      </c>
      <c r="J620" s="58">
        <v>57671</v>
      </c>
      <c r="K620" s="59">
        <f t="shared" si="19"/>
        <v>0.74475906434776573</v>
      </c>
      <c r="N620" s="48"/>
    </row>
    <row r="621" spans="1:14" x14ac:dyDescent="0.25">
      <c r="A621" s="27" t="s">
        <v>646</v>
      </c>
      <c r="B621" s="28">
        <v>6008262</v>
      </c>
      <c r="C621" s="28">
        <v>145806</v>
      </c>
      <c r="D621" s="52">
        <v>44743</v>
      </c>
      <c r="E621" s="52">
        <v>45107</v>
      </c>
      <c r="F621" s="53">
        <v>3243</v>
      </c>
      <c r="G621" s="53">
        <v>29873</v>
      </c>
      <c r="H621" s="53">
        <v>5845</v>
      </c>
      <c r="I621" s="53">
        <f t="shared" si="18"/>
        <v>38961</v>
      </c>
      <c r="J621" s="53">
        <v>44116</v>
      </c>
      <c r="K621" s="54">
        <f t="shared" si="19"/>
        <v>0.8831489708949134</v>
      </c>
      <c r="N621" s="48"/>
    </row>
    <row r="622" spans="1:14" x14ac:dyDescent="0.25">
      <c r="A622" s="19" t="s">
        <v>647</v>
      </c>
      <c r="B622" s="26">
        <v>6009740</v>
      </c>
      <c r="C622" s="26">
        <v>145000</v>
      </c>
      <c r="D622" s="50">
        <v>44743</v>
      </c>
      <c r="E622" s="50">
        <v>45107</v>
      </c>
      <c r="F622" s="55">
        <v>6401</v>
      </c>
      <c r="G622" s="55">
        <v>7999</v>
      </c>
      <c r="H622" s="55">
        <v>6483</v>
      </c>
      <c r="I622" s="55">
        <f t="shared" si="18"/>
        <v>20883</v>
      </c>
      <c r="J622" s="55">
        <v>29988</v>
      </c>
      <c r="K622" s="56">
        <f t="shared" si="19"/>
        <v>0.69637855142056826</v>
      </c>
      <c r="N622" s="48"/>
    </row>
    <row r="623" spans="1:14" x14ac:dyDescent="0.25">
      <c r="A623" s="19" t="s">
        <v>648</v>
      </c>
      <c r="B623" s="26">
        <v>6002430</v>
      </c>
      <c r="C623" s="26">
        <v>145659</v>
      </c>
      <c r="D623" s="50">
        <v>44743</v>
      </c>
      <c r="E623" s="50">
        <v>45107</v>
      </c>
      <c r="F623" s="55">
        <v>6162</v>
      </c>
      <c r="G623" s="55">
        <v>29984</v>
      </c>
      <c r="H623" s="55">
        <v>7096</v>
      </c>
      <c r="I623" s="55">
        <f t="shared" si="18"/>
        <v>43242</v>
      </c>
      <c r="J623" s="55">
        <v>48238</v>
      </c>
      <c r="K623" s="56">
        <f t="shared" si="19"/>
        <v>0.89643020025705877</v>
      </c>
      <c r="N623" s="48"/>
    </row>
    <row r="624" spans="1:14" x14ac:dyDescent="0.25">
      <c r="A624" s="19" t="s">
        <v>649</v>
      </c>
      <c r="B624" s="26">
        <v>6009757</v>
      </c>
      <c r="C624" s="26">
        <v>145939</v>
      </c>
      <c r="D624" s="50">
        <v>44743</v>
      </c>
      <c r="E624" s="50">
        <v>45107</v>
      </c>
      <c r="F624" s="55">
        <v>6899</v>
      </c>
      <c r="G624" s="55">
        <v>24599</v>
      </c>
      <c r="H624" s="55">
        <v>2244</v>
      </c>
      <c r="I624" s="55">
        <f t="shared" si="18"/>
        <v>33742</v>
      </c>
      <c r="J624" s="55">
        <v>37674</v>
      </c>
      <c r="K624" s="56">
        <f t="shared" si="19"/>
        <v>0.8956309391092</v>
      </c>
      <c r="N624" s="48"/>
    </row>
    <row r="625" spans="1:14" x14ac:dyDescent="0.25">
      <c r="A625" s="39" t="s">
        <v>650</v>
      </c>
      <c r="B625" s="40">
        <v>6009765</v>
      </c>
      <c r="C625" s="40">
        <v>145389</v>
      </c>
      <c r="D625" s="57">
        <v>44743</v>
      </c>
      <c r="E625" s="57">
        <v>45107</v>
      </c>
      <c r="F625" s="58">
        <v>4457</v>
      </c>
      <c r="G625" s="58">
        <v>14719</v>
      </c>
      <c r="H625" s="58">
        <v>1926</v>
      </c>
      <c r="I625" s="58">
        <f t="shared" si="18"/>
        <v>21102</v>
      </c>
      <c r="J625" s="58">
        <v>27634</v>
      </c>
      <c r="K625" s="59">
        <f t="shared" si="19"/>
        <v>0.76362452051820218</v>
      </c>
      <c r="N625" s="48"/>
    </row>
    <row r="626" spans="1:14" x14ac:dyDescent="0.25">
      <c r="A626" s="27" t="s">
        <v>651</v>
      </c>
      <c r="B626" s="28">
        <v>6009435</v>
      </c>
      <c r="C626" s="28">
        <v>145887</v>
      </c>
      <c r="D626" s="52">
        <v>44743</v>
      </c>
      <c r="E626" s="52">
        <v>45107</v>
      </c>
      <c r="F626" s="53">
        <v>3960</v>
      </c>
      <c r="G626" s="53">
        <v>12202</v>
      </c>
      <c r="H626" s="53">
        <v>3595</v>
      </c>
      <c r="I626" s="53">
        <f t="shared" si="18"/>
        <v>19757</v>
      </c>
      <c r="J626" s="53">
        <v>42792</v>
      </c>
      <c r="K626" s="54">
        <f t="shared" si="19"/>
        <v>0.46169844830809498</v>
      </c>
      <c r="N626" s="48"/>
    </row>
    <row r="627" spans="1:14" x14ac:dyDescent="0.25">
      <c r="A627" s="19" t="s">
        <v>652</v>
      </c>
      <c r="B627" s="26">
        <v>6006365</v>
      </c>
      <c r="C627" s="26">
        <v>146147</v>
      </c>
      <c r="D627" s="50">
        <v>44743</v>
      </c>
      <c r="E627" s="50">
        <v>45107</v>
      </c>
      <c r="F627" s="55">
        <v>660</v>
      </c>
      <c r="G627" s="55">
        <v>7311</v>
      </c>
      <c r="H627" s="55">
        <v>25.2</v>
      </c>
      <c r="I627" s="55">
        <f t="shared" si="18"/>
        <v>7996.2</v>
      </c>
      <c r="J627" s="55">
        <v>10535</v>
      </c>
      <c r="K627" s="56">
        <f t="shared" si="19"/>
        <v>0.75901281442809676</v>
      </c>
      <c r="N627" s="48"/>
    </row>
    <row r="628" spans="1:14" x14ac:dyDescent="0.25">
      <c r="A628" s="19" t="s">
        <v>653</v>
      </c>
      <c r="B628" s="26">
        <v>6009856</v>
      </c>
      <c r="C628" s="26">
        <v>145429</v>
      </c>
      <c r="D628" s="50">
        <v>44743</v>
      </c>
      <c r="E628" s="50">
        <v>45107</v>
      </c>
      <c r="F628" s="55">
        <v>5914</v>
      </c>
      <c r="G628" s="55">
        <v>47086</v>
      </c>
      <c r="H628" s="55">
        <v>3861</v>
      </c>
      <c r="I628" s="55">
        <f t="shared" si="18"/>
        <v>56861</v>
      </c>
      <c r="J628" s="55">
        <v>60012</v>
      </c>
      <c r="K628" s="56">
        <f t="shared" si="19"/>
        <v>0.94749383456642</v>
      </c>
      <c r="N628" s="48"/>
    </row>
    <row r="629" spans="1:14" x14ac:dyDescent="0.25">
      <c r="A629" s="19" t="s">
        <v>654</v>
      </c>
      <c r="B629" s="26">
        <v>6006100</v>
      </c>
      <c r="C629" s="26">
        <v>145591</v>
      </c>
      <c r="D629" s="50">
        <v>44743</v>
      </c>
      <c r="E629" s="50">
        <v>45107</v>
      </c>
      <c r="F629" s="55">
        <v>2917</v>
      </c>
      <c r="G629" s="55">
        <v>3276</v>
      </c>
      <c r="H629" s="55">
        <v>4418</v>
      </c>
      <c r="I629" s="55">
        <f t="shared" si="18"/>
        <v>10611</v>
      </c>
      <c r="J629" s="55">
        <v>25271</v>
      </c>
      <c r="K629" s="56">
        <f t="shared" si="19"/>
        <v>0.41988840963950774</v>
      </c>
      <c r="N629" s="48"/>
    </row>
    <row r="630" spans="1:14" x14ac:dyDescent="0.25">
      <c r="A630" s="39" t="s">
        <v>655</v>
      </c>
      <c r="B630" s="40">
        <v>6009864</v>
      </c>
      <c r="C630" s="40">
        <v>146047</v>
      </c>
      <c r="D630" s="57">
        <v>44743</v>
      </c>
      <c r="E630" s="57">
        <v>45107</v>
      </c>
      <c r="F630" s="58">
        <v>1225</v>
      </c>
      <c r="G630" s="58">
        <v>7419</v>
      </c>
      <c r="H630" s="58">
        <v>52</v>
      </c>
      <c r="I630" s="58">
        <f t="shared" si="18"/>
        <v>8696</v>
      </c>
      <c r="J630" s="58">
        <v>18526</v>
      </c>
      <c r="K630" s="59">
        <f t="shared" si="19"/>
        <v>0.46939436467667062</v>
      </c>
      <c r="N630" s="48"/>
    </row>
    <row r="631" spans="1:14" x14ac:dyDescent="0.25">
      <c r="A631" s="27" t="s">
        <v>656</v>
      </c>
      <c r="B631" s="28">
        <v>6009872</v>
      </c>
      <c r="C631" s="28" t="s">
        <v>657</v>
      </c>
      <c r="D631" s="52">
        <v>44743</v>
      </c>
      <c r="E631" s="52">
        <v>45107</v>
      </c>
      <c r="F631" s="53">
        <v>2765</v>
      </c>
      <c r="G631" s="53">
        <v>19279</v>
      </c>
      <c r="H631" s="53">
        <v>8170</v>
      </c>
      <c r="I631" s="53">
        <f t="shared" si="18"/>
        <v>30214</v>
      </c>
      <c r="J631" s="53">
        <v>33251</v>
      </c>
      <c r="K631" s="54">
        <f t="shared" si="19"/>
        <v>0.9086644010706445</v>
      </c>
      <c r="N631" s="48"/>
    </row>
    <row r="632" spans="1:14" x14ac:dyDescent="0.25">
      <c r="A632" s="19" t="s">
        <v>658</v>
      </c>
      <c r="B632" s="26">
        <v>6013478</v>
      </c>
      <c r="C632" s="26">
        <v>145743</v>
      </c>
      <c r="D632" s="50">
        <v>44743</v>
      </c>
      <c r="E632" s="50">
        <v>45107</v>
      </c>
      <c r="F632" s="55">
        <v>0</v>
      </c>
      <c r="G632" s="55">
        <v>0</v>
      </c>
      <c r="H632" s="55">
        <v>0</v>
      </c>
      <c r="I632" s="55">
        <f t="shared" si="18"/>
        <v>0</v>
      </c>
      <c r="J632" s="55">
        <v>3988</v>
      </c>
      <c r="K632" s="56">
        <f t="shared" si="19"/>
        <v>0</v>
      </c>
      <c r="N632" s="48"/>
    </row>
    <row r="633" spans="1:14" x14ac:dyDescent="0.25">
      <c r="A633" s="19" t="s">
        <v>659</v>
      </c>
      <c r="B633" s="26">
        <v>6001002</v>
      </c>
      <c r="C633" s="26">
        <v>145333</v>
      </c>
      <c r="D633" s="50">
        <v>44743</v>
      </c>
      <c r="E633" s="50">
        <v>45107</v>
      </c>
      <c r="F633" s="55">
        <v>6386</v>
      </c>
      <c r="G633" s="55">
        <v>33864</v>
      </c>
      <c r="H633" s="55">
        <v>10240</v>
      </c>
      <c r="I633" s="55">
        <f t="shared" si="18"/>
        <v>50490</v>
      </c>
      <c r="J633" s="55">
        <v>62133</v>
      </c>
      <c r="K633" s="56">
        <f t="shared" si="19"/>
        <v>0.81261165564192939</v>
      </c>
      <c r="N633" s="48"/>
    </row>
    <row r="634" spans="1:14" x14ac:dyDescent="0.25">
      <c r="A634" s="19" t="s">
        <v>660</v>
      </c>
      <c r="B634" s="26">
        <v>6012173</v>
      </c>
      <c r="C634" s="26">
        <v>145660</v>
      </c>
      <c r="D634" s="50">
        <v>44743</v>
      </c>
      <c r="E634" s="50">
        <v>45107</v>
      </c>
      <c r="F634" s="55">
        <v>5093</v>
      </c>
      <c r="G634" s="55">
        <v>26350</v>
      </c>
      <c r="H634" s="55">
        <v>533.4</v>
      </c>
      <c r="I634" s="55">
        <f t="shared" si="18"/>
        <v>31976.400000000001</v>
      </c>
      <c r="J634" s="55">
        <v>36063</v>
      </c>
      <c r="K634" s="56">
        <f t="shared" si="19"/>
        <v>0.88668164046252396</v>
      </c>
      <c r="N634" s="48"/>
    </row>
    <row r="635" spans="1:14" x14ac:dyDescent="0.25">
      <c r="A635" s="39" t="s">
        <v>661</v>
      </c>
      <c r="B635" s="40">
        <v>6007603</v>
      </c>
      <c r="C635" s="40">
        <v>145026</v>
      </c>
      <c r="D635" s="57">
        <v>44743</v>
      </c>
      <c r="E635" s="57">
        <v>45107</v>
      </c>
      <c r="F635" s="58">
        <v>336</v>
      </c>
      <c r="G635" s="58">
        <v>1318</v>
      </c>
      <c r="H635" s="58">
        <v>0</v>
      </c>
      <c r="I635" s="58">
        <f t="shared" si="18"/>
        <v>1654</v>
      </c>
      <c r="J635" s="58">
        <v>48228</v>
      </c>
      <c r="K635" s="59">
        <f t="shared" si="19"/>
        <v>3.4295430040640291E-2</v>
      </c>
      <c r="N635" s="48"/>
    </row>
    <row r="636" spans="1:14" x14ac:dyDescent="0.25">
      <c r="A636" s="27" t="s">
        <v>662</v>
      </c>
      <c r="B636" s="28">
        <v>6000335</v>
      </c>
      <c r="C636" s="28">
        <v>145338</v>
      </c>
      <c r="D636" s="52">
        <v>44743</v>
      </c>
      <c r="E636" s="52">
        <v>45107</v>
      </c>
      <c r="F636" s="53">
        <v>5854</v>
      </c>
      <c r="G636" s="53">
        <v>12655</v>
      </c>
      <c r="H636" s="53">
        <v>4002</v>
      </c>
      <c r="I636" s="53">
        <f t="shared" si="18"/>
        <v>22511</v>
      </c>
      <c r="J636" s="53">
        <v>28979</v>
      </c>
      <c r="K636" s="54">
        <f t="shared" si="19"/>
        <v>0.77680389247386039</v>
      </c>
      <c r="N636" s="48"/>
    </row>
    <row r="637" spans="1:14" x14ac:dyDescent="0.25">
      <c r="A637" s="19" t="s">
        <v>663</v>
      </c>
      <c r="B637" s="26">
        <v>6000194</v>
      </c>
      <c r="C637" s="26">
        <v>145664</v>
      </c>
      <c r="D637" s="50">
        <v>44743</v>
      </c>
      <c r="E637" s="50">
        <v>45107</v>
      </c>
      <c r="F637" s="55">
        <v>2351</v>
      </c>
      <c r="G637" s="55">
        <v>10674</v>
      </c>
      <c r="H637" s="55">
        <v>326.76</v>
      </c>
      <c r="I637" s="55">
        <f t="shared" si="18"/>
        <v>13351.76</v>
      </c>
      <c r="J637" s="55">
        <v>15697</v>
      </c>
      <c r="K637" s="56">
        <f t="shared" si="19"/>
        <v>0.85059310696311397</v>
      </c>
      <c r="N637" s="48"/>
    </row>
    <row r="638" spans="1:14" x14ac:dyDescent="0.25">
      <c r="A638" s="19" t="s">
        <v>664</v>
      </c>
      <c r="B638" s="26">
        <v>6009955</v>
      </c>
      <c r="C638" s="26">
        <v>146149</v>
      </c>
      <c r="D638" s="50">
        <v>44743</v>
      </c>
      <c r="E638" s="50">
        <v>45107</v>
      </c>
      <c r="F638" s="55">
        <v>3525</v>
      </c>
      <c r="G638" s="55">
        <v>22187</v>
      </c>
      <c r="H638" s="55">
        <v>1846.32</v>
      </c>
      <c r="I638" s="55">
        <f t="shared" si="18"/>
        <v>27558.32</v>
      </c>
      <c r="J638" s="55">
        <v>31766</v>
      </c>
      <c r="K638" s="56">
        <f t="shared" si="19"/>
        <v>0.86754139646162565</v>
      </c>
      <c r="N638" s="48"/>
    </row>
    <row r="639" spans="1:14" x14ac:dyDescent="0.25">
      <c r="A639" s="19" t="s">
        <v>665</v>
      </c>
      <c r="B639" s="26">
        <v>6009963</v>
      </c>
      <c r="C639" s="26">
        <v>145715</v>
      </c>
      <c r="D639" s="50">
        <v>44743</v>
      </c>
      <c r="E639" s="50">
        <v>45107</v>
      </c>
      <c r="F639" s="55">
        <v>2599</v>
      </c>
      <c r="G639" s="55">
        <v>23446</v>
      </c>
      <c r="H639" s="55">
        <v>7536</v>
      </c>
      <c r="I639" s="55">
        <f t="shared" si="18"/>
        <v>33581</v>
      </c>
      <c r="J639" s="55">
        <v>39167</v>
      </c>
      <c r="K639" s="56">
        <f t="shared" si="19"/>
        <v>0.85737993719202388</v>
      </c>
      <c r="N639" s="48"/>
    </row>
    <row r="640" spans="1:14" x14ac:dyDescent="0.25">
      <c r="A640" s="47" t="s">
        <v>666</v>
      </c>
      <c r="B640" s="26">
        <v>6010003</v>
      </c>
      <c r="C640" s="26">
        <v>145706</v>
      </c>
      <c r="D640" s="50">
        <v>44743</v>
      </c>
      <c r="E640" s="50">
        <v>45107</v>
      </c>
      <c r="F640" s="55">
        <v>360</v>
      </c>
      <c r="G640" s="55">
        <v>155</v>
      </c>
      <c r="H640" s="55">
        <v>4</v>
      </c>
      <c r="I640" s="55">
        <f>SUM(F640:H640)</f>
        <v>519</v>
      </c>
      <c r="J640" s="55">
        <v>47747</v>
      </c>
      <c r="K640" s="56">
        <f>I640/J640</f>
        <v>1.0869792866567533E-2</v>
      </c>
      <c r="N640" s="48"/>
    </row>
    <row r="641" spans="1:14" x14ac:dyDescent="0.25">
      <c r="A641" s="39" t="s">
        <v>667</v>
      </c>
      <c r="B641" s="40">
        <v>6006597</v>
      </c>
      <c r="C641" s="40">
        <v>145519</v>
      </c>
      <c r="D641" s="57">
        <v>44743</v>
      </c>
      <c r="E641" s="57">
        <v>45107</v>
      </c>
      <c r="F641" s="58">
        <v>5263</v>
      </c>
      <c r="G641" s="58">
        <v>20712</v>
      </c>
      <c r="H641" s="58">
        <v>778</v>
      </c>
      <c r="I641" s="58">
        <f t="shared" si="18"/>
        <v>26753</v>
      </c>
      <c r="J641" s="58">
        <v>39534</v>
      </c>
      <c r="K641" s="59">
        <f t="shared" si="19"/>
        <v>0.67670865584054229</v>
      </c>
      <c r="N641" s="48"/>
    </row>
    <row r="642" spans="1:14" x14ac:dyDescent="0.25">
      <c r="A642" s="27" t="s">
        <v>668</v>
      </c>
      <c r="B642" s="28">
        <v>6004881</v>
      </c>
      <c r="C642" s="28">
        <v>145517</v>
      </c>
      <c r="D642" s="52">
        <v>44743</v>
      </c>
      <c r="E642" s="52">
        <v>45107</v>
      </c>
      <c r="F642" s="53">
        <v>1226</v>
      </c>
      <c r="G642" s="53">
        <v>8096</v>
      </c>
      <c r="H642" s="53">
        <v>36.119999999999997</v>
      </c>
      <c r="I642" s="53">
        <f t="shared" si="18"/>
        <v>9358.1200000000008</v>
      </c>
      <c r="J642" s="53">
        <v>13393</v>
      </c>
      <c r="K642" s="54">
        <f t="shared" si="19"/>
        <v>0.69873217352348249</v>
      </c>
      <c r="N642" s="48"/>
    </row>
    <row r="643" spans="1:14" x14ac:dyDescent="0.25">
      <c r="A643" s="19" t="s">
        <v>669</v>
      </c>
      <c r="B643" s="26">
        <v>6008379</v>
      </c>
      <c r="C643" s="26">
        <v>145712</v>
      </c>
      <c r="D643" s="50">
        <v>44743</v>
      </c>
      <c r="E643" s="50">
        <v>45107</v>
      </c>
      <c r="F643" s="55">
        <v>3781</v>
      </c>
      <c r="G643" s="55">
        <v>15129</v>
      </c>
      <c r="H643" s="55">
        <v>1063.44</v>
      </c>
      <c r="I643" s="55">
        <f t="shared" si="18"/>
        <v>19973.439999999999</v>
      </c>
      <c r="J643" s="55">
        <v>30213</v>
      </c>
      <c r="K643" s="56">
        <f t="shared" si="19"/>
        <v>0.66108761129315197</v>
      </c>
      <c r="N643" s="48"/>
    </row>
    <row r="644" spans="1:14" x14ac:dyDescent="0.25">
      <c r="A644" s="19" t="s">
        <v>670</v>
      </c>
      <c r="B644" s="26">
        <v>6003842</v>
      </c>
      <c r="C644" s="26">
        <v>146040</v>
      </c>
      <c r="D644" s="50">
        <v>44743</v>
      </c>
      <c r="E644" s="50">
        <v>45107</v>
      </c>
      <c r="F644" s="55">
        <v>1116</v>
      </c>
      <c r="G644" s="55">
        <v>7157</v>
      </c>
      <c r="H644" s="55">
        <v>1462</v>
      </c>
      <c r="I644" s="55">
        <f t="shared" si="18"/>
        <v>9735</v>
      </c>
      <c r="J644" s="55">
        <v>12248</v>
      </c>
      <c r="K644" s="56">
        <f t="shared" si="19"/>
        <v>0.79482364467668187</v>
      </c>
      <c r="N644" s="48"/>
    </row>
    <row r="645" spans="1:14" x14ac:dyDescent="0.25">
      <c r="A645" s="19" t="s">
        <v>671</v>
      </c>
      <c r="B645" s="26">
        <v>6010037</v>
      </c>
      <c r="C645" s="26">
        <v>146101</v>
      </c>
      <c r="D645" s="50">
        <v>44743</v>
      </c>
      <c r="E645" s="50">
        <v>45107</v>
      </c>
      <c r="F645" s="55">
        <v>398</v>
      </c>
      <c r="G645" s="55">
        <v>591</v>
      </c>
      <c r="H645" s="55">
        <v>1431</v>
      </c>
      <c r="I645" s="55">
        <f t="shared" si="18"/>
        <v>2420</v>
      </c>
      <c r="J645" s="55">
        <v>20400</v>
      </c>
      <c r="K645" s="56">
        <f t="shared" si="19"/>
        <v>0.11862745098039215</v>
      </c>
      <c r="N645" s="48"/>
    </row>
    <row r="646" spans="1:14" x14ac:dyDescent="0.25">
      <c r="A646" s="39" t="s">
        <v>672</v>
      </c>
      <c r="B646" s="40">
        <v>6005904</v>
      </c>
      <c r="C646" s="40">
        <v>145967</v>
      </c>
      <c r="D646" s="57">
        <v>44743</v>
      </c>
      <c r="E646" s="57">
        <v>45107</v>
      </c>
      <c r="F646" s="58">
        <v>8946</v>
      </c>
      <c r="G646" s="58">
        <v>35470</v>
      </c>
      <c r="H646" s="58">
        <v>3572</v>
      </c>
      <c r="I646" s="58">
        <f t="shared" si="18"/>
        <v>47988</v>
      </c>
      <c r="J646" s="58">
        <v>56830</v>
      </c>
      <c r="K646" s="59">
        <f t="shared" si="19"/>
        <v>0.844413162062291</v>
      </c>
      <c r="N646" s="48"/>
    </row>
    <row r="647" spans="1:14" x14ac:dyDescent="0.25">
      <c r="A647" s="27" t="s">
        <v>673</v>
      </c>
      <c r="B647" s="28">
        <v>6005334</v>
      </c>
      <c r="C647" s="28">
        <v>146168</v>
      </c>
      <c r="D647" s="52">
        <v>44743</v>
      </c>
      <c r="E647" s="52">
        <v>45107</v>
      </c>
      <c r="F647" s="53">
        <v>4026</v>
      </c>
      <c r="G647" s="53">
        <v>21770</v>
      </c>
      <c r="H647" s="53">
        <v>12898</v>
      </c>
      <c r="I647" s="53">
        <f t="shared" si="18"/>
        <v>38694</v>
      </c>
      <c r="J647" s="53">
        <v>46150</v>
      </c>
      <c r="K647" s="54">
        <f t="shared" si="19"/>
        <v>0.83843986998916575</v>
      </c>
      <c r="N647" s="48"/>
    </row>
    <row r="648" spans="1:14" x14ac:dyDescent="0.25">
      <c r="A648" s="19" t="s">
        <v>674</v>
      </c>
      <c r="B648" s="26">
        <v>6010094</v>
      </c>
      <c r="C648" s="26">
        <v>145556</v>
      </c>
      <c r="D648" s="50">
        <v>44743</v>
      </c>
      <c r="E648" s="50">
        <v>45107</v>
      </c>
      <c r="F648" s="55">
        <v>3327</v>
      </c>
      <c r="G648" s="55">
        <v>22161</v>
      </c>
      <c r="H648" s="55">
        <v>365</v>
      </c>
      <c r="I648" s="55">
        <f t="shared" si="18"/>
        <v>25853</v>
      </c>
      <c r="J648" s="55">
        <v>29632</v>
      </c>
      <c r="K648" s="56">
        <f t="shared" si="19"/>
        <v>0.8724689524838013</v>
      </c>
      <c r="N648" s="48"/>
    </row>
    <row r="649" spans="1:14" x14ac:dyDescent="0.25">
      <c r="A649" s="19" t="s">
        <v>675</v>
      </c>
      <c r="B649" s="26">
        <v>6010102</v>
      </c>
      <c r="C649" s="26" t="s">
        <v>676</v>
      </c>
      <c r="D649" s="50">
        <v>44743</v>
      </c>
      <c r="E649" s="50">
        <v>45107</v>
      </c>
      <c r="F649" s="55">
        <v>1908</v>
      </c>
      <c r="G649" s="55">
        <v>21061</v>
      </c>
      <c r="H649" s="55">
        <v>951</v>
      </c>
      <c r="I649" s="55">
        <f t="shared" si="18"/>
        <v>23920</v>
      </c>
      <c r="J649" s="55">
        <v>25203</v>
      </c>
      <c r="K649" s="56">
        <f t="shared" si="19"/>
        <v>0.94909336190136095</v>
      </c>
      <c r="N649" s="48"/>
    </row>
    <row r="650" spans="1:14" x14ac:dyDescent="0.25">
      <c r="A650" s="19" t="s">
        <v>677</v>
      </c>
      <c r="B650" s="26">
        <v>6007074</v>
      </c>
      <c r="C650" s="26">
        <v>145792</v>
      </c>
      <c r="D650" s="50">
        <v>44743</v>
      </c>
      <c r="E650" s="50">
        <v>45107</v>
      </c>
      <c r="F650" s="55">
        <v>11173</v>
      </c>
      <c r="G650" s="55">
        <v>49073</v>
      </c>
      <c r="H650" s="55">
        <v>252</v>
      </c>
      <c r="I650" s="55">
        <f t="shared" si="18"/>
        <v>60498</v>
      </c>
      <c r="J650" s="55">
        <v>68956</v>
      </c>
      <c r="K650" s="56">
        <f t="shared" si="19"/>
        <v>0.87734207320610247</v>
      </c>
      <c r="N650" s="48"/>
    </row>
    <row r="651" spans="1:14" x14ac:dyDescent="0.25">
      <c r="A651" s="39" t="s">
        <v>678</v>
      </c>
      <c r="B651" s="40">
        <v>6008361</v>
      </c>
      <c r="C651" s="40">
        <v>145213</v>
      </c>
      <c r="D651" s="57">
        <v>44743</v>
      </c>
      <c r="E651" s="57">
        <v>45107</v>
      </c>
      <c r="F651" s="58">
        <v>337</v>
      </c>
      <c r="G651" s="58">
        <v>110</v>
      </c>
      <c r="H651" s="58">
        <v>399</v>
      </c>
      <c r="I651" s="58">
        <f t="shared" ref="I651:I668" si="20">SUM(F651:H651)</f>
        <v>846</v>
      </c>
      <c r="J651" s="58">
        <v>18402</v>
      </c>
      <c r="K651" s="59">
        <f t="shared" ref="K651:K668" si="21">I651/J651</f>
        <v>4.5973263775676558E-2</v>
      </c>
      <c r="N651" s="48"/>
    </row>
    <row r="652" spans="1:14" x14ac:dyDescent="0.25">
      <c r="A652" s="27" t="s">
        <v>679</v>
      </c>
      <c r="B652" s="28">
        <v>6001838</v>
      </c>
      <c r="C652" s="28">
        <v>146151</v>
      </c>
      <c r="D652" s="52">
        <v>44743</v>
      </c>
      <c r="E652" s="52">
        <v>45107</v>
      </c>
      <c r="F652" s="53">
        <v>3909</v>
      </c>
      <c r="G652" s="53">
        <v>2662</v>
      </c>
      <c r="H652" s="53">
        <v>4956</v>
      </c>
      <c r="I652" s="53">
        <f t="shared" si="20"/>
        <v>11527</v>
      </c>
      <c r="J652" s="53">
        <v>14925</v>
      </c>
      <c r="K652" s="54">
        <f t="shared" si="21"/>
        <v>0.77232830820770515</v>
      </c>
      <c r="N652" s="48"/>
    </row>
    <row r="653" spans="1:14" x14ac:dyDescent="0.25">
      <c r="A653" s="19" t="s">
        <v>680</v>
      </c>
      <c r="B653" s="26">
        <v>6015630</v>
      </c>
      <c r="C653" s="26">
        <v>145547</v>
      </c>
      <c r="D653" s="50">
        <v>44743</v>
      </c>
      <c r="E653" s="50">
        <v>45107</v>
      </c>
      <c r="F653" s="55">
        <v>3243</v>
      </c>
      <c r="G653" s="55">
        <v>6533</v>
      </c>
      <c r="H653" s="55">
        <v>10228.68</v>
      </c>
      <c r="I653" s="55">
        <f t="shared" si="20"/>
        <v>20004.68</v>
      </c>
      <c r="J653" s="55">
        <v>42788</v>
      </c>
      <c r="K653" s="56">
        <f t="shared" si="21"/>
        <v>0.46753014863980558</v>
      </c>
      <c r="N653" s="48"/>
    </row>
    <row r="654" spans="1:14" x14ac:dyDescent="0.25">
      <c r="A654" s="19" t="s">
        <v>681</v>
      </c>
      <c r="B654" s="26">
        <v>6002612</v>
      </c>
      <c r="C654" s="26">
        <v>145050</v>
      </c>
      <c r="D654" s="50">
        <v>44743</v>
      </c>
      <c r="E654" s="50">
        <v>45107</v>
      </c>
      <c r="F654" s="55">
        <v>11767</v>
      </c>
      <c r="G654" s="55">
        <v>51354</v>
      </c>
      <c r="H654" s="55">
        <v>5492</v>
      </c>
      <c r="I654" s="55">
        <f t="shared" si="20"/>
        <v>68613</v>
      </c>
      <c r="J654" s="55">
        <v>79891</v>
      </c>
      <c r="K654" s="56">
        <f t="shared" si="21"/>
        <v>0.8588326594985668</v>
      </c>
      <c r="N654" s="48"/>
    </row>
    <row r="655" spans="1:14" x14ac:dyDescent="0.25">
      <c r="A655" s="19" t="s">
        <v>682</v>
      </c>
      <c r="B655" s="26">
        <v>6002836</v>
      </c>
      <c r="C655" s="26">
        <v>146033</v>
      </c>
      <c r="D655" s="50">
        <v>44743</v>
      </c>
      <c r="E655" s="50">
        <v>45107</v>
      </c>
      <c r="F655" s="55">
        <v>3699</v>
      </c>
      <c r="G655" s="55">
        <v>8383</v>
      </c>
      <c r="H655" s="55">
        <v>1733</v>
      </c>
      <c r="I655" s="55">
        <f t="shared" si="20"/>
        <v>13815</v>
      </c>
      <c r="J655" s="55">
        <v>24025</v>
      </c>
      <c r="K655" s="56">
        <f t="shared" si="21"/>
        <v>0.57502601456815816</v>
      </c>
      <c r="N655" s="48"/>
    </row>
    <row r="656" spans="1:14" x14ac:dyDescent="0.25">
      <c r="A656" s="39" t="s">
        <v>683</v>
      </c>
      <c r="B656" s="40">
        <v>6004402</v>
      </c>
      <c r="C656" s="40">
        <v>145949</v>
      </c>
      <c r="D656" s="57">
        <v>44743</v>
      </c>
      <c r="E656" s="57">
        <v>45107</v>
      </c>
      <c r="F656" s="58">
        <v>2070</v>
      </c>
      <c r="G656" s="58">
        <v>6880</v>
      </c>
      <c r="H656" s="58">
        <v>0</v>
      </c>
      <c r="I656" s="58">
        <f t="shared" si="20"/>
        <v>8950</v>
      </c>
      <c r="J656" s="58">
        <v>26502</v>
      </c>
      <c r="K656" s="59">
        <f t="shared" si="21"/>
        <v>0.33771036148215228</v>
      </c>
      <c r="N656" s="48"/>
    </row>
    <row r="657" spans="1:14" x14ac:dyDescent="0.25">
      <c r="A657" s="27" t="s">
        <v>684</v>
      </c>
      <c r="B657" s="28">
        <v>6005060</v>
      </c>
      <c r="C657" s="28">
        <v>145697</v>
      </c>
      <c r="D657" s="52">
        <v>44743</v>
      </c>
      <c r="E657" s="52">
        <v>45107</v>
      </c>
      <c r="F657" s="53">
        <v>3645</v>
      </c>
      <c r="G657" s="53">
        <v>6455</v>
      </c>
      <c r="H657" s="53">
        <v>4396.5600000000004</v>
      </c>
      <c r="I657" s="53">
        <f t="shared" si="20"/>
        <v>14496.560000000001</v>
      </c>
      <c r="J657" s="53">
        <v>27864</v>
      </c>
      <c r="K657" s="54">
        <f t="shared" si="21"/>
        <v>0.52026126902095904</v>
      </c>
      <c r="N657" s="48"/>
    </row>
    <row r="658" spans="1:14" x14ac:dyDescent="0.25">
      <c r="A658" s="19" t="s">
        <v>685</v>
      </c>
      <c r="B658" s="26">
        <v>6005250</v>
      </c>
      <c r="C658" s="26">
        <v>146116</v>
      </c>
      <c r="D658" s="50">
        <v>44743</v>
      </c>
      <c r="E658" s="50">
        <v>45107</v>
      </c>
      <c r="F658" s="55">
        <v>3746</v>
      </c>
      <c r="G658" s="55">
        <v>2487</v>
      </c>
      <c r="H658" s="55">
        <v>5064.3599999999997</v>
      </c>
      <c r="I658" s="55">
        <f t="shared" si="20"/>
        <v>11297.36</v>
      </c>
      <c r="J658" s="55">
        <v>19201</v>
      </c>
      <c r="K658" s="56">
        <f t="shared" si="21"/>
        <v>0.58837352221238481</v>
      </c>
      <c r="N658" s="48"/>
    </row>
    <row r="659" spans="1:14" x14ac:dyDescent="0.25">
      <c r="A659" s="19" t="s">
        <v>686</v>
      </c>
      <c r="B659" s="26">
        <v>6005946</v>
      </c>
      <c r="C659" s="26">
        <v>145494</v>
      </c>
      <c r="D659" s="50">
        <v>44743</v>
      </c>
      <c r="E659" s="50">
        <v>45107</v>
      </c>
      <c r="F659" s="55">
        <v>4221</v>
      </c>
      <c r="G659" s="55">
        <v>7449</v>
      </c>
      <c r="H659" s="55">
        <v>6056</v>
      </c>
      <c r="I659" s="55">
        <f t="shared" si="20"/>
        <v>17726</v>
      </c>
      <c r="J659" s="55">
        <v>34130</v>
      </c>
      <c r="K659" s="56">
        <f t="shared" si="21"/>
        <v>0.51936712569586874</v>
      </c>
      <c r="N659" s="48"/>
    </row>
    <row r="660" spans="1:14" x14ac:dyDescent="0.25">
      <c r="A660" s="19" t="s">
        <v>687</v>
      </c>
      <c r="B660" s="26">
        <v>6006274</v>
      </c>
      <c r="C660" s="26">
        <v>145445</v>
      </c>
      <c r="D660" s="50">
        <v>44743</v>
      </c>
      <c r="E660" s="50">
        <v>45107</v>
      </c>
      <c r="F660" s="55">
        <v>4918</v>
      </c>
      <c r="G660" s="55">
        <v>13727</v>
      </c>
      <c r="H660" s="55">
        <v>365</v>
      </c>
      <c r="I660" s="55">
        <f t="shared" si="20"/>
        <v>19010</v>
      </c>
      <c r="J660" s="55">
        <v>47349</v>
      </c>
      <c r="K660" s="56">
        <f t="shared" si="21"/>
        <v>0.40148683182326977</v>
      </c>
      <c r="N660" s="48"/>
    </row>
    <row r="661" spans="1:14" x14ac:dyDescent="0.25">
      <c r="A661" s="39" t="s">
        <v>688</v>
      </c>
      <c r="B661" s="40">
        <v>6007389</v>
      </c>
      <c r="C661" s="40">
        <v>145883</v>
      </c>
      <c r="D661" s="57">
        <v>44743</v>
      </c>
      <c r="E661" s="57">
        <v>45107</v>
      </c>
      <c r="F661" s="58">
        <v>4094</v>
      </c>
      <c r="G661" s="58">
        <v>6254</v>
      </c>
      <c r="H661" s="58">
        <v>2111.7600000000002</v>
      </c>
      <c r="I661" s="58">
        <f t="shared" si="20"/>
        <v>12459.76</v>
      </c>
      <c r="J661" s="58">
        <v>27926</v>
      </c>
      <c r="K661" s="59">
        <f t="shared" si="21"/>
        <v>0.446170593711953</v>
      </c>
      <c r="N661" s="48"/>
    </row>
    <row r="662" spans="1:14" x14ac:dyDescent="0.25">
      <c r="A662" s="27" t="s">
        <v>689</v>
      </c>
      <c r="B662" s="28">
        <v>6007702</v>
      </c>
      <c r="C662" s="28">
        <v>145406</v>
      </c>
      <c r="D662" s="52">
        <v>44743</v>
      </c>
      <c r="E662" s="52">
        <v>45107</v>
      </c>
      <c r="F662" s="53">
        <v>746</v>
      </c>
      <c r="G662" s="53">
        <v>7401</v>
      </c>
      <c r="H662" s="53">
        <v>0</v>
      </c>
      <c r="I662" s="53">
        <f t="shared" si="20"/>
        <v>8147</v>
      </c>
      <c r="J662" s="53">
        <v>17388</v>
      </c>
      <c r="K662" s="54">
        <f t="shared" si="21"/>
        <v>0.46854152288934897</v>
      </c>
      <c r="N662" s="48"/>
    </row>
    <row r="663" spans="1:14" x14ac:dyDescent="0.25">
      <c r="A663" s="19" t="s">
        <v>690</v>
      </c>
      <c r="B663" s="26">
        <v>6008007</v>
      </c>
      <c r="C663" s="26">
        <v>145771</v>
      </c>
      <c r="D663" s="50">
        <v>44743</v>
      </c>
      <c r="E663" s="50">
        <v>45107</v>
      </c>
      <c r="F663" s="55">
        <v>6723</v>
      </c>
      <c r="G663" s="55">
        <v>31143</v>
      </c>
      <c r="H663" s="55">
        <v>493.08</v>
      </c>
      <c r="I663" s="55">
        <f t="shared" si="20"/>
        <v>38359.08</v>
      </c>
      <c r="J663" s="55">
        <v>50034</v>
      </c>
      <c r="K663" s="56">
        <f t="shared" si="21"/>
        <v>0.76666027101570933</v>
      </c>
      <c r="N663" s="48"/>
    </row>
    <row r="664" spans="1:14" x14ac:dyDescent="0.25">
      <c r="A664" s="19" t="s">
        <v>691</v>
      </c>
      <c r="B664" s="26">
        <v>6008395</v>
      </c>
      <c r="C664" s="26">
        <v>146106</v>
      </c>
      <c r="D664" s="50">
        <v>44743</v>
      </c>
      <c r="E664" s="50">
        <v>45107</v>
      </c>
      <c r="F664" s="55">
        <v>214</v>
      </c>
      <c r="G664" s="55">
        <v>2129</v>
      </c>
      <c r="H664" s="55">
        <v>167.16</v>
      </c>
      <c r="I664" s="55">
        <f t="shared" si="20"/>
        <v>2510.16</v>
      </c>
      <c r="J664" s="55">
        <v>11166</v>
      </c>
      <c r="K664" s="56">
        <f t="shared" si="21"/>
        <v>0.22480386888769477</v>
      </c>
      <c r="N664" s="48"/>
    </row>
    <row r="665" spans="1:14" x14ac:dyDescent="0.25">
      <c r="A665" s="19" t="s">
        <v>692</v>
      </c>
      <c r="B665" s="26">
        <v>6009161</v>
      </c>
      <c r="C665" s="26">
        <v>145895</v>
      </c>
      <c r="D665" s="50">
        <v>44743</v>
      </c>
      <c r="E665" s="50">
        <v>45107</v>
      </c>
      <c r="F665" s="55">
        <v>2230</v>
      </c>
      <c r="G665" s="55">
        <v>4412</v>
      </c>
      <c r="H665" s="55">
        <v>6144</v>
      </c>
      <c r="I665" s="55">
        <f t="shared" si="20"/>
        <v>12786</v>
      </c>
      <c r="J665" s="55">
        <v>18718</v>
      </c>
      <c r="K665" s="56">
        <f t="shared" si="21"/>
        <v>0.68308579976493211</v>
      </c>
      <c r="N665" s="48"/>
    </row>
    <row r="666" spans="1:14" x14ac:dyDescent="0.25">
      <c r="A666" s="39" t="s">
        <v>693</v>
      </c>
      <c r="B666" s="40">
        <v>6009245</v>
      </c>
      <c r="C666" s="40">
        <v>146068</v>
      </c>
      <c r="D666" s="57">
        <v>44743</v>
      </c>
      <c r="E666" s="57">
        <v>45107</v>
      </c>
      <c r="F666" s="58">
        <v>5129</v>
      </c>
      <c r="G666" s="58">
        <v>10823</v>
      </c>
      <c r="H666" s="58">
        <v>3013</v>
      </c>
      <c r="I666" s="58">
        <f t="shared" si="20"/>
        <v>18965</v>
      </c>
      <c r="J666" s="58">
        <v>30830</v>
      </c>
      <c r="K666" s="59">
        <f t="shared" si="21"/>
        <v>0.61514758352254295</v>
      </c>
      <c r="N666" s="48"/>
    </row>
    <row r="667" spans="1:14" x14ac:dyDescent="0.25">
      <c r="A667" s="27" t="s">
        <v>694</v>
      </c>
      <c r="B667" s="28">
        <v>6009252</v>
      </c>
      <c r="C667" s="28">
        <v>145892</v>
      </c>
      <c r="D667" s="52">
        <v>44743</v>
      </c>
      <c r="E667" s="52">
        <v>45107</v>
      </c>
      <c r="F667" s="53">
        <v>6217</v>
      </c>
      <c r="G667" s="53">
        <v>15115</v>
      </c>
      <c r="H667" s="53">
        <v>5846.4</v>
      </c>
      <c r="I667" s="53">
        <f t="shared" si="20"/>
        <v>27178.400000000001</v>
      </c>
      <c r="J667" s="53">
        <v>50169</v>
      </c>
      <c r="K667" s="54">
        <f t="shared" si="21"/>
        <v>0.54173692917937377</v>
      </c>
      <c r="N667" s="48"/>
    </row>
    <row r="668" spans="1:14" x14ac:dyDescent="0.25">
      <c r="A668" s="19" t="s">
        <v>695</v>
      </c>
      <c r="B668" s="26">
        <v>6009542</v>
      </c>
      <c r="C668" s="26">
        <v>145652</v>
      </c>
      <c r="D668" s="50">
        <v>44743</v>
      </c>
      <c r="E668" s="50">
        <v>45107</v>
      </c>
      <c r="F668" s="55">
        <v>1245</v>
      </c>
      <c r="G668" s="55">
        <v>10877</v>
      </c>
      <c r="H668" s="55">
        <v>898</v>
      </c>
      <c r="I668" s="55">
        <f t="shared" si="20"/>
        <v>13020</v>
      </c>
      <c r="J668" s="55">
        <v>27634</v>
      </c>
      <c r="K668" s="56">
        <f t="shared" si="21"/>
        <v>0.47115871752189331</v>
      </c>
      <c r="N668" s="48"/>
    </row>
  </sheetData>
  <autoFilter ref="A7:N668" xr:uid="{00000000-0009-0000-0000-000001000000}"/>
  <pageMargins left="0.25" right="0.25" top="0.75" bottom="0.75" header="0.3" footer="0.3"/>
  <pageSetup scale="90" fitToWidth="2" fitToHeight="0" pageOrder="overThenDown"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72EE4B-7A36-4109-8808-E0AD35E5C780}"/>
</file>

<file path=customXml/itemProps2.xml><?xml version="1.0" encoding="utf-8"?>
<ds:datastoreItem xmlns:ds="http://schemas.openxmlformats.org/officeDocument/2006/customXml" ds:itemID="{32F93A21-17DF-4A1B-8D63-8D73BBA80B4B}"/>
</file>

<file path=customXml/itemProps3.xml><?xml version="1.0" encoding="utf-8"?>
<ds:datastoreItem xmlns:ds="http://schemas.openxmlformats.org/officeDocument/2006/customXml" ds:itemID="{E5F3B556-8C67-40FC-B85C-D1353E1B0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Staffing Incentive</vt:lpstr>
      <vt:lpstr>Medicaid Utilization %</vt:lpstr>
      <vt:lpstr>'Medicaid Utilization %'!Print_Titles</vt:lpstr>
      <vt:lpstr>'Staffing Incentive'!Print_Titles</vt:lpstr>
    </vt:vector>
  </TitlesOfParts>
  <Company>Myers and Stauffer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Brendel</dc:creator>
  <cp:lastModifiedBy>Corso, Rene</cp:lastModifiedBy>
  <cp:lastPrinted>2025-03-26T16:27:37Z</cp:lastPrinted>
  <dcterms:created xsi:type="dcterms:W3CDTF">2024-04-12T09:32:48Z</dcterms:created>
  <dcterms:modified xsi:type="dcterms:W3CDTF">2025-03-26T18:25:28Z</dcterms:modified>
</cp:coreProperties>
</file>