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slc.com\corp\Indianapolis\IL HFS Rate Setting\HFS NF Rate Design\8. Rate Setting Implementation\Quality Incentive Payment\2023 01 01\"/>
    </mc:Choice>
  </mc:AlternateContent>
  <bookViews>
    <workbookView xWindow="0" yWindow="0" windowWidth="28800" windowHeight="10500"/>
  </bookViews>
  <sheets>
    <sheet name="QIP Calculation" sheetId="1" r:id="rId1"/>
  </sheets>
  <externalReferences>
    <externalReference r:id="rId2"/>
  </externalReferences>
  <definedNames>
    <definedName name="_" localSheetId="0">#REF!</definedName>
    <definedName name="_">#REF!</definedName>
    <definedName name="_Age1" localSheetId="0">#REF!</definedName>
    <definedName name="_Age1">#REF!</definedName>
    <definedName name="_FFP06" localSheetId="0">#REF!</definedName>
    <definedName name="_FFP06">#REF!</definedName>
    <definedName name="_FFP07" localSheetId="0">#REF!</definedName>
    <definedName name="_FFP07">#REF!</definedName>
    <definedName name="_xlnm._FilterDatabase" localSheetId="0" hidden="1">'QIP Calculation'!$A$17:$AH$692</definedName>
    <definedName name="Age" localSheetId="0">#REF!</definedName>
    <definedName name="Age">#REF!</definedName>
    <definedName name="AOPrice" localSheetId="0">#REF!</definedName>
    <definedName name="AOPrice">#REF!</definedName>
    <definedName name="AOPrice1" localSheetId="0">#REF!</definedName>
    <definedName name="AOPrice1">#REF!</definedName>
    <definedName name="CodeName" localSheetId="0" hidden="1">#REF!</definedName>
    <definedName name="CodeName" hidden="1">#REF!</definedName>
    <definedName name="Costs1" localSheetId="0">#REF!</definedName>
    <definedName name="Costs1">#REF!</definedName>
    <definedName name="crowley" localSheetId="0">#REF!</definedName>
    <definedName name="crowley">#REF!</definedName>
    <definedName name="Days" localSheetId="0">#REF!</definedName>
    <definedName name="Days">#REF!</definedName>
    <definedName name="Days1" localSheetId="0">#REF!</definedName>
    <definedName name="Days1">#REF!</definedName>
    <definedName name="DCCostPercent" localSheetId="0">#REF!</definedName>
    <definedName name="DCCostPercent">#REF!</definedName>
    <definedName name="DCCostPercent1" localSheetId="0">#REF!</definedName>
    <definedName name="DCCostPercent1">#REF!</definedName>
    <definedName name="DCCostPercentage" localSheetId="0">#REF!</definedName>
    <definedName name="DCCostPercentage">#REF!</definedName>
    <definedName name="DCFloor" localSheetId="0">#REF!</definedName>
    <definedName name="DCFloor">#REF!</definedName>
    <definedName name="DCFloor1" localSheetId="0">#REF!</definedName>
    <definedName name="DCFloor1">#REF!</definedName>
    <definedName name="DCPrice" localSheetId="0">#REF!</definedName>
    <definedName name="DCPrice">#REF!</definedName>
    <definedName name="DCPrice1" localSheetId="0">#REF!</definedName>
    <definedName name="DCPrice1">#REF!</definedName>
    <definedName name="Depreciation" localSheetId="0">#REF!</definedName>
    <definedName name="Depreciation">#REF!</definedName>
    <definedName name="Depreciation1" localSheetId="0">#REF!</definedName>
    <definedName name="Depreciation1">#REF!</definedName>
    <definedName name="Equipment" localSheetId="0">#REF!</definedName>
    <definedName name="Equipment">#REF!</definedName>
    <definedName name="Equipment1" localSheetId="0">#REF!</definedName>
    <definedName name="Equipment1">#REF!</definedName>
    <definedName name="export" localSheetId="0">#REF!</definedName>
    <definedName name="export">#REF!</definedName>
    <definedName name="FormulaBar" localSheetId="0" hidden="1">#REF!</definedName>
    <definedName name="FormulaBar" hidden="1">#REF!</definedName>
    <definedName name="Gridlines" localSheetId="0" hidden="1">#REF!</definedName>
    <definedName name="Gridlines" hidden="1">#REF!</definedName>
    <definedName name="Headings" localSheetId="0" hidden="1">#REF!</definedName>
    <definedName name="Headings" hidden="1">#REF!</definedName>
    <definedName name="HiddenColumns" localSheetId="0" hidden="1">#REF!</definedName>
    <definedName name="HiddenColumns" hidden="1">#REF!</definedName>
    <definedName name="HiddenRows" localSheetId="0" hidden="1">#REF!</definedName>
    <definedName name="HiddenRows" hidden="1">#REF!</definedName>
    <definedName name="Land" localSheetId="0">#REF!</definedName>
    <definedName name="Land">#REF!</definedName>
    <definedName name="Land1" localSheetId="0">#REF!</definedName>
    <definedName name="Land1">#REF!</definedName>
    <definedName name="McdCMI" localSheetId="0">#REF!</definedName>
    <definedName name="McdCMI">#REF!</definedName>
    <definedName name="missing_fac" localSheetId="0">'[1]rate calculation'!#REF!</definedName>
    <definedName name="missing_fac">'[1]rate calculation'!#REF!</definedName>
    <definedName name="moveable4000CFA" localSheetId="0">#REF!</definedName>
    <definedName name="moveable4000CFA">#REF!</definedName>
    <definedName name="new_fac" localSheetId="0">'[1]rate calculation'!#REF!</definedName>
    <definedName name="new_fac">'[1]rate calculation'!#REF!</definedName>
    <definedName name="ObjectName" localSheetId="0" hidden="1">#REF!</definedName>
    <definedName name="ObjectName" hidden="1">#REF!</definedName>
    <definedName name="ObjectType" localSheetId="0" hidden="1">#REF!</definedName>
    <definedName name="ObjectType" hidden="1">#REF!</definedName>
    <definedName name="Occupancy" localSheetId="0">#REF!</definedName>
    <definedName name="Occupancy">#REF!</definedName>
    <definedName name="Occupancy1" localSheetId="0">#REF!</definedName>
    <definedName name="Occupancy1">#REF!</definedName>
    <definedName name="PassThruPercent" localSheetId="0">#REF!</definedName>
    <definedName name="PassThruPercent">#REF!</definedName>
    <definedName name="PassThruPercent1" localSheetId="0">#REF!</definedName>
    <definedName name="PassThruPercent1">#REF!</definedName>
    <definedName name="PassThruRate" localSheetId="0">#REF!</definedName>
    <definedName name="PassThruRate">#REF!</definedName>
    <definedName name="PassThruRate1" localSheetId="0">#REF!</definedName>
    <definedName name="PassThruRate1">#REF!</definedName>
    <definedName name="Password" localSheetId="0" hidden="1">#REF!</definedName>
    <definedName name="Password" hidden="1">#REF!</definedName>
    <definedName name="_xlnm.Print_Titles" localSheetId="0">'QIP Calculation'!$1:$17</definedName>
    <definedName name="Protection" localSheetId="0" hidden="1">#REF!</definedName>
    <definedName name="Protection" hidden="1">#REF!</definedName>
    <definedName name="ProviderFee" localSheetId="0">#REF!</definedName>
    <definedName name="ProviderFee">#REF!</definedName>
    <definedName name="ProviderFee1" localSheetId="0">#REF!</definedName>
    <definedName name="ProviderFee1">#REF!</definedName>
    <definedName name="rate_data" localSheetId="0">#REF!</definedName>
    <definedName name="rate_data">#REF!</definedName>
    <definedName name="RebaseAdj" localSheetId="0">#REF!</definedName>
    <definedName name="RebaseAdj">#REF!</definedName>
    <definedName name="RebaseAdj1" localSheetId="0">#REF!</definedName>
    <definedName name="RebaseAdj1">#REF!</definedName>
    <definedName name="ReferenceStyle" localSheetId="0" hidden="1">#REF!</definedName>
    <definedName name="ReferenceStyle" hidden="1">#REF!</definedName>
    <definedName name="RentalRate" localSheetId="0">#REF!</definedName>
    <definedName name="RentalRate">#REF!</definedName>
    <definedName name="RentalRate1" localSheetId="0">#REF!</definedName>
    <definedName name="RentalRate1">#REF!</definedName>
    <definedName name="SelectedCell" localSheetId="0" hidden="1">#REF!</definedName>
    <definedName name="SelectedCell" hidden="1">#REF!</definedName>
    <definedName name="SelectedSheet" localSheetId="0" hidden="1">#REF!</definedName>
    <definedName name="SelectedSheet" hidden="1">#REF!</definedName>
    <definedName name="SqFootValue" localSheetId="0">#REF!</definedName>
    <definedName name="SqFootValue">#REF!</definedName>
    <definedName name="SqFtAvg" localSheetId="0">#REF!</definedName>
    <definedName name="SqFtAvg">#REF!</definedName>
    <definedName name="SqFtPerBedMax" localSheetId="0">#REF!</definedName>
    <definedName name="SqFtPerBedMax">#REF!</definedName>
    <definedName name="SqFtPerBedMax1" localSheetId="0">#REF!</definedName>
    <definedName name="SqFtPerBedMax1">#REF!</definedName>
    <definedName name="SqFtPerBedMin" localSheetId="0">#REF!</definedName>
    <definedName name="SqFtPerBedMin">#REF!</definedName>
    <definedName name="SqFtPerBedMin1" localSheetId="0">#REF!</definedName>
    <definedName name="SqFtPerBedMin1">#REF!</definedName>
    <definedName name="SqFtQuestion" localSheetId="0">#REF!</definedName>
    <definedName name="SqFtQuestion">#REF!</definedName>
    <definedName name="SqFtQuestion1" localSheetId="0">#REF!</definedName>
    <definedName name="SqFtQuestion1">#REF!</definedName>
    <definedName name="SqFtValue" localSheetId="0">#REF!</definedName>
    <definedName name="SqFtValue">#REF!</definedName>
    <definedName name="SqFtValue1" localSheetId="0">#REF!</definedName>
    <definedName name="SqFtValue1">#REF!</definedName>
    <definedName name="TotalCMI" localSheetId="0">#REF!</definedName>
    <definedName name="TotalCMI">#REF!</definedName>
    <definedName name="Visibility" localSheetId="0" hidden="1">#REF!</definedName>
    <definedName name="Visibility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71" i="1" l="1"/>
  <c r="J671" i="1" s="1"/>
  <c r="I670" i="1"/>
  <c r="J670" i="1" s="1"/>
  <c r="I669" i="1"/>
  <c r="J669" i="1" s="1"/>
  <c r="I668" i="1"/>
  <c r="J668" i="1" s="1"/>
  <c r="I667" i="1"/>
  <c r="J667" i="1" s="1"/>
  <c r="I666" i="1"/>
  <c r="J666" i="1" s="1"/>
  <c r="I665" i="1"/>
  <c r="J665" i="1" s="1"/>
  <c r="I664" i="1"/>
  <c r="J664" i="1" s="1"/>
  <c r="I663" i="1"/>
  <c r="J663" i="1" s="1"/>
  <c r="I662" i="1"/>
  <c r="J662" i="1" s="1"/>
  <c r="I661" i="1"/>
  <c r="J661" i="1" s="1"/>
  <c r="N661" i="1"/>
  <c r="I660" i="1"/>
  <c r="J660" i="1" s="1"/>
  <c r="I659" i="1"/>
  <c r="J659" i="1" s="1"/>
  <c r="N659" i="1"/>
  <c r="I658" i="1"/>
  <c r="J658" i="1" s="1"/>
  <c r="I657" i="1"/>
  <c r="J657" i="1" s="1"/>
  <c r="I655" i="1"/>
  <c r="J655" i="1" s="1"/>
  <c r="I654" i="1"/>
  <c r="J654" i="1" s="1"/>
  <c r="I653" i="1"/>
  <c r="J653" i="1" s="1"/>
  <c r="I651" i="1"/>
  <c r="J651" i="1" s="1"/>
  <c r="K651" i="1" s="1"/>
  <c r="I650" i="1"/>
  <c r="J650" i="1" s="1"/>
  <c r="K650" i="1" s="1"/>
  <c r="I649" i="1"/>
  <c r="J649" i="1" s="1"/>
  <c r="K649" i="1" s="1"/>
  <c r="I648" i="1"/>
  <c r="J648" i="1" s="1"/>
  <c r="N647" i="1"/>
  <c r="I647" i="1"/>
  <c r="J647" i="1" s="1"/>
  <c r="K647" i="1" s="1"/>
  <c r="I646" i="1"/>
  <c r="J646" i="1" s="1"/>
  <c r="K646" i="1" s="1"/>
  <c r="I645" i="1"/>
  <c r="J645" i="1" s="1"/>
  <c r="I644" i="1"/>
  <c r="J644" i="1" s="1"/>
  <c r="K644" i="1" s="1"/>
  <c r="I643" i="1"/>
  <c r="J643" i="1" s="1"/>
  <c r="K643" i="1" s="1"/>
  <c r="I642" i="1"/>
  <c r="J642" i="1" s="1"/>
  <c r="K642" i="1" s="1"/>
  <c r="I641" i="1"/>
  <c r="J641" i="1" s="1"/>
  <c r="K641" i="1" s="1"/>
  <c r="I640" i="1"/>
  <c r="J640" i="1" s="1"/>
  <c r="I639" i="1"/>
  <c r="J639" i="1" s="1"/>
  <c r="K639" i="1" s="1"/>
  <c r="I638" i="1"/>
  <c r="J638" i="1" s="1"/>
  <c r="K638" i="1" s="1"/>
  <c r="I637" i="1"/>
  <c r="J637" i="1" s="1"/>
  <c r="K637" i="1" s="1"/>
  <c r="I636" i="1"/>
  <c r="J636" i="1" s="1"/>
  <c r="K636" i="1" s="1"/>
  <c r="J635" i="1"/>
  <c r="I635" i="1"/>
  <c r="I634" i="1"/>
  <c r="J634" i="1" s="1"/>
  <c r="K634" i="1" s="1"/>
  <c r="I632" i="1"/>
  <c r="J632" i="1" s="1"/>
  <c r="K632" i="1" s="1"/>
  <c r="I631" i="1"/>
  <c r="J631" i="1" s="1"/>
  <c r="K631" i="1" s="1"/>
  <c r="N630" i="1"/>
  <c r="I630" i="1"/>
  <c r="J630" i="1" s="1"/>
  <c r="K630" i="1" s="1"/>
  <c r="N629" i="1"/>
  <c r="I629" i="1"/>
  <c r="J629" i="1" s="1"/>
  <c r="K629" i="1" s="1"/>
  <c r="I628" i="1"/>
  <c r="J628" i="1" s="1"/>
  <c r="K628" i="1" s="1"/>
  <c r="I627" i="1"/>
  <c r="J627" i="1" s="1"/>
  <c r="N627" i="1"/>
  <c r="I626" i="1"/>
  <c r="J626" i="1" s="1"/>
  <c r="K626" i="1" s="1"/>
  <c r="I625" i="1"/>
  <c r="J625" i="1" s="1"/>
  <c r="I624" i="1"/>
  <c r="J624" i="1" s="1"/>
  <c r="K624" i="1" s="1"/>
  <c r="I623" i="1"/>
  <c r="J623" i="1" s="1"/>
  <c r="I622" i="1"/>
  <c r="J622" i="1" s="1"/>
  <c r="K622" i="1" s="1"/>
  <c r="I621" i="1"/>
  <c r="J621" i="1" s="1"/>
  <c r="K621" i="1" s="1"/>
  <c r="N621" i="1"/>
  <c r="I620" i="1"/>
  <c r="J620" i="1" s="1"/>
  <c r="K620" i="1" s="1"/>
  <c r="I619" i="1"/>
  <c r="J619" i="1" s="1"/>
  <c r="N619" i="1"/>
  <c r="I618" i="1"/>
  <c r="J618" i="1" s="1"/>
  <c r="K618" i="1" s="1"/>
  <c r="I617" i="1"/>
  <c r="J617" i="1" s="1"/>
  <c r="I616" i="1"/>
  <c r="J616" i="1" s="1"/>
  <c r="K616" i="1" s="1"/>
  <c r="I615" i="1"/>
  <c r="J615" i="1" s="1"/>
  <c r="N615" i="1"/>
  <c r="I614" i="1"/>
  <c r="J614" i="1" s="1"/>
  <c r="K614" i="1" s="1"/>
  <c r="I613" i="1"/>
  <c r="J613" i="1" s="1"/>
  <c r="I612" i="1"/>
  <c r="J612" i="1" s="1"/>
  <c r="K612" i="1" s="1"/>
  <c r="J611" i="1"/>
  <c r="I611" i="1"/>
  <c r="I610" i="1"/>
  <c r="J610" i="1" s="1"/>
  <c r="K610" i="1" s="1"/>
  <c r="I609" i="1"/>
  <c r="J609" i="1" s="1"/>
  <c r="I608" i="1"/>
  <c r="J608" i="1" s="1"/>
  <c r="K608" i="1" s="1"/>
  <c r="I607" i="1"/>
  <c r="J607" i="1" s="1"/>
  <c r="I606" i="1"/>
  <c r="J606" i="1" s="1"/>
  <c r="I605" i="1"/>
  <c r="J605" i="1" s="1"/>
  <c r="K605" i="1" s="1"/>
  <c r="I604" i="1"/>
  <c r="J604" i="1" s="1"/>
  <c r="K604" i="1" s="1"/>
  <c r="I603" i="1"/>
  <c r="J603" i="1" s="1"/>
  <c r="I602" i="1"/>
  <c r="J602" i="1" s="1"/>
  <c r="K602" i="1" s="1"/>
  <c r="I601" i="1"/>
  <c r="J601" i="1" s="1"/>
  <c r="I600" i="1"/>
  <c r="J600" i="1" s="1"/>
  <c r="K600" i="1" s="1"/>
  <c r="I599" i="1"/>
  <c r="J599" i="1" s="1"/>
  <c r="I598" i="1"/>
  <c r="J598" i="1" s="1"/>
  <c r="K598" i="1" s="1"/>
  <c r="I597" i="1"/>
  <c r="J597" i="1" s="1"/>
  <c r="I596" i="1"/>
  <c r="J596" i="1" s="1"/>
  <c r="K596" i="1" s="1"/>
  <c r="I595" i="1"/>
  <c r="J595" i="1" s="1"/>
  <c r="I593" i="1"/>
  <c r="J593" i="1" s="1"/>
  <c r="K593" i="1" s="1"/>
  <c r="J592" i="1"/>
  <c r="I592" i="1"/>
  <c r="I591" i="1"/>
  <c r="J591" i="1" s="1"/>
  <c r="I590" i="1"/>
  <c r="J590" i="1" s="1"/>
  <c r="K590" i="1" s="1"/>
  <c r="I589" i="1"/>
  <c r="J589" i="1" s="1"/>
  <c r="K589" i="1" s="1"/>
  <c r="J588" i="1"/>
  <c r="K588" i="1" s="1"/>
  <c r="I588" i="1"/>
  <c r="I587" i="1"/>
  <c r="J587" i="1" s="1"/>
  <c r="I585" i="1"/>
  <c r="J585" i="1" s="1"/>
  <c r="I584" i="1"/>
  <c r="J584" i="1" s="1"/>
  <c r="K584" i="1" s="1"/>
  <c r="I583" i="1"/>
  <c r="J583" i="1" s="1"/>
  <c r="I582" i="1"/>
  <c r="J582" i="1" s="1"/>
  <c r="K582" i="1" s="1"/>
  <c r="I581" i="1"/>
  <c r="J581" i="1" s="1"/>
  <c r="I579" i="1"/>
  <c r="J579" i="1" s="1"/>
  <c r="I578" i="1"/>
  <c r="J578" i="1" s="1"/>
  <c r="K578" i="1" s="1"/>
  <c r="I577" i="1"/>
  <c r="J577" i="1" s="1"/>
  <c r="N576" i="1"/>
  <c r="I575" i="1"/>
  <c r="J575" i="1" s="1"/>
  <c r="K575" i="1" s="1"/>
  <c r="I573" i="1"/>
  <c r="J573" i="1" s="1"/>
  <c r="K573" i="1" s="1"/>
  <c r="I572" i="1"/>
  <c r="J572" i="1" s="1"/>
  <c r="I571" i="1"/>
  <c r="J571" i="1" s="1"/>
  <c r="I570" i="1"/>
  <c r="J570" i="1" s="1"/>
  <c r="K570" i="1" s="1"/>
  <c r="I569" i="1"/>
  <c r="J569" i="1" s="1"/>
  <c r="I568" i="1"/>
  <c r="J568" i="1" s="1"/>
  <c r="K568" i="1" s="1"/>
  <c r="I567" i="1"/>
  <c r="J567" i="1" s="1"/>
  <c r="N567" i="1"/>
  <c r="I566" i="1"/>
  <c r="J566" i="1" s="1"/>
  <c r="N566" i="1"/>
  <c r="I565" i="1"/>
  <c r="J565" i="1" s="1"/>
  <c r="I564" i="1"/>
  <c r="J564" i="1" s="1"/>
  <c r="I563" i="1"/>
  <c r="J563" i="1" s="1"/>
  <c r="I562" i="1"/>
  <c r="J562" i="1" s="1"/>
  <c r="I561" i="1"/>
  <c r="J561" i="1" s="1"/>
  <c r="I560" i="1"/>
  <c r="J560" i="1" s="1"/>
  <c r="I557" i="1"/>
  <c r="J557" i="1" s="1"/>
  <c r="I555" i="1"/>
  <c r="J555" i="1" s="1"/>
  <c r="K555" i="1" s="1"/>
  <c r="I554" i="1"/>
  <c r="J554" i="1" s="1"/>
  <c r="I553" i="1"/>
  <c r="J553" i="1" s="1"/>
  <c r="I552" i="1"/>
  <c r="J552" i="1" s="1"/>
  <c r="I551" i="1"/>
  <c r="J551" i="1" s="1"/>
  <c r="I550" i="1"/>
  <c r="J550" i="1" s="1"/>
  <c r="K550" i="1" s="1"/>
  <c r="I549" i="1"/>
  <c r="J549" i="1" s="1"/>
  <c r="K549" i="1" s="1"/>
  <c r="I548" i="1"/>
  <c r="J548" i="1" s="1"/>
  <c r="I547" i="1"/>
  <c r="J547" i="1" s="1"/>
  <c r="K547" i="1" s="1"/>
  <c r="I546" i="1"/>
  <c r="J546" i="1" s="1"/>
  <c r="I545" i="1"/>
  <c r="J545" i="1" s="1"/>
  <c r="K545" i="1" s="1"/>
  <c r="I544" i="1"/>
  <c r="J544" i="1" s="1"/>
  <c r="I543" i="1"/>
  <c r="J543" i="1" s="1"/>
  <c r="I542" i="1"/>
  <c r="J542" i="1" s="1"/>
  <c r="I541" i="1"/>
  <c r="J541" i="1" s="1"/>
  <c r="K541" i="1" s="1"/>
  <c r="N541" i="1"/>
  <c r="I540" i="1"/>
  <c r="J540" i="1" s="1"/>
  <c r="I539" i="1"/>
  <c r="J539" i="1" s="1"/>
  <c r="I538" i="1"/>
  <c r="J538" i="1" s="1"/>
  <c r="N538" i="1"/>
  <c r="I537" i="1"/>
  <c r="J537" i="1" s="1"/>
  <c r="K537" i="1" s="1"/>
  <c r="I536" i="1"/>
  <c r="J536" i="1" s="1"/>
  <c r="I535" i="1"/>
  <c r="J535" i="1" s="1"/>
  <c r="I534" i="1"/>
  <c r="J534" i="1" s="1"/>
  <c r="I533" i="1"/>
  <c r="J533" i="1" s="1"/>
  <c r="K533" i="1" s="1"/>
  <c r="I532" i="1"/>
  <c r="J532" i="1" s="1"/>
  <c r="I531" i="1"/>
  <c r="J531" i="1" s="1"/>
  <c r="I530" i="1"/>
  <c r="J530" i="1" s="1"/>
  <c r="I529" i="1"/>
  <c r="J529" i="1" s="1"/>
  <c r="I528" i="1"/>
  <c r="J528" i="1" s="1"/>
  <c r="I527" i="1"/>
  <c r="J527" i="1" s="1"/>
  <c r="K527" i="1" s="1"/>
  <c r="I526" i="1"/>
  <c r="J526" i="1" s="1"/>
  <c r="K526" i="1" s="1"/>
  <c r="I524" i="1"/>
  <c r="J524" i="1" s="1"/>
  <c r="K524" i="1" s="1"/>
  <c r="I522" i="1"/>
  <c r="J522" i="1" s="1"/>
  <c r="K522" i="1" s="1"/>
  <c r="I520" i="1"/>
  <c r="J520" i="1" s="1"/>
  <c r="K520" i="1" s="1"/>
  <c r="I519" i="1"/>
  <c r="J519" i="1" s="1"/>
  <c r="K519" i="1" s="1"/>
  <c r="I518" i="1"/>
  <c r="J518" i="1" s="1"/>
  <c r="K518" i="1" s="1"/>
  <c r="I516" i="1"/>
  <c r="J516" i="1" s="1"/>
  <c r="K516" i="1" s="1"/>
  <c r="I514" i="1"/>
  <c r="J514" i="1" s="1"/>
  <c r="K514" i="1" s="1"/>
  <c r="I513" i="1"/>
  <c r="J513" i="1" s="1"/>
  <c r="K513" i="1" s="1"/>
  <c r="I512" i="1"/>
  <c r="J512" i="1" s="1"/>
  <c r="K512" i="1" s="1"/>
  <c r="N510" i="1"/>
  <c r="I510" i="1"/>
  <c r="J510" i="1" s="1"/>
  <c r="K510" i="1" s="1"/>
  <c r="N509" i="1"/>
  <c r="I508" i="1"/>
  <c r="J508" i="1" s="1"/>
  <c r="K508" i="1" s="1"/>
  <c r="I506" i="1"/>
  <c r="J506" i="1" s="1"/>
  <c r="K506" i="1" s="1"/>
  <c r="I504" i="1"/>
  <c r="J504" i="1" s="1"/>
  <c r="K503" i="1"/>
  <c r="I503" i="1"/>
  <c r="J503" i="1" s="1"/>
  <c r="I502" i="1"/>
  <c r="J502" i="1" s="1"/>
  <c r="N502" i="1"/>
  <c r="N501" i="1"/>
  <c r="I501" i="1"/>
  <c r="J501" i="1" s="1"/>
  <c r="K501" i="1" s="1"/>
  <c r="I500" i="1"/>
  <c r="J500" i="1" s="1"/>
  <c r="N500" i="1"/>
  <c r="I499" i="1"/>
  <c r="J499" i="1" s="1"/>
  <c r="K499" i="1" s="1"/>
  <c r="I498" i="1"/>
  <c r="J498" i="1" s="1"/>
  <c r="N497" i="1"/>
  <c r="K497" i="1"/>
  <c r="I497" i="1"/>
  <c r="J497" i="1" s="1"/>
  <c r="I496" i="1"/>
  <c r="J496" i="1" s="1"/>
  <c r="N496" i="1"/>
  <c r="I495" i="1"/>
  <c r="J495" i="1" s="1"/>
  <c r="K495" i="1" s="1"/>
  <c r="I494" i="1"/>
  <c r="J494" i="1" s="1"/>
  <c r="I493" i="1"/>
  <c r="J493" i="1" s="1"/>
  <c r="K493" i="1" s="1"/>
  <c r="I492" i="1"/>
  <c r="J492" i="1" s="1"/>
  <c r="I491" i="1"/>
  <c r="J491" i="1" s="1"/>
  <c r="K491" i="1" s="1"/>
  <c r="I490" i="1"/>
  <c r="J490" i="1" s="1"/>
  <c r="N490" i="1"/>
  <c r="I489" i="1"/>
  <c r="J489" i="1" s="1"/>
  <c r="K489" i="1"/>
  <c r="I488" i="1"/>
  <c r="J488" i="1" s="1"/>
  <c r="N488" i="1"/>
  <c r="K487" i="1"/>
  <c r="I487" i="1"/>
  <c r="J487" i="1" s="1"/>
  <c r="I486" i="1"/>
  <c r="J486" i="1" s="1"/>
  <c r="I485" i="1"/>
  <c r="J485" i="1" s="1"/>
  <c r="K485" i="1" s="1"/>
  <c r="I484" i="1"/>
  <c r="J484" i="1" s="1"/>
  <c r="I483" i="1"/>
  <c r="J483" i="1" s="1"/>
  <c r="K483" i="1" s="1"/>
  <c r="I482" i="1"/>
  <c r="J482" i="1" s="1"/>
  <c r="I481" i="1"/>
  <c r="J481" i="1" s="1"/>
  <c r="K481" i="1" s="1"/>
  <c r="I480" i="1"/>
  <c r="J480" i="1" s="1"/>
  <c r="N480" i="1"/>
  <c r="I479" i="1"/>
  <c r="J479" i="1" s="1"/>
  <c r="K479" i="1" s="1"/>
  <c r="N478" i="1"/>
  <c r="I477" i="1"/>
  <c r="J477" i="1" s="1"/>
  <c r="K477" i="1" s="1"/>
  <c r="I475" i="1"/>
  <c r="J475" i="1" s="1"/>
  <c r="K475" i="1" s="1"/>
  <c r="I469" i="1"/>
  <c r="J469" i="1" s="1"/>
  <c r="K469" i="1" s="1"/>
  <c r="N469" i="1"/>
  <c r="I468" i="1"/>
  <c r="J468" i="1" s="1"/>
  <c r="N468" i="1"/>
  <c r="I467" i="1"/>
  <c r="J467" i="1" s="1"/>
  <c r="I466" i="1"/>
  <c r="J466" i="1" s="1"/>
  <c r="I465" i="1"/>
  <c r="J465" i="1" s="1"/>
  <c r="I464" i="1"/>
  <c r="J464" i="1" s="1"/>
  <c r="K464" i="1" s="1"/>
  <c r="I463" i="1"/>
  <c r="J463" i="1" s="1"/>
  <c r="I462" i="1"/>
  <c r="J462" i="1" s="1"/>
  <c r="K462" i="1" s="1"/>
  <c r="I461" i="1"/>
  <c r="J461" i="1" s="1"/>
  <c r="I460" i="1"/>
  <c r="J460" i="1" s="1"/>
  <c r="I459" i="1"/>
  <c r="J459" i="1" s="1"/>
  <c r="I458" i="1"/>
  <c r="J458" i="1" s="1"/>
  <c r="I457" i="1"/>
  <c r="J457" i="1" s="1"/>
  <c r="N457" i="1"/>
  <c r="I456" i="1"/>
  <c r="J456" i="1" s="1"/>
  <c r="K456" i="1" s="1"/>
  <c r="I455" i="1"/>
  <c r="J455" i="1" s="1"/>
  <c r="I454" i="1"/>
  <c r="J454" i="1" s="1"/>
  <c r="I453" i="1"/>
  <c r="J453" i="1" s="1"/>
  <c r="I452" i="1"/>
  <c r="J452" i="1" s="1"/>
  <c r="K452" i="1" s="1"/>
  <c r="I451" i="1"/>
  <c r="J451" i="1" s="1"/>
  <c r="I450" i="1"/>
  <c r="J450" i="1" s="1"/>
  <c r="I449" i="1"/>
  <c r="J449" i="1" s="1"/>
  <c r="I448" i="1"/>
  <c r="J448" i="1" s="1"/>
  <c r="I447" i="1"/>
  <c r="J447" i="1" s="1"/>
  <c r="N447" i="1"/>
  <c r="I446" i="1"/>
  <c r="J446" i="1" s="1"/>
  <c r="I445" i="1"/>
  <c r="J445" i="1" s="1"/>
  <c r="I444" i="1"/>
  <c r="J444" i="1" s="1"/>
  <c r="K444" i="1" s="1"/>
  <c r="I443" i="1"/>
  <c r="J443" i="1" s="1"/>
  <c r="I442" i="1"/>
  <c r="J442" i="1" s="1"/>
  <c r="I441" i="1"/>
  <c r="J441" i="1" s="1"/>
  <c r="I440" i="1"/>
  <c r="J440" i="1" s="1"/>
  <c r="I439" i="1"/>
  <c r="J439" i="1" s="1"/>
  <c r="I438" i="1"/>
  <c r="J438" i="1" s="1"/>
  <c r="I437" i="1"/>
  <c r="J437" i="1" s="1"/>
  <c r="I436" i="1"/>
  <c r="J436" i="1" s="1"/>
  <c r="K436" i="1" s="1"/>
  <c r="I434" i="1"/>
  <c r="J434" i="1" s="1"/>
  <c r="K434" i="1" s="1"/>
  <c r="I433" i="1"/>
  <c r="J433" i="1" s="1"/>
  <c r="K433" i="1" s="1"/>
  <c r="I432" i="1"/>
  <c r="J432" i="1" s="1"/>
  <c r="K432" i="1" s="1"/>
  <c r="J431" i="1"/>
  <c r="K431" i="1" s="1"/>
  <c r="I431" i="1"/>
  <c r="I430" i="1"/>
  <c r="J430" i="1" s="1"/>
  <c r="K430" i="1" s="1"/>
  <c r="I428" i="1"/>
  <c r="J428" i="1" s="1"/>
  <c r="K428" i="1" s="1"/>
  <c r="I426" i="1"/>
  <c r="J426" i="1" s="1"/>
  <c r="K426" i="1" s="1"/>
  <c r="I425" i="1"/>
  <c r="J425" i="1" s="1"/>
  <c r="K425" i="1" s="1"/>
  <c r="I424" i="1"/>
  <c r="J424" i="1" s="1"/>
  <c r="K424" i="1"/>
  <c r="I423" i="1"/>
  <c r="J423" i="1" s="1"/>
  <c r="K423" i="1" s="1"/>
  <c r="I422" i="1"/>
  <c r="J422" i="1" s="1"/>
  <c r="K422" i="1" s="1"/>
  <c r="I421" i="1"/>
  <c r="J421" i="1" s="1"/>
  <c r="K421" i="1" s="1"/>
  <c r="N420" i="1"/>
  <c r="I420" i="1"/>
  <c r="J420" i="1" s="1"/>
  <c r="K420" i="1" s="1"/>
  <c r="N419" i="1"/>
  <c r="N418" i="1"/>
  <c r="I418" i="1"/>
  <c r="J418" i="1" s="1"/>
  <c r="K418" i="1" s="1"/>
  <c r="I417" i="1"/>
  <c r="J417" i="1" s="1"/>
  <c r="K416" i="1"/>
  <c r="I416" i="1"/>
  <c r="J416" i="1" s="1"/>
  <c r="I415" i="1"/>
  <c r="J415" i="1" s="1"/>
  <c r="I414" i="1"/>
  <c r="J414" i="1" s="1"/>
  <c r="K414" i="1" s="1"/>
  <c r="I413" i="1"/>
  <c r="J413" i="1" s="1"/>
  <c r="K413" i="1" s="1"/>
  <c r="J412" i="1"/>
  <c r="K412" i="1" s="1"/>
  <c r="I412" i="1"/>
  <c r="N411" i="1"/>
  <c r="N410" i="1"/>
  <c r="I410" i="1"/>
  <c r="J410" i="1" s="1"/>
  <c r="K410" i="1" s="1"/>
  <c r="N409" i="1"/>
  <c r="I408" i="1"/>
  <c r="J408" i="1" s="1"/>
  <c r="K408" i="1" s="1"/>
  <c r="I406" i="1"/>
  <c r="J406" i="1" s="1"/>
  <c r="K406" i="1" s="1"/>
  <c r="I405" i="1"/>
  <c r="J405" i="1" s="1"/>
  <c r="I404" i="1"/>
  <c r="J404" i="1" s="1"/>
  <c r="K404" i="1" s="1"/>
  <c r="I398" i="1"/>
  <c r="J398" i="1" s="1"/>
  <c r="K398" i="1" s="1"/>
  <c r="I394" i="1"/>
  <c r="J394" i="1" s="1"/>
  <c r="K394" i="1" s="1"/>
  <c r="I393" i="1"/>
  <c r="J393" i="1" s="1"/>
  <c r="K393" i="1" s="1"/>
  <c r="I392" i="1"/>
  <c r="J392" i="1" s="1"/>
  <c r="K392" i="1" s="1"/>
  <c r="I390" i="1"/>
  <c r="J390" i="1" s="1"/>
  <c r="N390" i="1"/>
  <c r="I389" i="1"/>
  <c r="J389" i="1" s="1"/>
  <c r="K389" i="1" s="1"/>
  <c r="I388" i="1"/>
  <c r="J388" i="1" s="1"/>
  <c r="K388" i="1" s="1"/>
  <c r="I387" i="1"/>
  <c r="J387" i="1" s="1"/>
  <c r="I386" i="1"/>
  <c r="J386" i="1" s="1"/>
  <c r="K386" i="1" s="1"/>
  <c r="I385" i="1"/>
  <c r="J385" i="1" s="1"/>
  <c r="I384" i="1"/>
  <c r="J384" i="1" s="1"/>
  <c r="K384" i="1" s="1"/>
  <c r="I383" i="1"/>
  <c r="J383" i="1" s="1"/>
  <c r="K383" i="1" s="1"/>
  <c r="N382" i="1"/>
  <c r="I382" i="1"/>
  <c r="J382" i="1" s="1"/>
  <c r="K382" i="1" s="1"/>
  <c r="I381" i="1"/>
  <c r="J381" i="1" s="1"/>
  <c r="K381" i="1" s="1"/>
  <c r="J380" i="1"/>
  <c r="K380" i="1" s="1"/>
  <c r="I380" i="1"/>
  <c r="I379" i="1"/>
  <c r="J379" i="1" s="1"/>
  <c r="K379" i="1" s="1"/>
  <c r="J378" i="1"/>
  <c r="I378" i="1"/>
  <c r="I377" i="1"/>
  <c r="J377" i="1" s="1"/>
  <c r="K377" i="1" s="1"/>
  <c r="I376" i="1"/>
  <c r="J376" i="1" s="1"/>
  <c r="I375" i="1"/>
  <c r="J375" i="1" s="1"/>
  <c r="K375" i="1" s="1"/>
  <c r="I374" i="1"/>
  <c r="J374" i="1" s="1"/>
  <c r="I373" i="1"/>
  <c r="J373" i="1" s="1"/>
  <c r="K373" i="1" s="1"/>
  <c r="I372" i="1"/>
  <c r="J372" i="1" s="1"/>
  <c r="I371" i="1"/>
  <c r="J371" i="1" s="1"/>
  <c r="K371" i="1" s="1"/>
  <c r="I370" i="1"/>
  <c r="J370" i="1" s="1"/>
  <c r="I369" i="1"/>
  <c r="J369" i="1" s="1"/>
  <c r="K369" i="1" s="1"/>
  <c r="J368" i="1"/>
  <c r="I368" i="1"/>
  <c r="N367" i="1"/>
  <c r="I367" i="1"/>
  <c r="J367" i="1" s="1"/>
  <c r="K367" i="1" s="1"/>
  <c r="I366" i="1"/>
  <c r="J366" i="1" s="1"/>
  <c r="N365" i="1"/>
  <c r="I364" i="1"/>
  <c r="J364" i="1" s="1"/>
  <c r="I363" i="1"/>
  <c r="J363" i="1" s="1"/>
  <c r="K363" i="1" s="1"/>
  <c r="I362" i="1"/>
  <c r="J362" i="1" s="1"/>
  <c r="I360" i="1"/>
  <c r="J360" i="1" s="1"/>
  <c r="I359" i="1"/>
  <c r="J359" i="1" s="1"/>
  <c r="I358" i="1"/>
  <c r="J358" i="1" s="1"/>
  <c r="K358" i="1" s="1"/>
  <c r="N358" i="1"/>
  <c r="I357" i="1"/>
  <c r="J357" i="1" s="1"/>
  <c r="I356" i="1"/>
  <c r="J356" i="1" s="1"/>
  <c r="I355" i="1"/>
  <c r="J355" i="1" s="1"/>
  <c r="I354" i="1"/>
  <c r="J354" i="1" s="1"/>
  <c r="K354" i="1" s="1"/>
  <c r="I353" i="1"/>
  <c r="J353" i="1" s="1"/>
  <c r="K353" i="1" s="1"/>
  <c r="I352" i="1"/>
  <c r="J352" i="1" s="1"/>
  <c r="K352" i="1" s="1"/>
  <c r="I351" i="1"/>
  <c r="J351" i="1" s="1"/>
  <c r="K351" i="1" s="1"/>
  <c r="I350" i="1"/>
  <c r="J350" i="1" s="1"/>
  <c r="K350" i="1" s="1"/>
  <c r="I349" i="1"/>
  <c r="J349" i="1" s="1"/>
  <c r="K349" i="1" s="1"/>
  <c r="I348" i="1"/>
  <c r="J348" i="1" s="1"/>
  <c r="I347" i="1"/>
  <c r="J347" i="1" s="1"/>
  <c r="K347" i="1" s="1"/>
  <c r="I346" i="1"/>
  <c r="J346" i="1" s="1"/>
  <c r="I345" i="1"/>
  <c r="J345" i="1" s="1"/>
  <c r="I344" i="1"/>
  <c r="J344" i="1" s="1"/>
  <c r="I343" i="1"/>
  <c r="J343" i="1" s="1"/>
  <c r="I342" i="1"/>
  <c r="J342" i="1" s="1"/>
  <c r="N342" i="1"/>
  <c r="I341" i="1"/>
  <c r="J341" i="1" s="1"/>
  <c r="I340" i="1"/>
  <c r="J340" i="1" s="1"/>
  <c r="I339" i="1"/>
  <c r="J339" i="1" s="1"/>
  <c r="I338" i="1"/>
  <c r="J338" i="1" s="1"/>
  <c r="I337" i="1"/>
  <c r="J337" i="1" s="1"/>
  <c r="I336" i="1"/>
  <c r="J336" i="1" s="1"/>
  <c r="I335" i="1"/>
  <c r="J335" i="1" s="1"/>
  <c r="I334" i="1"/>
  <c r="J334" i="1" s="1"/>
  <c r="I333" i="1"/>
  <c r="J333" i="1" s="1"/>
  <c r="I332" i="1"/>
  <c r="J332" i="1" s="1"/>
  <c r="I331" i="1"/>
  <c r="J331" i="1" s="1"/>
  <c r="I330" i="1"/>
  <c r="J330" i="1" s="1"/>
  <c r="I329" i="1"/>
  <c r="J329" i="1" s="1"/>
  <c r="I328" i="1"/>
  <c r="J328" i="1" s="1"/>
  <c r="I327" i="1"/>
  <c r="J327" i="1" s="1"/>
  <c r="I326" i="1"/>
  <c r="J326" i="1" s="1"/>
  <c r="I325" i="1"/>
  <c r="J325" i="1" s="1"/>
  <c r="I324" i="1"/>
  <c r="J324" i="1" s="1"/>
  <c r="I323" i="1"/>
  <c r="J323" i="1" s="1"/>
  <c r="I322" i="1"/>
  <c r="J322" i="1" s="1"/>
  <c r="I320" i="1"/>
  <c r="J320" i="1" s="1"/>
  <c r="K320" i="1" s="1"/>
  <c r="I319" i="1"/>
  <c r="J319" i="1" s="1"/>
  <c r="K319" i="1" s="1"/>
  <c r="I316" i="1"/>
  <c r="J316" i="1" s="1"/>
  <c r="I315" i="1"/>
  <c r="J315" i="1" s="1"/>
  <c r="K315" i="1" s="1"/>
  <c r="I314" i="1"/>
  <c r="J314" i="1" s="1"/>
  <c r="I313" i="1"/>
  <c r="J313" i="1" s="1"/>
  <c r="K313" i="1" s="1"/>
  <c r="I312" i="1"/>
  <c r="J312" i="1" s="1"/>
  <c r="K312" i="1" s="1"/>
  <c r="I311" i="1"/>
  <c r="J311" i="1" s="1"/>
  <c r="K311" i="1" s="1"/>
  <c r="I310" i="1"/>
  <c r="J310" i="1" s="1"/>
  <c r="K310" i="1" s="1"/>
  <c r="I309" i="1"/>
  <c r="J309" i="1" s="1"/>
  <c r="K309" i="1" s="1"/>
  <c r="I308" i="1"/>
  <c r="J308" i="1" s="1"/>
  <c r="K308" i="1" s="1"/>
  <c r="N308" i="1"/>
  <c r="I307" i="1"/>
  <c r="J307" i="1" s="1"/>
  <c r="K307" i="1" s="1"/>
  <c r="I306" i="1"/>
  <c r="J306" i="1" s="1"/>
  <c r="K306" i="1" s="1"/>
  <c r="I305" i="1"/>
  <c r="J305" i="1" s="1"/>
  <c r="K305" i="1" s="1"/>
  <c r="I304" i="1"/>
  <c r="J304" i="1" s="1"/>
  <c r="K304" i="1" s="1"/>
  <c r="I303" i="1"/>
  <c r="J303" i="1" s="1"/>
  <c r="K303" i="1" s="1"/>
  <c r="I302" i="1"/>
  <c r="J302" i="1" s="1"/>
  <c r="K302" i="1" s="1"/>
  <c r="I301" i="1"/>
  <c r="J301" i="1" s="1"/>
  <c r="K301" i="1" s="1"/>
  <c r="I300" i="1"/>
  <c r="J300" i="1" s="1"/>
  <c r="K300" i="1" s="1"/>
  <c r="I299" i="1"/>
  <c r="J299" i="1" s="1"/>
  <c r="K299" i="1" s="1"/>
  <c r="I298" i="1"/>
  <c r="J298" i="1" s="1"/>
  <c r="K298" i="1" s="1"/>
  <c r="I297" i="1"/>
  <c r="J297" i="1" s="1"/>
  <c r="I296" i="1"/>
  <c r="J296" i="1" s="1"/>
  <c r="K296" i="1" s="1"/>
  <c r="I295" i="1"/>
  <c r="J295" i="1" s="1"/>
  <c r="I294" i="1"/>
  <c r="J294" i="1" s="1"/>
  <c r="N294" i="1"/>
  <c r="I293" i="1"/>
  <c r="J293" i="1" s="1"/>
  <c r="I292" i="1"/>
  <c r="J292" i="1" s="1"/>
  <c r="I291" i="1"/>
  <c r="J291" i="1" s="1"/>
  <c r="N291" i="1"/>
  <c r="I289" i="1"/>
  <c r="J289" i="1" s="1"/>
  <c r="I287" i="1"/>
  <c r="J287" i="1" s="1"/>
  <c r="I286" i="1"/>
  <c r="J286" i="1" s="1"/>
  <c r="N286" i="1"/>
  <c r="I285" i="1"/>
  <c r="J285" i="1" s="1"/>
  <c r="I284" i="1"/>
  <c r="J284" i="1" s="1"/>
  <c r="I283" i="1"/>
  <c r="J283" i="1" s="1"/>
  <c r="I282" i="1"/>
  <c r="J282" i="1" s="1"/>
  <c r="I281" i="1"/>
  <c r="J281" i="1" s="1"/>
  <c r="I280" i="1"/>
  <c r="J280" i="1" s="1"/>
  <c r="I275" i="1"/>
  <c r="J275" i="1" s="1"/>
  <c r="I274" i="1"/>
  <c r="J274" i="1" s="1"/>
  <c r="I273" i="1"/>
  <c r="J273" i="1" s="1"/>
  <c r="I272" i="1"/>
  <c r="J272" i="1" s="1"/>
  <c r="I271" i="1"/>
  <c r="J271" i="1" s="1"/>
  <c r="I269" i="1"/>
  <c r="J269" i="1" s="1"/>
  <c r="K269" i="1" s="1"/>
  <c r="I267" i="1"/>
  <c r="J267" i="1" s="1"/>
  <c r="K267" i="1" s="1"/>
  <c r="I266" i="1"/>
  <c r="J266" i="1" s="1"/>
  <c r="I265" i="1"/>
  <c r="J265" i="1" s="1"/>
  <c r="K265" i="1" s="1"/>
  <c r="I264" i="1"/>
  <c r="J264" i="1" s="1"/>
  <c r="K264" i="1" s="1"/>
  <c r="I263" i="1"/>
  <c r="J263" i="1" s="1"/>
  <c r="K263" i="1" s="1"/>
  <c r="N263" i="1"/>
  <c r="I262" i="1"/>
  <c r="J262" i="1" s="1"/>
  <c r="K262" i="1" s="1"/>
  <c r="N262" i="1"/>
  <c r="I261" i="1"/>
  <c r="J261" i="1" s="1"/>
  <c r="K261" i="1" s="1"/>
  <c r="N261" i="1"/>
  <c r="I260" i="1"/>
  <c r="J260" i="1" s="1"/>
  <c r="K260" i="1" s="1"/>
  <c r="I259" i="1"/>
  <c r="J259" i="1" s="1"/>
  <c r="K259" i="1" s="1"/>
  <c r="I258" i="1"/>
  <c r="J258" i="1" s="1"/>
  <c r="K258" i="1" s="1"/>
  <c r="I257" i="1"/>
  <c r="J257" i="1" s="1"/>
  <c r="I256" i="1"/>
  <c r="J256" i="1" s="1"/>
  <c r="K256" i="1" s="1"/>
  <c r="I255" i="1"/>
  <c r="J255" i="1" s="1"/>
  <c r="I254" i="1"/>
  <c r="J254" i="1" s="1"/>
  <c r="K254" i="1" s="1"/>
  <c r="I253" i="1"/>
  <c r="J253" i="1" s="1"/>
  <c r="I252" i="1"/>
  <c r="J252" i="1" s="1"/>
  <c r="K252" i="1" s="1"/>
  <c r="I251" i="1"/>
  <c r="J251" i="1" s="1"/>
  <c r="N251" i="1"/>
  <c r="I250" i="1"/>
  <c r="J250" i="1" s="1"/>
  <c r="K250" i="1" s="1"/>
  <c r="I249" i="1"/>
  <c r="J249" i="1" s="1"/>
  <c r="I248" i="1"/>
  <c r="J248" i="1" s="1"/>
  <c r="I247" i="1"/>
  <c r="J247" i="1" s="1"/>
  <c r="N247" i="1"/>
  <c r="I246" i="1"/>
  <c r="J246" i="1" s="1"/>
  <c r="I245" i="1"/>
  <c r="J245" i="1" s="1"/>
  <c r="I244" i="1"/>
  <c r="J244" i="1" s="1"/>
  <c r="I243" i="1"/>
  <c r="J243" i="1" s="1"/>
  <c r="N243" i="1"/>
  <c r="I242" i="1"/>
  <c r="J242" i="1" s="1"/>
  <c r="I241" i="1"/>
  <c r="J241" i="1" s="1"/>
  <c r="I240" i="1"/>
  <c r="J240" i="1" s="1"/>
  <c r="I239" i="1"/>
  <c r="J239" i="1" s="1"/>
  <c r="I238" i="1"/>
  <c r="J238" i="1" s="1"/>
  <c r="I237" i="1"/>
  <c r="J237" i="1" s="1"/>
  <c r="I236" i="1"/>
  <c r="J236" i="1" s="1"/>
  <c r="I235" i="1"/>
  <c r="J235" i="1" s="1"/>
  <c r="N235" i="1"/>
  <c r="I234" i="1"/>
  <c r="J234" i="1" s="1"/>
  <c r="I233" i="1"/>
  <c r="J233" i="1" s="1"/>
  <c r="I232" i="1"/>
  <c r="J232" i="1" s="1"/>
  <c r="I231" i="1"/>
  <c r="J231" i="1" s="1"/>
  <c r="I230" i="1"/>
  <c r="J230" i="1" s="1"/>
  <c r="I229" i="1"/>
  <c r="J229" i="1" s="1"/>
  <c r="I228" i="1"/>
  <c r="J228" i="1" s="1"/>
  <c r="I227" i="1"/>
  <c r="J227" i="1" s="1"/>
  <c r="I226" i="1"/>
  <c r="J226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9" i="1"/>
  <c r="J219" i="1" s="1"/>
  <c r="K219" i="1" s="1"/>
  <c r="I218" i="1"/>
  <c r="J218" i="1" s="1"/>
  <c r="K218" i="1" s="1"/>
  <c r="N218" i="1"/>
  <c r="I217" i="1"/>
  <c r="J217" i="1" s="1"/>
  <c r="N217" i="1"/>
  <c r="I216" i="1"/>
  <c r="J216" i="1" s="1"/>
  <c r="N216" i="1"/>
  <c r="N215" i="1"/>
  <c r="I215" i="1"/>
  <c r="J215" i="1" s="1"/>
  <c r="K215" i="1" s="1"/>
  <c r="J214" i="1"/>
  <c r="K214" i="1" s="1"/>
  <c r="I214" i="1"/>
  <c r="I213" i="1"/>
  <c r="J213" i="1" s="1"/>
  <c r="I212" i="1"/>
  <c r="J212" i="1" s="1"/>
  <c r="I211" i="1"/>
  <c r="J211" i="1" s="1"/>
  <c r="K211" i="1" s="1"/>
  <c r="I210" i="1"/>
  <c r="J210" i="1" s="1"/>
  <c r="I209" i="1"/>
  <c r="J209" i="1" s="1"/>
  <c r="K209" i="1" s="1"/>
  <c r="I208" i="1"/>
  <c r="J208" i="1" s="1"/>
  <c r="N207" i="1"/>
  <c r="I207" i="1"/>
  <c r="J207" i="1" s="1"/>
  <c r="I206" i="1"/>
  <c r="J206" i="1" s="1"/>
  <c r="I205" i="1"/>
  <c r="J205" i="1" s="1"/>
  <c r="I204" i="1"/>
  <c r="J204" i="1" s="1"/>
  <c r="I203" i="1"/>
  <c r="J203" i="1" s="1"/>
  <c r="N203" i="1"/>
  <c r="I202" i="1"/>
  <c r="J202" i="1" s="1"/>
  <c r="I201" i="1"/>
  <c r="J201" i="1" s="1"/>
  <c r="I200" i="1"/>
  <c r="J200" i="1" s="1"/>
  <c r="I199" i="1"/>
  <c r="J199" i="1" s="1"/>
  <c r="I198" i="1"/>
  <c r="J198" i="1" s="1"/>
  <c r="I197" i="1"/>
  <c r="J197" i="1" s="1"/>
  <c r="I196" i="1"/>
  <c r="J196" i="1" s="1"/>
  <c r="I194" i="1"/>
  <c r="J194" i="1" s="1"/>
  <c r="I192" i="1"/>
  <c r="J192" i="1" s="1"/>
  <c r="I191" i="1"/>
  <c r="J191" i="1" s="1"/>
  <c r="I190" i="1"/>
  <c r="J190" i="1" s="1"/>
  <c r="I189" i="1"/>
  <c r="J189" i="1" s="1"/>
  <c r="I188" i="1"/>
  <c r="J188" i="1" s="1"/>
  <c r="I187" i="1"/>
  <c r="J187" i="1" s="1"/>
  <c r="I186" i="1"/>
  <c r="J186" i="1" s="1"/>
  <c r="I185" i="1"/>
  <c r="J185" i="1" s="1"/>
  <c r="I184" i="1"/>
  <c r="J184" i="1" s="1"/>
  <c r="I183" i="1"/>
  <c r="J183" i="1" s="1"/>
  <c r="I182" i="1"/>
  <c r="J182" i="1" s="1"/>
  <c r="I181" i="1"/>
  <c r="J181" i="1" s="1"/>
  <c r="I180" i="1"/>
  <c r="J180" i="1" s="1"/>
  <c r="I176" i="1"/>
  <c r="J176" i="1" s="1"/>
  <c r="K176" i="1" s="1"/>
  <c r="N173" i="1"/>
  <c r="I172" i="1"/>
  <c r="J172" i="1" s="1"/>
  <c r="K172" i="1" s="1"/>
  <c r="I171" i="1"/>
  <c r="J171" i="1" s="1"/>
  <c r="I170" i="1"/>
  <c r="J170" i="1" s="1"/>
  <c r="I169" i="1"/>
  <c r="J169" i="1" s="1"/>
  <c r="I168" i="1"/>
  <c r="J168" i="1" s="1"/>
  <c r="I167" i="1"/>
  <c r="J167" i="1" s="1"/>
  <c r="I166" i="1"/>
  <c r="J166" i="1" s="1"/>
  <c r="N166" i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N135" i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N129" i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N120" i="1"/>
  <c r="I119" i="1"/>
  <c r="J119" i="1" s="1"/>
  <c r="I118" i="1"/>
  <c r="J118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K109" i="1" s="1"/>
  <c r="I108" i="1"/>
  <c r="J108" i="1" s="1"/>
  <c r="I106" i="1"/>
  <c r="J106" i="1" s="1"/>
  <c r="K106" i="1" s="1"/>
  <c r="I104" i="1"/>
  <c r="J104" i="1" s="1"/>
  <c r="K104" i="1" s="1"/>
  <c r="I102" i="1"/>
  <c r="J102" i="1" s="1"/>
  <c r="K102" i="1" s="1"/>
  <c r="I101" i="1"/>
  <c r="J101" i="1" s="1"/>
  <c r="K101" i="1" s="1"/>
  <c r="I99" i="1"/>
  <c r="J99" i="1" s="1"/>
  <c r="K99" i="1" s="1"/>
  <c r="I94" i="1"/>
  <c r="J94" i="1" s="1"/>
  <c r="K94" i="1" s="1"/>
  <c r="I93" i="1"/>
  <c r="J93" i="1" s="1"/>
  <c r="K93" i="1" s="1"/>
  <c r="I88" i="1"/>
  <c r="J88" i="1" s="1"/>
  <c r="K88" i="1" s="1"/>
  <c r="I84" i="1"/>
  <c r="J84" i="1" s="1"/>
  <c r="K84" i="1" s="1"/>
  <c r="I82" i="1"/>
  <c r="J82" i="1" s="1"/>
  <c r="I81" i="1"/>
  <c r="J81" i="1" s="1"/>
  <c r="K81" i="1" s="1"/>
  <c r="I80" i="1"/>
  <c r="J80" i="1" s="1"/>
  <c r="I79" i="1"/>
  <c r="J79" i="1" s="1"/>
  <c r="K79" i="1" s="1"/>
  <c r="I78" i="1"/>
  <c r="J78" i="1" s="1"/>
  <c r="I77" i="1"/>
  <c r="J77" i="1" s="1"/>
  <c r="I76" i="1"/>
  <c r="J76" i="1" s="1"/>
  <c r="I75" i="1"/>
  <c r="J75" i="1" s="1"/>
  <c r="K75" i="1" s="1"/>
  <c r="N74" i="1"/>
  <c r="I74" i="1"/>
  <c r="J74" i="1" s="1"/>
  <c r="I73" i="1"/>
  <c r="J73" i="1" s="1"/>
  <c r="I72" i="1"/>
  <c r="J72" i="1" s="1"/>
  <c r="I71" i="1"/>
  <c r="J71" i="1" s="1"/>
  <c r="K71" i="1" s="1"/>
  <c r="I70" i="1"/>
  <c r="J70" i="1" s="1"/>
  <c r="K70" i="1" s="1"/>
  <c r="I69" i="1"/>
  <c r="J69" i="1" s="1"/>
  <c r="K69" i="1" s="1"/>
  <c r="I68" i="1"/>
  <c r="J68" i="1" s="1"/>
  <c r="I67" i="1"/>
  <c r="J67" i="1" s="1"/>
  <c r="K67" i="1" s="1"/>
  <c r="I66" i="1"/>
  <c r="J66" i="1" s="1"/>
  <c r="I65" i="1"/>
  <c r="J65" i="1" s="1"/>
  <c r="I64" i="1"/>
  <c r="J64" i="1" s="1"/>
  <c r="I63" i="1"/>
  <c r="J63" i="1" s="1"/>
  <c r="K63" i="1" s="1"/>
  <c r="I62" i="1"/>
  <c r="J62" i="1" s="1"/>
  <c r="K62" i="1" s="1"/>
  <c r="I61" i="1"/>
  <c r="J61" i="1" s="1"/>
  <c r="K61" i="1" s="1"/>
  <c r="I60" i="1"/>
  <c r="J60" i="1" s="1"/>
  <c r="I59" i="1"/>
  <c r="J59" i="1" s="1"/>
  <c r="K59" i="1" s="1"/>
  <c r="I58" i="1"/>
  <c r="J58" i="1" s="1"/>
  <c r="I57" i="1"/>
  <c r="J57" i="1" s="1"/>
  <c r="I56" i="1"/>
  <c r="J56" i="1" s="1"/>
  <c r="I55" i="1"/>
  <c r="J55" i="1" s="1"/>
  <c r="K55" i="1" s="1"/>
  <c r="I54" i="1"/>
  <c r="J54" i="1" s="1"/>
  <c r="I53" i="1"/>
  <c r="J53" i="1" s="1"/>
  <c r="K53" i="1" s="1"/>
  <c r="I52" i="1"/>
  <c r="J52" i="1" s="1"/>
  <c r="I51" i="1"/>
  <c r="J51" i="1" s="1"/>
  <c r="K51" i="1" s="1"/>
  <c r="I50" i="1"/>
  <c r="J50" i="1" s="1"/>
  <c r="N49" i="1"/>
  <c r="I49" i="1"/>
  <c r="J49" i="1" s="1"/>
  <c r="K49" i="1" s="1"/>
  <c r="I48" i="1"/>
  <c r="J48" i="1" s="1"/>
  <c r="I47" i="1"/>
  <c r="J47" i="1" s="1"/>
  <c r="I46" i="1"/>
  <c r="J46" i="1" s="1"/>
  <c r="I45" i="1"/>
  <c r="J45" i="1" s="1"/>
  <c r="K45" i="1" s="1"/>
  <c r="I44" i="1"/>
  <c r="J44" i="1" s="1"/>
  <c r="I43" i="1"/>
  <c r="J43" i="1" s="1"/>
  <c r="I42" i="1"/>
  <c r="J42" i="1" s="1"/>
  <c r="I41" i="1"/>
  <c r="J41" i="1" s="1"/>
  <c r="K41" i="1" s="1"/>
  <c r="I40" i="1"/>
  <c r="J40" i="1" s="1"/>
  <c r="I39" i="1"/>
  <c r="J39" i="1" s="1"/>
  <c r="I38" i="1"/>
  <c r="J38" i="1" s="1"/>
  <c r="I37" i="1"/>
  <c r="J37" i="1" s="1"/>
  <c r="K37" i="1" s="1"/>
  <c r="I36" i="1"/>
  <c r="J36" i="1" s="1"/>
  <c r="I35" i="1"/>
  <c r="J35" i="1" s="1"/>
  <c r="K35" i="1" s="1"/>
  <c r="I34" i="1"/>
  <c r="J34" i="1" s="1"/>
  <c r="I33" i="1"/>
  <c r="J33" i="1" s="1"/>
  <c r="K33" i="1" s="1"/>
  <c r="I32" i="1"/>
  <c r="J32" i="1" s="1"/>
  <c r="I31" i="1"/>
  <c r="J31" i="1" s="1"/>
  <c r="K31" i="1" s="1"/>
  <c r="I30" i="1"/>
  <c r="J30" i="1" s="1"/>
  <c r="I29" i="1"/>
  <c r="J29" i="1" s="1"/>
  <c r="K29" i="1" s="1"/>
  <c r="I28" i="1"/>
  <c r="J28" i="1" s="1"/>
  <c r="I27" i="1"/>
  <c r="J27" i="1" s="1"/>
  <c r="K27" i="1" s="1"/>
  <c r="I26" i="1"/>
  <c r="J26" i="1" s="1"/>
  <c r="N25" i="1"/>
  <c r="I25" i="1"/>
  <c r="J25" i="1" s="1"/>
  <c r="K25" i="1" s="1"/>
  <c r="I24" i="1"/>
  <c r="J24" i="1" s="1"/>
  <c r="I22" i="1"/>
  <c r="J22" i="1" s="1"/>
  <c r="K22" i="1" s="1"/>
  <c r="I19" i="1"/>
  <c r="J19" i="1" s="1"/>
  <c r="K19" i="1" s="1"/>
  <c r="G672" i="1"/>
  <c r="K28" i="1" l="1"/>
  <c r="I20" i="1"/>
  <c r="J20" i="1" s="1"/>
  <c r="K20" i="1" s="1"/>
  <c r="K54" i="1"/>
  <c r="K80" i="1"/>
  <c r="C13" i="1"/>
  <c r="K44" i="1"/>
  <c r="K57" i="1"/>
  <c r="K65" i="1"/>
  <c r="K73" i="1"/>
  <c r="K78" i="1"/>
  <c r="K39" i="1"/>
  <c r="K47" i="1"/>
  <c r="K60" i="1"/>
  <c r="K68" i="1"/>
  <c r="K42" i="1"/>
  <c r="K76" i="1"/>
  <c r="F672" i="1"/>
  <c r="I18" i="1"/>
  <c r="K24" i="1"/>
  <c r="K66" i="1"/>
  <c r="K74" i="1"/>
  <c r="K40" i="1"/>
  <c r="H672" i="1"/>
  <c r="I21" i="1"/>
  <c r="J21" i="1" s="1"/>
  <c r="K21" i="1" s="1"/>
  <c r="I23" i="1"/>
  <c r="J23" i="1" s="1"/>
  <c r="K23" i="1" s="1"/>
  <c r="K43" i="1"/>
  <c r="K56" i="1"/>
  <c r="K64" i="1"/>
  <c r="K72" i="1"/>
  <c r="K77" i="1"/>
  <c r="K46" i="1"/>
  <c r="K82" i="1"/>
  <c r="K112" i="1"/>
  <c r="I115" i="1"/>
  <c r="J115" i="1" s="1"/>
  <c r="I116" i="1"/>
  <c r="J116" i="1" s="1"/>
  <c r="I117" i="1"/>
  <c r="J117" i="1" s="1"/>
  <c r="K130" i="1"/>
  <c r="K162" i="1"/>
  <c r="I85" i="1"/>
  <c r="J85" i="1" s="1"/>
  <c r="K85" i="1" s="1"/>
  <c r="I92" i="1"/>
  <c r="J92" i="1" s="1"/>
  <c r="K92" i="1" s="1"/>
  <c r="I97" i="1"/>
  <c r="J97" i="1" s="1"/>
  <c r="K97" i="1" s="1"/>
  <c r="K149" i="1"/>
  <c r="I90" i="1"/>
  <c r="J90" i="1" s="1"/>
  <c r="K90" i="1" s="1"/>
  <c r="I98" i="1"/>
  <c r="J98" i="1" s="1"/>
  <c r="K98" i="1" s="1"/>
  <c r="I105" i="1"/>
  <c r="J105" i="1" s="1"/>
  <c r="K105" i="1" s="1"/>
  <c r="K26" i="1"/>
  <c r="K30" i="1"/>
  <c r="K32" i="1"/>
  <c r="K34" i="1"/>
  <c r="K36" i="1"/>
  <c r="K38" i="1"/>
  <c r="K48" i="1"/>
  <c r="K50" i="1"/>
  <c r="K52" i="1"/>
  <c r="K58" i="1"/>
  <c r="I87" i="1"/>
  <c r="J87" i="1" s="1"/>
  <c r="K87" i="1" s="1"/>
  <c r="K108" i="1"/>
  <c r="K147" i="1"/>
  <c r="I89" i="1"/>
  <c r="J89" i="1" s="1"/>
  <c r="K89" i="1" s="1"/>
  <c r="N91" i="1"/>
  <c r="I100" i="1"/>
  <c r="J100" i="1" s="1"/>
  <c r="K100" i="1" s="1"/>
  <c r="I86" i="1"/>
  <c r="J86" i="1" s="1"/>
  <c r="K86" i="1" s="1"/>
  <c r="I95" i="1"/>
  <c r="J95" i="1" s="1"/>
  <c r="K95" i="1" s="1"/>
  <c r="I103" i="1"/>
  <c r="J103" i="1" s="1"/>
  <c r="K103" i="1" s="1"/>
  <c r="I107" i="1"/>
  <c r="J107" i="1" s="1"/>
  <c r="K107" i="1" s="1"/>
  <c r="K124" i="1"/>
  <c r="K148" i="1"/>
  <c r="K164" i="1"/>
  <c r="I83" i="1"/>
  <c r="J83" i="1" s="1"/>
  <c r="K83" i="1" s="1"/>
  <c r="I91" i="1"/>
  <c r="J91" i="1" s="1"/>
  <c r="K91" i="1" s="1"/>
  <c r="I96" i="1"/>
  <c r="J96" i="1" s="1"/>
  <c r="K96" i="1" s="1"/>
  <c r="K110" i="1"/>
  <c r="K111" i="1"/>
  <c r="K113" i="1"/>
  <c r="N114" i="1"/>
  <c r="K114" i="1"/>
  <c r="K119" i="1"/>
  <c r="K135" i="1"/>
  <c r="K143" i="1"/>
  <c r="K151" i="1"/>
  <c r="K167" i="1"/>
  <c r="K182" i="1"/>
  <c r="K186" i="1"/>
  <c r="K190" i="1"/>
  <c r="K204" i="1"/>
  <c r="K121" i="1"/>
  <c r="K123" i="1"/>
  <c r="K125" i="1"/>
  <c r="K127" i="1"/>
  <c r="K129" i="1"/>
  <c r="K131" i="1"/>
  <c r="K133" i="1"/>
  <c r="K137" i="1"/>
  <c r="K139" i="1"/>
  <c r="K141" i="1"/>
  <c r="K145" i="1"/>
  <c r="K153" i="1"/>
  <c r="K155" i="1"/>
  <c r="K157" i="1"/>
  <c r="K159" i="1"/>
  <c r="K161" i="1"/>
  <c r="K163" i="1"/>
  <c r="K165" i="1"/>
  <c r="K169" i="1"/>
  <c r="K171" i="1"/>
  <c r="I177" i="1"/>
  <c r="J177" i="1" s="1"/>
  <c r="K177" i="1" s="1"/>
  <c r="K207" i="1"/>
  <c r="I179" i="1"/>
  <c r="J179" i="1" s="1"/>
  <c r="K179" i="1" s="1"/>
  <c r="I193" i="1"/>
  <c r="J193" i="1" s="1"/>
  <c r="I173" i="1"/>
  <c r="J173" i="1" s="1"/>
  <c r="K173" i="1" s="1"/>
  <c r="N175" i="1"/>
  <c r="I178" i="1"/>
  <c r="J178" i="1" s="1"/>
  <c r="K178" i="1" s="1"/>
  <c r="K192" i="1"/>
  <c r="K205" i="1"/>
  <c r="K212" i="1"/>
  <c r="K210" i="1"/>
  <c r="K118" i="1"/>
  <c r="K120" i="1"/>
  <c r="K122" i="1"/>
  <c r="K126" i="1"/>
  <c r="K128" i="1"/>
  <c r="K132" i="1"/>
  <c r="K134" i="1"/>
  <c r="K136" i="1"/>
  <c r="K138" i="1"/>
  <c r="K140" i="1"/>
  <c r="K142" i="1"/>
  <c r="K144" i="1"/>
  <c r="K146" i="1"/>
  <c r="K150" i="1"/>
  <c r="K152" i="1"/>
  <c r="K154" i="1"/>
  <c r="K156" i="1"/>
  <c r="K158" i="1"/>
  <c r="K160" i="1"/>
  <c r="K166" i="1"/>
  <c r="K168" i="1"/>
  <c r="K170" i="1"/>
  <c r="I174" i="1"/>
  <c r="J174" i="1" s="1"/>
  <c r="K174" i="1" s="1"/>
  <c r="K188" i="1"/>
  <c r="I195" i="1"/>
  <c r="J195" i="1" s="1"/>
  <c r="K203" i="1"/>
  <c r="K222" i="1"/>
  <c r="I175" i="1"/>
  <c r="J175" i="1" s="1"/>
  <c r="K175" i="1" s="1"/>
  <c r="N177" i="1"/>
  <c r="K180" i="1"/>
  <c r="K194" i="1"/>
  <c r="K181" i="1"/>
  <c r="K183" i="1"/>
  <c r="K184" i="1"/>
  <c r="N185" i="1"/>
  <c r="K185" i="1"/>
  <c r="K187" i="1"/>
  <c r="K201" i="1"/>
  <c r="K221" i="1"/>
  <c r="K226" i="1"/>
  <c r="K227" i="1"/>
  <c r="N233" i="1"/>
  <c r="K239" i="1"/>
  <c r="K196" i="1"/>
  <c r="K198" i="1"/>
  <c r="K200" i="1"/>
  <c r="K202" i="1"/>
  <c r="K206" i="1"/>
  <c r="K208" i="1"/>
  <c r="K216" i="1"/>
  <c r="K217" i="1"/>
  <c r="K237" i="1"/>
  <c r="K220" i="1"/>
  <c r="K233" i="1"/>
  <c r="K189" i="1"/>
  <c r="K191" i="1"/>
  <c r="K197" i="1"/>
  <c r="K199" i="1"/>
  <c r="K223" i="1"/>
  <c r="K224" i="1"/>
  <c r="N225" i="1"/>
  <c r="K225" i="1"/>
  <c r="N226" i="1"/>
  <c r="K228" i="1"/>
  <c r="K229" i="1"/>
  <c r="K230" i="1"/>
  <c r="N231" i="1"/>
  <c r="K231" i="1"/>
  <c r="K238" i="1"/>
  <c r="K232" i="1"/>
  <c r="K249" i="1"/>
  <c r="K213" i="1"/>
  <c r="K280" i="1"/>
  <c r="K287" i="1"/>
  <c r="K295" i="1"/>
  <c r="K234" i="1"/>
  <c r="K236" i="1"/>
  <c r="K240" i="1"/>
  <c r="K242" i="1"/>
  <c r="K244" i="1"/>
  <c r="K246" i="1"/>
  <c r="K248" i="1"/>
  <c r="I268" i="1"/>
  <c r="J268" i="1" s="1"/>
  <c r="K268" i="1" s="1"/>
  <c r="I270" i="1"/>
  <c r="J270" i="1" s="1"/>
  <c r="K270" i="1" s="1"/>
  <c r="K289" i="1"/>
  <c r="I288" i="1"/>
  <c r="J288" i="1" s="1"/>
  <c r="K294" i="1"/>
  <c r="N267" i="1"/>
  <c r="K273" i="1"/>
  <c r="K275" i="1"/>
  <c r="N279" i="1"/>
  <c r="N281" i="1"/>
  <c r="K281" i="1"/>
  <c r="K282" i="1"/>
  <c r="K283" i="1"/>
  <c r="K285" i="1"/>
  <c r="K235" i="1"/>
  <c r="K241" i="1"/>
  <c r="K243" i="1"/>
  <c r="K245" i="1"/>
  <c r="K247" i="1"/>
  <c r="K251" i="1"/>
  <c r="K253" i="1"/>
  <c r="K255" i="1"/>
  <c r="K257" i="1"/>
  <c r="K271" i="1"/>
  <c r="K272" i="1"/>
  <c r="K274" i="1"/>
  <c r="I276" i="1"/>
  <c r="J276" i="1" s="1"/>
  <c r="K276" i="1" s="1"/>
  <c r="I277" i="1"/>
  <c r="J277" i="1" s="1"/>
  <c r="I279" i="1"/>
  <c r="J279" i="1" s="1"/>
  <c r="K279" i="1" s="1"/>
  <c r="K266" i="1"/>
  <c r="I278" i="1"/>
  <c r="J278" i="1" s="1"/>
  <c r="K278" i="1" s="1"/>
  <c r="I290" i="1"/>
  <c r="J290" i="1" s="1"/>
  <c r="K290" i="1" s="1"/>
  <c r="K326" i="1"/>
  <c r="K342" i="1"/>
  <c r="K356" i="1"/>
  <c r="K314" i="1"/>
  <c r="K359" i="1"/>
  <c r="K291" i="1"/>
  <c r="K293" i="1"/>
  <c r="K297" i="1"/>
  <c r="I318" i="1"/>
  <c r="J318" i="1" s="1"/>
  <c r="K318" i="1" s="1"/>
  <c r="K332" i="1"/>
  <c r="K357" i="1"/>
  <c r="K316" i="1"/>
  <c r="K327" i="1"/>
  <c r="K345" i="1"/>
  <c r="I317" i="1"/>
  <c r="J317" i="1" s="1"/>
  <c r="K317" i="1" s="1"/>
  <c r="I321" i="1"/>
  <c r="J321" i="1" s="1"/>
  <c r="K321" i="1" s="1"/>
  <c r="K325" i="1"/>
  <c r="K330" i="1"/>
  <c r="K362" i="1"/>
  <c r="N322" i="1"/>
  <c r="K322" i="1"/>
  <c r="K324" i="1"/>
  <c r="K341" i="1"/>
  <c r="K343" i="1"/>
  <c r="K284" i="1"/>
  <c r="K286" i="1"/>
  <c r="K292" i="1"/>
  <c r="K323" i="1"/>
  <c r="K328" i="1"/>
  <c r="K360" i="1"/>
  <c r="K329" i="1"/>
  <c r="K331" i="1"/>
  <c r="K333" i="1"/>
  <c r="K335" i="1"/>
  <c r="K337" i="1"/>
  <c r="K339" i="1"/>
  <c r="I365" i="1"/>
  <c r="J365" i="1" s="1"/>
  <c r="K365" i="1" s="1"/>
  <c r="K387" i="1"/>
  <c r="K334" i="1"/>
  <c r="K336" i="1"/>
  <c r="K338" i="1"/>
  <c r="K340" i="1"/>
  <c r="K344" i="1"/>
  <c r="K346" i="1"/>
  <c r="K348" i="1"/>
  <c r="I361" i="1"/>
  <c r="J361" i="1" s="1"/>
  <c r="K361" i="1" s="1"/>
  <c r="K385" i="1"/>
  <c r="K355" i="1"/>
  <c r="K368" i="1"/>
  <c r="K364" i="1"/>
  <c r="K390" i="1"/>
  <c r="I391" i="1"/>
  <c r="J391" i="1" s="1"/>
  <c r="K391" i="1" s="1"/>
  <c r="I399" i="1"/>
  <c r="J399" i="1" s="1"/>
  <c r="K399" i="1" s="1"/>
  <c r="N400" i="1"/>
  <c r="I409" i="1"/>
  <c r="J409" i="1" s="1"/>
  <c r="K409" i="1" s="1"/>
  <c r="I419" i="1"/>
  <c r="J419" i="1" s="1"/>
  <c r="K419" i="1" s="1"/>
  <c r="K366" i="1"/>
  <c r="K370" i="1"/>
  <c r="K372" i="1"/>
  <c r="K374" i="1"/>
  <c r="K376" i="1"/>
  <c r="K378" i="1"/>
  <c r="I395" i="1"/>
  <c r="J395" i="1" s="1"/>
  <c r="K395" i="1" s="1"/>
  <c r="I400" i="1"/>
  <c r="J400" i="1" s="1"/>
  <c r="K400" i="1" s="1"/>
  <c r="K405" i="1"/>
  <c r="K417" i="1"/>
  <c r="I401" i="1"/>
  <c r="J401" i="1" s="1"/>
  <c r="K401" i="1" s="1"/>
  <c r="I429" i="1"/>
  <c r="J429" i="1" s="1"/>
  <c r="K429" i="1" s="1"/>
  <c r="I396" i="1"/>
  <c r="J396" i="1" s="1"/>
  <c r="K396" i="1" s="1"/>
  <c r="I403" i="1"/>
  <c r="J403" i="1" s="1"/>
  <c r="K403" i="1" s="1"/>
  <c r="I411" i="1"/>
  <c r="J411" i="1" s="1"/>
  <c r="K411" i="1" s="1"/>
  <c r="I397" i="1"/>
  <c r="J397" i="1" s="1"/>
  <c r="K397" i="1" s="1"/>
  <c r="I402" i="1"/>
  <c r="J402" i="1" s="1"/>
  <c r="K402" i="1" s="1"/>
  <c r="I407" i="1"/>
  <c r="J407" i="1" s="1"/>
  <c r="K407" i="1" s="1"/>
  <c r="K415" i="1"/>
  <c r="I427" i="1"/>
  <c r="J427" i="1" s="1"/>
  <c r="K427" i="1" s="1"/>
  <c r="K455" i="1"/>
  <c r="K463" i="1"/>
  <c r="K467" i="1"/>
  <c r="K450" i="1"/>
  <c r="K460" i="1"/>
  <c r="K448" i="1"/>
  <c r="K458" i="1"/>
  <c r="I435" i="1"/>
  <c r="J435" i="1" s="1"/>
  <c r="K435" i="1" s="1"/>
  <c r="K484" i="1"/>
  <c r="K446" i="1"/>
  <c r="K454" i="1"/>
  <c r="K437" i="1"/>
  <c r="K438" i="1"/>
  <c r="K439" i="1"/>
  <c r="K440" i="1"/>
  <c r="K441" i="1"/>
  <c r="K442" i="1"/>
  <c r="K449" i="1"/>
  <c r="K465" i="1"/>
  <c r="N444" i="1"/>
  <c r="I473" i="1"/>
  <c r="J473" i="1" s="1"/>
  <c r="K473" i="1" s="1"/>
  <c r="K504" i="1"/>
  <c r="I472" i="1"/>
  <c r="J472" i="1" s="1"/>
  <c r="K472" i="1" s="1"/>
  <c r="I478" i="1"/>
  <c r="J478" i="1" s="1"/>
  <c r="K443" i="1"/>
  <c r="K445" i="1"/>
  <c r="K447" i="1"/>
  <c r="K451" i="1"/>
  <c r="K453" i="1"/>
  <c r="K457" i="1"/>
  <c r="K459" i="1"/>
  <c r="K461" i="1"/>
  <c r="N476" i="1"/>
  <c r="I470" i="1"/>
  <c r="J470" i="1" s="1"/>
  <c r="K470" i="1" s="1"/>
  <c r="I471" i="1"/>
  <c r="J471" i="1" s="1"/>
  <c r="K471" i="1" s="1"/>
  <c r="I476" i="1"/>
  <c r="J476" i="1" s="1"/>
  <c r="K466" i="1"/>
  <c r="K468" i="1"/>
  <c r="I474" i="1"/>
  <c r="J474" i="1" s="1"/>
  <c r="I507" i="1"/>
  <c r="J507" i="1" s="1"/>
  <c r="K507" i="1" s="1"/>
  <c r="I515" i="1"/>
  <c r="J515" i="1" s="1"/>
  <c r="K515" i="1" s="1"/>
  <c r="K528" i="1"/>
  <c r="I509" i="1"/>
  <c r="J509" i="1" s="1"/>
  <c r="K509" i="1" s="1"/>
  <c r="K540" i="1"/>
  <c r="I511" i="1"/>
  <c r="J511" i="1" s="1"/>
  <c r="K511" i="1" s="1"/>
  <c r="I517" i="1"/>
  <c r="J517" i="1" s="1"/>
  <c r="K517" i="1" s="1"/>
  <c r="K480" i="1"/>
  <c r="K482" i="1"/>
  <c r="K486" i="1"/>
  <c r="K488" i="1"/>
  <c r="K490" i="1"/>
  <c r="K492" i="1"/>
  <c r="K494" i="1"/>
  <c r="K496" i="1"/>
  <c r="K498" i="1"/>
  <c r="K500" i="1"/>
  <c r="K502" i="1"/>
  <c r="I505" i="1"/>
  <c r="J505" i="1" s="1"/>
  <c r="K505" i="1" s="1"/>
  <c r="K530" i="1"/>
  <c r="K543" i="1"/>
  <c r="I523" i="1"/>
  <c r="J523" i="1" s="1"/>
  <c r="K523" i="1" s="1"/>
  <c r="K544" i="1"/>
  <c r="K553" i="1"/>
  <c r="K538" i="1"/>
  <c r="K548" i="1"/>
  <c r="I525" i="1"/>
  <c r="J525" i="1" s="1"/>
  <c r="K525" i="1" s="1"/>
  <c r="K535" i="1"/>
  <c r="K551" i="1"/>
  <c r="I521" i="1"/>
  <c r="J521" i="1" s="1"/>
  <c r="K521" i="1" s="1"/>
  <c r="K529" i="1"/>
  <c r="K536" i="1"/>
  <c r="K552" i="1"/>
  <c r="K554" i="1"/>
  <c r="K531" i="1"/>
  <c r="K539" i="1"/>
  <c r="K546" i="1"/>
  <c r="K557" i="1"/>
  <c r="N556" i="1"/>
  <c r="I556" i="1"/>
  <c r="J556" i="1" s="1"/>
  <c r="K556" i="1" s="1"/>
  <c r="K566" i="1"/>
  <c r="K564" i="1"/>
  <c r="I558" i="1"/>
  <c r="J558" i="1" s="1"/>
  <c r="I559" i="1"/>
  <c r="J559" i="1" s="1"/>
  <c r="K559" i="1" s="1"/>
  <c r="K567" i="1"/>
  <c r="K532" i="1"/>
  <c r="K534" i="1"/>
  <c r="K542" i="1"/>
  <c r="K565" i="1"/>
  <c r="K561" i="1"/>
  <c r="K563" i="1"/>
  <c r="K569" i="1"/>
  <c r="K571" i="1"/>
  <c r="I580" i="1"/>
  <c r="J580" i="1" s="1"/>
  <c r="K580" i="1" s="1"/>
  <c r="I586" i="1"/>
  <c r="J586" i="1" s="1"/>
  <c r="K586" i="1" s="1"/>
  <c r="K587" i="1"/>
  <c r="K577" i="1"/>
  <c r="K583" i="1"/>
  <c r="K591" i="1"/>
  <c r="K572" i="1"/>
  <c r="K560" i="1"/>
  <c r="K562" i="1"/>
  <c r="I574" i="1"/>
  <c r="J574" i="1" s="1"/>
  <c r="K574" i="1" s="1"/>
  <c r="K579" i="1"/>
  <c r="K581" i="1"/>
  <c r="I576" i="1"/>
  <c r="J576" i="1" s="1"/>
  <c r="K585" i="1"/>
  <c r="K599" i="1"/>
  <c r="K603" i="1"/>
  <c r="K592" i="1"/>
  <c r="N595" i="1"/>
  <c r="K595" i="1"/>
  <c r="I594" i="1"/>
  <c r="J594" i="1" s="1"/>
  <c r="K594" i="1" s="1"/>
  <c r="K613" i="1"/>
  <c r="K606" i="1"/>
  <c r="K607" i="1"/>
  <c r="K617" i="1"/>
  <c r="K609" i="1"/>
  <c r="K627" i="1"/>
  <c r="K611" i="1"/>
  <c r="K597" i="1"/>
  <c r="K601" i="1"/>
  <c r="K619" i="1"/>
  <c r="K625" i="1"/>
  <c r="K615" i="1"/>
  <c r="K623" i="1"/>
  <c r="K669" i="1"/>
  <c r="K635" i="1"/>
  <c r="K640" i="1"/>
  <c r="K645" i="1"/>
  <c r="I633" i="1"/>
  <c r="J633" i="1" s="1"/>
  <c r="K633" i="1" s="1"/>
  <c r="K648" i="1"/>
  <c r="K659" i="1"/>
  <c r="K667" i="1"/>
  <c r="N652" i="1"/>
  <c r="K657" i="1"/>
  <c r="I652" i="1"/>
  <c r="J652" i="1" s="1"/>
  <c r="K652" i="1" s="1"/>
  <c r="I656" i="1"/>
  <c r="J656" i="1" s="1"/>
  <c r="K656" i="1" s="1"/>
  <c r="K653" i="1"/>
  <c r="K654" i="1"/>
  <c r="K655" i="1"/>
  <c r="K658" i="1"/>
  <c r="K660" i="1"/>
  <c r="K662" i="1"/>
  <c r="K664" i="1"/>
  <c r="K666" i="1"/>
  <c r="K668" i="1"/>
  <c r="K670" i="1"/>
  <c r="K661" i="1"/>
  <c r="K663" i="1"/>
  <c r="K665" i="1"/>
  <c r="K671" i="1"/>
  <c r="K576" i="1" l="1"/>
  <c r="K277" i="1"/>
  <c r="E672" i="1"/>
  <c r="K476" i="1"/>
  <c r="C9" i="1"/>
  <c r="K288" i="1"/>
  <c r="K117" i="1"/>
  <c r="K478" i="1"/>
  <c r="K116" i="1"/>
  <c r="K558" i="1"/>
  <c r="K474" i="1"/>
  <c r="K115" i="1"/>
  <c r="K195" i="1"/>
  <c r="K193" i="1"/>
  <c r="I672" i="1"/>
  <c r="J18" i="1"/>
  <c r="C8" i="1"/>
  <c r="C10" i="1"/>
  <c r="C12" i="1"/>
  <c r="J672" i="1" l="1"/>
  <c r="K18" i="1"/>
  <c r="C11" i="1"/>
  <c r="K672" i="1" l="1"/>
  <c r="L18" i="1" s="1"/>
  <c r="M18" i="1" s="1"/>
  <c r="L651" i="1" l="1"/>
  <c r="M651" i="1" s="1"/>
  <c r="L524" i="1"/>
  <c r="M524" i="1" s="1"/>
  <c r="L49" i="1"/>
  <c r="M49" i="1" s="1"/>
  <c r="O49" i="1" s="1"/>
  <c r="L109" i="1"/>
  <c r="M109" i="1" s="1"/>
  <c r="L101" i="1"/>
  <c r="M101" i="1" s="1"/>
  <c r="L102" i="1"/>
  <c r="M102" i="1" s="1"/>
  <c r="L84" i="1"/>
  <c r="M84" i="1" s="1"/>
  <c r="L172" i="1"/>
  <c r="M172" i="1" s="1"/>
  <c r="L254" i="1"/>
  <c r="M254" i="1" s="1"/>
  <c r="L315" i="1"/>
  <c r="M315" i="1" s="1"/>
  <c r="L301" i="1"/>
  <c r="M301" i="1" s="1"/>
  <c r="L371" i="1"/>
  <c r="M371" i="1" s="1"/>
  <c r="L384" i="1"/>
  <c r="M384" i="1" s="1"/>
  <c r="L428" i="1"/>
  <c r="M428" i="1" s="1"/>
  <c r="L444" i="1"/>
  <c r="M444" i="1" s="1"/>
  <c r="O444" i="1" s="1"/>
  <c r="L479" i="1"/>
  <c r="M479" i="1" s="1"/>
  <c r="L596" i="1"/>
  <c r="M596" i="1" s="1"/>
  <c r="L27" i="1"/>
  <c r="M27" i="1" s="1"/>
  <c r="L45" i="1"/>
  <c r="M45" i="1" s="1"/>
  <c r="L51" i="1"/>
  <c r="M51" i="1" s="1"/>
  <c r="L263" i="1"/>
  <c r="M263" i="1" s="1"/>
  <c r="O263" i="1" s="1"/>
  <c r="L296" i="1"/>
  <c r="M296" i="1" s="1"/>
  <c r="L353" i="1"/>
  <c r="M353" i="1" s="1"/>
  <c r="L388" i="1"/>
  <c r="M388" i="1" s="1"/>
  <c r="L432" i="1"/>
  <c r="M432" i="1" s="1"/>
  <c r="L389" i="1"/>
  <c r="M389" i="1" s="1"/>
  <c r="L452" i="1"/>
  <c r="M452" i="1" s="1"/>
  <c r="L434" i="1"/>
  <c r="M434" i="1" s="1"/>
  <c r="L475" i="1"/>
  <c r="M475" i="1" s="1"/>
  <c r="L477" i="1"/>
  <c r="M477" i="1" s="1"/>
  <c r="L629" i="1"/>
  <c r="M629" i="1" s="1"/>
  <c r="O629" i="1" s="1"/>
  <c r="L19" i="1"/>
  <c r="M19" i="1" s="1"/>
  <c r="L25" i="1"/>
  <c r="M25" i="1" s="1"/>
  <c r="L62" i="1"/>
  <c r="M62" i="1" s="1"/>
  <c r="L31" i="1"/>
  <c r="M31" i="1" s="1"/>
  <c r="L99" i="1"/>
  <c r="M99" i="1" s="1"/>
  <c r="L55" i="1"/>
  <c r="M55" i="1" s="1"/>
  <c r="L256" i="1"/>
  <c r="M256" i="1" s="1"/>
  <c r="L259" i="1"/>
  <c r="M259" i="1" s="1"/>
  <c r="L312" i="1"/>
  <c r="M312" i="1" s="1"/>
  <c r="L298" i="1"/>
  <c r="M298" i="1" s="1"/>
  <c r="L300" i="1"/>
  <c r="M300" i="1" s="1"/>
  <c r="L354" i="1"/>
  <c r="M354" i="1" s="1"/>
  <c r="L358" i="1"/>
  <c r="M358" i="1" s="1"/>
  <c r="O358" i="1" s="1"/>
  <c r="L386" i="1"/>
  <c r="M386" i="1" s="1"/>
  <c r="L404" i="1"/>
  <c r="M404" i="1" s="1"/>
  <c r="L394" i="1"/>
  <c r="M394" i="1" s="1"/>
  <c r="L379" i="1"/>
  <c r="M379" i="1" s="1"/>
  <c r="L369" i="1"/>
  <c r="M369" i="1" s="1"/>
  <c r="L431" i="1"/>
  <c r="M431" i="1" s="1"/>
  <c r="L501" i="1"/>
  <c r="M501" i="1" s="1"/>
  <c r="O501" i="1" s="1"/>
  <c r="L516" i="1"/>
  <c r="M516" i="1" s="1"/>
  <c r="L526" i="1"/>
  <c r="M526" i="1" s="1"/>
  <c r="L537" i="1"/>
  <c r="M537" i="1" s="1"/>
  <c r="L582" i="1"/>
  <c r="M582" i="1" s="1"/>
  <c r="L608" i="1"/>
  <c r="M608" i="1" s="1"/>
  <c r="L616" i="1"/>
  <c r="M616" i="1" s="1"/>
  <c r="L604" i="1"/>
  <c r="M604" i="1" s="1"/>
  <c r="L630" i="1"/>
  <c r="M630" i="1" s="1"/>
  <c r="O630" i="1" s="1"/>
  <c r="L598" i="1"/>
  <c r="M598" i="1" s="1"/>
  <c r="L632" i="1"/>
  <c r="M632" i="1" s="1"/>
  <c r="L624" i="1"/>
  <c r="M624" i="1" s="1"/>
  <c r="L426" i="1"/>
  <c r="M426" i="1" s="1"/>
  <c r="L433" i="1"/>
  <c r="M433" i="1" s="1"/>
  <c r="L513" i="1"/>
  <c r="M513" i="1" s="1"/>
  <c r="L578" i="1"/>
  <c r="M578" i="1" s="1"/>
  <c r="L631" i="1"/>
  <c r="M631" i="1" s="1"/>
  <c r="L638" i="1"/>
  <c r="M638" i="1" s="1"/>
  <c r="L612" i="1"/>
  <c r="M612" i="1" s="1"/>
  <c r="L70" i="1"/>
  <c r="M70" i="1" s="1"/>
  <c r="L35" i="1"/>
  <c r="M35" i="1" s="1"/>
  <c r="L104" i="1"/>
  <c r="M104" i="1" s="1"/>
  <c r="L53" i="1"/>
  <c r="M53" i="1" s="1"/>
  <c r="L59" i="1"/>
  <c r="M59" i="1" s="1"/>
  <c r="L219" i="1"/>
  <c r="M219" i="1" s="1"/>
  <c r="L260" i="1"/>
  <c r="M260" i="1" s="1"/>
  <c r="L265" i="1"/>
  <c r="M265" i="1" s="1"/>
  <c r="L262" i="1"/>
  <c r="M262" i="1" s="1"/>
  <c r="O262" i="1" s="1"/>
  <c r="L319" i="1"/>
  <c r="M319" i="1" s="1"/>
  <c r="L303" i="1"/>
  <c r="M303" i="1" s="1"/>
  <c r="L305" i="1"/>
  <c r="M305" i="1" s="1"/>
  <c r="L302" i="1"/>
  <c r="M302" i="1" s="1"/>
  <c r="L418" i="1"/>
  <c r="M418" i="1" s="1"/>
  <c r="O418" i="1" s="1"/>
  <c r="L380" i="1"/>
  <c r="M380" i="1" s="1"/>
  <c r="L381" i="1"/>
  <c r="M381" i="1" s="1"/>
  <c r="L462" i="1"/>
  <c r="M462" i="1" s="1"/>
  <c r="L422" i="1"/>
  <c r="M422" i="1" s="1"/>
  <c r="L436" i="1"/>
  <c r="M436" i="1" s="1"/>
  <c r="L491" i="1"/>
  <c r="M491" i="1" s="1"/>
  <c r="L485" i="1"/>
  <c r="M485" i="1" s="1"/>
  <c r="L549" i="1"/>
  <c r="M549" i="1" s="1"/>
  <c r="L550" i="1"/>
  <c r="M550" i="1" s="1"/>
  <c r="L547" i="1"/>
  <c r="M547" i="1" s="1"/>
  <c r="L568" i="1"/>
  <c r="M568" i="1" s="1"/>
  <c r="L620" i="1"/>
  <c r="M620" i="1" s="1"/>
  <c r="L621" i="1"/>
  <c r="M621" i="1" s="1"/>
  <c r="O621" i="1" s="1"/>
  <c r="L626" i="1"/>
  <c r="M626" i="1" s="1"/>
  <c r="L589" i="1"/>
  <c r="M589" i="1" s="1"/>
  <c r="L497" i="1"/>
  <c r="M497" i="1" s="1"/>
  <c r="O497" i="1" s="1"/>
  <c r="L510" i="1"/>
  <c r="M510" i="1" s="1"/>
  <c r="O510" i="1" s="1"/>
  <c r="L602" i="1"/>
  <c r="M602" i="1" s="1"/>
  <c r="L520" i="1"/>
  <c r="M520" i="1" s="1"/>
  <c r="L593" i="1"/>
  <c r="M593" i="1" s="1"/>
  <c r="L642" i="1"/>
  <c r="M642" i="1" s="1"/>
  <c r="L646" i="1"/>
  <c r="M646" i="1" s="1"/>
  <c r="L75" i="1"/>
  <c r="M75" i="1" s="1"/>
  <c r="L63" i="1"/>
  <c r="M63" i="1" s="1"/>
  <c r="L67" i="1"/>
  <c r="M67" i="1" s="1"/>
  <c r="L209" i="1"/>
  <c r="M209" i="1" s="1"/>
  <c r="L264" i="1"/>
  <c r="M264" i="1" s="1"/>
  <c r="L261" i="1"/>
  <c r="M261" i="1" s="1"/>
  <c r="O261" i="1" s="1"/>
  <c r="L258" i="1"/>
  <c r="M258" i="1" s="1"/>
  <c r="L307" i="1"/>
  <c r="M307" i="1" s="1"/>
  <c r="L304" i="1"/>
  <c r="M304" i="1" s="1"/>
  <c r="L347" i="1"/>
  <c r="M347" i="1" s="1"/>
  <c r="L393" i="1"/>
  <c r="M393" i="1" s="1"/>
  <c r="L420" i="1"/>
  <c r="M420" i="1" s="1"/>
  <c r="O420" i="1" s="1"/>
  <c r="L383" i="1"/>
  <c r="M383" i="1" s="1"/>
  <c r="L398" i="1"/>
  <c r="M398" i="1" s="1"/>
  <c r="L425" i="1"/>
  <c r="M425" i="1" s="1"/>
  <c r="L456" i="1"/>
  <c r="M456" i="1" s="1"/>
  <c r="L573" i="1"/>
  <c r="M573" i="1" s="1"/>
  <c r="L622" i="1"/>
  <c r="M622" i="1" s="1"/>
  <c r="L636" i="1"/>
  <c r="M636" i="1" s="1"/>
  <c r="L588" i="1"/>
  <c r="M588" i="1" s="1"/>
  <c r="L637" i="1"/>
  <c r="M637" i="1" s="1"/>
  <c r="L650" i="1"/>
  <c r="M650" i="1" s="1"/>
  <c r="L639" i="1"/>
  <c r="M639" i="1" s="1"/>
  <c r="L575" i="1"/>
  <c r="M575" i="1" s="1"/>
  <c r="L614" i="1"/>
  <c r="M614" i="1" s="1"/>
  <c r="L22" i="1"/>
  <c r="M22" i="1" s="1"/>
  <c r="L71" i="1"/>
  <c r="M71" i="1" s="1"/>
  <c r="L61" i="1"/>
  <c r="M61" i="1" s="1"/>
  <c r="L211" i="1"/>
  <c r="M211" i="1" s="1"/>
  <c r="L214" i="1"/>
  <c r="M214" i="1" s="1"/>
  <c r="L267" i="1"/>
  <c r="M267" i="1" s="1"/>
  <c r="O267" i="1" s="1"/>
  <c r="L250" i="1"/>
  <c r="M250" i="1" s="1"/>
  <c r="L306" i="1"/>
  <c r="M306" i="1" s="1"/>
  <c r="L308" i="1"/>
  <c r="M308" i="1" s="1"/>
  <c r="O308" i="1" s="1"/>
  <c r="L320" i="1"/>
  <c r="M320" i="1" s="1"/>
  <c r="L309" i="1"/>
  <c r="M309" i="1" s="1"/>
  <c r="L351" i="1"/>
  <c r="M351" i="1" s="1"/>
  <c r="L412" i="1"/>
  <c r="M412" i="1" s="1"/>
  <c r="L373" i="1"/>
  <c r="M373" i="1" s="1"/>
  <c r="L430" i="1"/>
  <c r="M430" i="1" s="1"/>
  <c r="L375" i="1"/>
  <c r="M375" i="1" s="1"/>
  <c r="L414" i="1"/>
  <c r="M414" i="1" s="1"/>
  <c r="L413" i="1"/>
  <c r="M413" i="1" s="1"/>
  <c r="L483" i="1"/>
  <c r="M483" i="1" s="1"/>
  <c r="L464" i="1"/>
  <c r="M464" i="1" s="1"/>
  <c r="L508" i="1"/>
  <c r="M508" i="1" s="1"/>
  <c r="L487" i="1"/>
  <c r="M487" i="1" s="1"/>
  <c r="L527" i="1"/>
  <c r="M527" i="1" s="1"/>
  <c r="L555" i="1"/>
  <c r="M555" i="1" s="1"/>
  <c r="L41" i="1"/>
  <c r="M41" i="1" s="1"/>
  <c r="L93" i="1"/>
  <c r="M93" i="1" s="1"/>
  <c r="L69" i="1"/>
  <c r="M69" i="1" s="1"/>
  <c r="L29" i="1"/>
  <c r="M29" i="1" s="1"/>
  <c r="L215" i="1"/>
  <c r="M215" i="1" s="1"/>
  <c r="O215" i="1" s="1"/>
  <c r="L218" i="1"/>
  <c r="M218" i="1" s="1"/>
  <c r="O218" i="1" s="1"/>
  <c r="L269" i="1"/>
  <c r="M269" i="1" s="1"/>
  <c r="L252" i="1"/>
  <c r="M252" i="1" s="1"/>
  <c r="L311" i="1"/>
  <c r="M311" i="1" s="1"/>
  <c r="L313" i="1"/>
  <c r="M313" i="1" s="1"/>
  <c r="L299" i="1"/>
  <c r="M299" i="1" s="1"/>
  <c r="L349" i="1"/>
  <c r="M349" i="1" s="1"/>
  <c r="L392" i="1"/>
  <c r="M392" i="1" s="1"/>
  <c r="L408" i="1"/>
  <c r="M408" i="1" s="1"/>
  <c r="L416" i="1"/>
  <c r="M416" i="1" s="1"/>
  <c r="L493" i="1"/>
  <c r="M493" i="1" s="1"/>
  <c r="L481" i="1"/>
  <c r="M481" i="1" s="1"/>
  <c r="L499" i="1"/>
  <c r="M499" i="1" s="1"/>
  <c r="L512" i="1"/>
  <c r="M512" i="1" s="1"/>
  <c r="L519" i="1"/>
  <c r="M519" i="1" s="1"/>
  <c r="L514" i="1"/>
  <c r="M514" i="1" s="1"/>
  <c r="L545" i="1"/>
  <c r="M545" i="1" s="1"/>
  <c r="L584" i="1"/>
  <c r="M584" i="1" s="1"/>
  <c r="L590" i="1"/>
  <c r="M590" i="1" s="1"/>
  <c r="L605" i="1"/>
  <c r="M605" i="1" s="1"/>
  <c r="L600" i="1"/>
  <c r="M600" i="1" s="1"/>
  <c r="L641" i="1"/>
  <c r="M641" i="1" s="1"/>
  <c r="L628" i="1"/>
  <c r="M628" i="1" s="1"/>
  <c r="L634" i="1"/>
  <c r="M634" i="1" s="1"/>
  <c r="L644" i="1"/>
  <c r="M644" i="1" s="1"/>
  <c r="L367" i="1"/>
  <c r="M367" i="1" s="1"/>
  <c r="O367" i="1" s="1"/>
  <c r="L423" i="1"/>
  <c r="M423" i="1" s="1"/>
  <c r="L469" i="1"/>
  <c r="M469" i="1" s="1"/>
  <c r="O469" i="1" s="1"/>
  <c r="L647" i="1"/>
  <c r="M647" i="1" s="1"/>
  <c r="O647" i="1" s="1"/>
  <c r="L522" i="1"/>
  <c r="M522" i="1" s="1"/>
  <c r="L518" i="1"/>
  <c r="M518" i="1" s="1"/>
  <c r="L106" i="1"/>
  <c r="M106" i="1" s="1"/>
  <c r="L88" i="1"/>
  <c r="M88" i="1" s="1"/>
  <c r="L94" i="1"/>
  <c r="M94" i="1" s="1"/>
  <c r="L37" i="1"/>
  <c r="M37" i="1" s="1"/>
  <c r="L81" i="1"/>
  <c r="M81" i="1" s="1"/>
  <c r="L79" i="1"/>
  <c r="M79" i="1" s="1"/>
  <c r="L33" i="1"/>
  <c r="M33" i="1" s="1"/>
  <c r="L176" i="1"/>
  <c r="M176" i="1" s="1"/>
  <c r="L363" i="1"/>
  <c r="M363" i="1" s="1"/>
  <c r="L382" i="1"/>
  <c r="M382" i="1" s="1"/>
  <c r="O382" i="1" s="1"/>
  <c r="L406" i="1"/>
  <c r="M406" i="1" s="1"/>
  <c r="L377" i="1"/>
  <c r="M377" i="1" s="1"/>
  <c r="L410" i="1"/>
  <c r="M410" i="1" s="1"/>
  <c r="O410" i="1" s="1"/>
  <c r="L424" i="1"/>
  <c r="M424" i="1" s="1"/>
  <c r="L421" i="1"/>
  <c r="M421" i="1" s="1"/>
  <c r="L489" i="1"/>
  <c r="M489" i="1" s="1"/>
  <c r="L506" i="1"/>
  <c r="M506" i="1" s="1"/>
  <c r="L495" i="1"/>
  <c r="M495" i="1" s="1"/>
  <c r="L503" i="1"/>
  <c r="M503" i="1" s="1"/>
  <c r="L533" i="1"/>
  <c r="M533" i="1" s="1"/>
  <c r="L541" i="1"/>
  <c r="M541" i="1" s="1"/>
  <c r="O541" i="1" s="1"/>
  <c r="L570" i="1"/>
  <c r="M570" i="1" s="1"/>
  <c r="L643" i="1"/>
  <c r="M643" i="1" s="1"/>
  <c r="L649" i="1"/>
  <c r="M649" i="1" s="1"/>
  <c r="L618" i="1"/>
  <c r="M618" i="1" s="1"/>
  <c r="L310" i="1"/>
  <c r="M310" i="1" s="1"/>
  <c r="L352" i="1"/>
  <c r="M352" i="1" s="1"/>
  <c r="L350" i="1"/>
  <c r="M350" i="1" s="1"/>
  <c r="L610" i="1"/>
  <c r="M610" i="1" s="1"/>
  <c r="L488" i="1"/>
  <c r="M488" i="1" s="1"/>
  <c r="O488" i="1" s="1"/>
  <c r="L230" i="1"/>
  <c r="M230" i="1" s="1"/>
  <c r="L111" i="1"/>
  <c r="M111" i="1" s="1"/>
  <c r="L242" i="1"/>
  <c r="M242" i="1" s="1"/>
  <c r="L617" i="1"/>
  <c r="M617" i="1" s="1"/>
  <c r="L583" i="1"/>
  <c r="M583" i="1" s="1"/>
  <c r="L322" i="1"/>
  <c r="M322" i="1" s="1"/>
  <c r="O322" i="1" s="1"/>
  <c r="L191" i="1"/>
  <c r="M191" i="1" s="1"/>
  <c r="L592" i="1"/>
  <c r="M592" i="1" s="1"/>
  <c r="L364" i="1"/>
  <c r="M364" i="1" s="1"/>
  <c r="L150" i="1"/>
  <c r="M150" i="1" s="1"/>
  <c r="L579" i="1"/>
  <c r="M579" i="1" s="1"/>
  <c r="L127" i="1"/>
  <c r="M127" i="1" s="1"/>
  <c r="L496" i="1"/>
  <c r="M496" i="1" s="1"/>
  <c r="O496" i="1" s="1"/>
  <c r="L183" i="1"/>
  <c r="M183" i="1" s="1"/>
  <c r="L459" i="1"/>
  <c r="M459" i="1" s="1"/>
  <c r="L337" i="1"/>
  <c r="M337" i="1" s="1"/>
  <c r="L146" i="1"/>
  <c r="M146" i="1" s="1"/>
  <c r="L113" i="1"/>
  <c r="M113" i="1" s="1"/>
  <c r="L133" i="1"/>
  <c r="M133" i="1" s="1"/>
  <c r="L505" i="1"/>
  <c r="M505" i="1" s="1"/>
  <c r="L523" i="1"/>
  <c r="M523" i="1" s="1"/>
  <c r="L390" i="1"/>
  <c r="M390" i="1" s="1"/>
  <c r="O390" i="1" s="1"/>
  <c r="L455" i="1"/>
  <c r="M455" i="1" s="1"/>
  <c r="L599" i="1"/>
  <c r="M599" i="1" s="1"/>
  <c r="L345" i="1"/>
  <c r="M345" i="1" s="1"/>
  <c r="L271" i="1"/>
  <c r="M271" i="1" s="1"/>
  <c r="L295" i="1"/>
  <c r="M295" i="1" s="1"/>
  <c r="L447" i="1"/>
  <c r="M447" i="1" s="1"/>
  <c r="O447" i="1" s="1"/>
  <c r="L224" i="1"/>
  <c r="M224" i="1" s="1"/>
  <c r="L108" i="1"/>
  <c r="M108" i="1" s="1"/>
  <c r="L225" i="1"/>
  <c r="M225" i="1" s="1"/>
  <c r="O225" i="1" s="1"/>
  <c r="L595" i="1"/>
  <c r="M595" i="1" s="1"/>
  <c r="O595" i="1" s="1"/>
  <c r="L502" i="1"/>
  <c r="M502" i="1" s="1"/>
  <c r="O502" i="1" s="1"/>
  <c r="L251" i="1"/>
  <c r="M251" i="1" s="1"/>
  <c r="O251" i="1" s="1"/>
  <c r="L220" i="1"/>
  <c r="M220" i="1" s="1"/>
  <c r="L161" i="1"/>
  <c r="M161" i="1" s="1"/>
  <c r="L530" i="1"/>
  <c r="M530" i="1" s="1"/>
  <c r="L563" i="1"/>
  <c r="M563" i="1" s="1"/>
  <c r="L344" i="1"/>
  <c r="M344" i="1" s="1"/>
  <c r="L134" i="1"/>
  <c r="M134" i="1" s="1"/>
  <c r="L606" i="1"/>
  <c r="M606" i="1" s="1"/>
  <c r="L671" i="1"/>
  <c r="M671" i="1" s="1"/>
  <c r="L480" i="1"/>
  <c r="M480" i="1" s="1"/>
  <c r="O480" i="1" s="1"/>
  <c r="L132" i="1"/>
  <c r="M132" i="1" s="1"/>
  <c r="L293" i="1"/>
  <c r="M293" i="1" s="1"/>
  <c r="L562" i="1"/>
  <c r="M562" i="1" s="1"/>
  <c r="L314" i="1"/>
  <c r="M314" i="1" s="1"/>
  <c r="L169" i="1"/>
  <c r="M169" i="1" s="1"/>
  <c r="L338" i="1"/>
  <c r="M338" i="1" s="1"/>
  <c r="L36" i="1"/>
  <c r="M36" i="1" s="1"/>
  <c r="L336" i="1"/>
  <c r="M336" i="1" s="1"/>
  <c r="L196" i="1"/>
  <c r="M196" i="1" s="1"/>
  <c r="L50" i="1"/>
  <c r="M50" i="1" s="1"/>
  <c r="L407" i="1"/>
  <c r="M407" i="1" s="1"/>
  <c r="L507" i="1"/>
  <c r="M507" i="1" s="1"/>
  <c r="L323" i="1"/>
  <c r="M323" i="1" s="1"/>
  <c r="L77" i="1"/>
  <c r="M77" i="1" s="1"/>
  <c r="L659" i="1"/>
  <c r="M659" i="1" s="1"/>
  <c r="O659" i="1" s="1"/>
  <c r="L86" i="1"/>
  <c r="M86" i="1" s="1"/>
  <c r="L539" i="1"/>
  <c r="M539" i="1" s="1"/>
  <c r="L343" i="1"/>
  <c r="M343" i="1" s="1"/>
  <c r="L91" i="1"/>
  <c r="M91" i="1" s="1"/>
  <c r="O91" i="1" s="1"/>
  <c r="L73" i="1"/>
  <c r="M73" i="1" s="1"/>
  <c r="L517" i="1"/>
  <c r="M517" i="1" s="1"/>
  <c r="L397" i="1"/>
  <c r="M397" i="1" s="1"/>
  <c r="L233" i="1"/>
  <c r="M233" i="1" s="1"/>
  <c r="O233" i="1" s="1"/>
  <c r="L23" i="1"/>
  <c r="M23" i="1" s="1"/>
  <c r="L648" i="1"/>
  <c r="M648" i="1" s="1"/>
  <c r="L511" i="1"/>
  <c r="M511" i="1" s="1"/>
  <c r="L268" i="1"/>
  <c r="M268" i="1" s="1"/>
  <c r="L57" i="1"/>
  <c r="M57" i="1" s="1"/>
  <c r="L645" i="1"/>
  <c r="M645" i="1" s="1"/>
  <c r="L435" i="1"/>
  <c r="M435" i="1" s="1"/>
  <c r="L415" i="1"/>
  <c r="M415" i="1" s="1"/>
  <c r="L287" i="1"/>
  <c r="M287" i="1" s="1"/>
  <c r="L182" i="1"/>
  <c r="M182" i="1" s="1"/>
  <c r="L149" i="1"/>
  <c r="M149" i="1" s="1"/>
  <c r="L587" i="1"/>
  <c r="M587" i="1" s="1"/>
  <c r="L238" i="1"/>
  <c r="M238" i="1" s="1"/>
  <c r="L162" i="1"/>
  <c r="M162" i="1" s="1"/>
  <c r="L627" i="1"/>
  <c r="M627" i="1" s="1"/>
  <c r="O627" i="1" s="1"/>
  <c r="L449" i="1"/>
  <c r="M449" i="1" s="1"/>
  <c r="L105" i="1"/>
  <c r="M105" i="1" s="1"/>
  <c r="L536" i="1"/>
  <c r="M536" i="1" s="1"/>
  <c r="L317" i="1"/>
  <c r="M317" i="1" s="1"/>
  <c r="L148" i="1"/>
  <c r="M148" i="1" s="1"/>
  <c r="L80" i="1"/>
  <c r="M80" i="1" s="1"/>
  <c r="L515" i="1"/>
  <c r="M515" i="1" s="1"/>
  <c r="L403" i="1"/>
  <c r="M403" i="1" s="1"/>
  <c r="L221" i="1"/>
  <c r="M221" i="1" s="1"/>
  <c r="L24" i="1"/>
  <c r="M24" i="1" s="1"/>
  <c r="L603" i="1"/>
  <c r="M603" i="1" s="1"/>
  <c r="L207" i="1"/>
  <c r="M207" i="1" s="1"/>
  <c r="O207" i="1" s="1"/>
  <c r="L535" i="1"/>
  <c r="M535" i="1" s="1"/>
  <c r="L625" i="1"/>
  <c r="M625" i="1" s="1"/>
  <c r="L448" i="1"/>
  <c r="M448" i="1" s="1"/>
  <c r="L212" i="1"/>
  <c r="M212" i="1" s="1"/>
  <c r="L417" i="1"/>
  <c r="M417" i="1" s="1"/>
  <c r="L249" i="1"/>
  <c r="M249" i="1" s="1"/>
  <c r="L151" i="1"/>
  <c r="M151" i="1" s="1"/>
  <c r="L40" i="1"/>
  <c r="M40" i="1" s="1"/>
  <c r="L540" i="1"/>
  <c r="M540" i="1" s="1"/>
  <c r="L239" i="1"/>
  <c r="M239" i="1" s="1"/>
  <c r="L130" i="1"/>
  <c r="M130" i="1" s="1"/>
  <c r="L669" i="1"/>
  <c r="M669" i="1" s="1"/>
  <c r="L226" i="1"/>
  <c r="M226" i="1" s="1"/>
  <c r="L112" i="1"/>
  <c r="M112" i="1" s="1"/>
  <c r="L331" i="1"/>
  <c r="M331" i="1" s="1"/>
  <c r="L140" i="1"/>
  <c r="M140" i="1" s="1"/>
  <c r="L560" i="1"/>
  <c r="M560" i="1" s="1"/>
  <c r="L128" i="1"/>
  <c r="M128" i="1" s="1"/>
  <c r="L658" i="1"/>
  <c r="M658" i="1" s="1"/>
  <c r="L445" i="1"/>
  <c r="M445" i="1" s="1"/>
  <c r="L236" i="1"/>
  <c r="M236" i="1" s="1"/>
  <c r="L190" i="1"/>
  <c r="M190" i="1" s="1"/>
  <c r="L152" i="1"/>
  <c r="M152" i="1" s="1"/>
  <c r="L482" i="1"/>
  <c r="M482" i="1" s="1"/>
  <c r="L247" i="1"/>
  <c r="M247" i="1" s="1"/>
  <c r="O247" i="1" s="1"/>
  <c r="L141" i="1"/>
  <c r="M141" i="1" s="1"/>
  <c r="L372" i="1"/>
  <c r="M372" i="1" s="1"/>
  <c r="L601" i="1"/>
  <c r="M601" i="1" s="1"/>
  <c r="L284" i="1"/>
  <c r="M284" i="1" s="1"/>
  <c r="L139" i="1"/>
  <c r="M139" i="1" s="1"/>
  <c r="L120" i="1"/>
  <c r="M120" i="1" s="1"/>
  <c r="O120" i="1" s="1"/>
  <c r="L453" i="1"/>
  <c r="M453" i="1" s="1"/>
  <c r="L244" i="1"/>
  <c r="M244" i="1" s="1"/>
  <c r="L121" i="1"/>
  <c r="M121" i="1" s="1"/>
  <c r="L231" i="1"/>
  <c r="M231" i="1" s="1"/>
  <c r="O231" i="1" s="1"/>
  <c r="L572" i="1"/>
  <c r="M572" i="1" s="1"/>
  <c r="L266" i="1"/>
  <c r="M266" i="1" s="1"/>
  <c r="L158" i="1"/>
  <c r="M158" i="1" s="1"/>
  <c r="L402" i="1"/>
  <c r="M402" i="1" s="1"/>
  <c r="L556" i="1"/>
  <c r="M556" i="1" s="1"/>
  <c r="O556" i="1" s="1"/>
  <c r="L74" i="1"/>
  <c r="M74" i="1" s="1"/>
  <c r="O74" i="1" s="1"/>
  <c r="L591" i="1"/>
  <c r="M591" i="1" s="1"/>
  <c r="L566" i="1"/>
  <c r="M566" i="1" s="1"/>
  <c r="O566" i="1" s="1"/>
  <c r="L399" i="1"/>
  <c r="M399" i="1" s="1"/>
  <c r="L328" i="1"/>
  <c r="M328" i="1" s="1"/>
  <c r="L164" i="1"/>
  <c r="M164" i="1" s="1"/>
  <c r="L325" i="1"/>
  <c r="M325" i="1" s="1"/>
  <c r="L222" i="1"/>
  <c r="M222" i="1" s="1"/>
  <c r="L253" i="1"/>
  <c r="M253" i="1" s="1"/>
  <c r="L241" i="1"/>
  <c r="M241" i="1" s="1"/>
  <c r="L660" i="1"/>
  <c r="M660" i="1" s="1"/>
  <c r="L585" i="1"/>
  <c r="M585" i="1" s="1"/>
  <c r="L329" i="1"/>
  <c r="M329" i="1" s="1"/>
  <c r="L223" i="1"/>
  <c r="M223" i="1" s="1"/>
  <c r="L492" i="1"/>
  <c r="M492" i="1" s="1"/>
  <c r="L370" i="1"/>
  <c r="M370" i="1" s="1"/>
  <c r="L26" i="1"/>
  <c r="M26" i="1" s="1"/>
  <c r="L532" i="1"/>
  <c r="M532" i="1" s="1"/>
  <c r="L597" i="1"/>
  <c r="M597" i="1" s="1"/>
  <c r="L340" i="1"/>
  <c r="M340" i="1" s="1"/>
  <c r="L664" i="1"/>
  <c r="M664" i="1" s="1"/>
  <c r="L490" i="1"/>
  <c r="M490" i="1" s="1"/>
  <c r="O490" i="1" s="1"/>
  <c r="L275" i="1"/>
  <c r="M275" i="1" s="1"/>
  <c r="L521" i="1"/>
  <c r="M521" i="1" s="1"/>
  <c r="L419" i="1"/>
  <c r="M419" i="1" s="1"/>
  <c r="O419" i="1" s="1"/>
  <c r="L357" i="1"/>
  <c r="M357" i="1" s="1"/>
  <c r="L553" i="1"/>
  <c r="M553" i="1" s="1"/>
  <c r="L173" i="1"/>
  <c r="M173" i="1" s="1"/>
  <c r="O173" i="1" s="1"/>
  <c r="L47" i="1"/>
  <c r="M47" i="1" s="1"/>
  <c r="L409" i="1"/>
  <c r="M409" i="1" s="1"/>
  <c r="O409" i="1" s="1"/>
  <c r="L167" i="1"/>
  <c r="M167" i="1" s="1"/>
  <c r="L64" i="1"/>
  <c r="M64" i="1" s="1"/>
  <c r="L559" i="1"/>
  <c r="M559" i="1" s="1"/>
  <c r="L458" i="1"/>
  <c r="M458" i="1" s="1"/>
  <c r="L270" i="1"/>
  <c r="M270" i="1" s="1"/>
  <c r="L446" i="1"/>
  <c r="M446" i="1" s="1"/>
  <c r="L529" i="1"/>
  <c r="M529" i="1" s="1"/>
  <c r="L401" i="1"/>
  <c r="M401" i="1" s="1"/>
  <c r="L405" i="1"/>
  <c r="M405" i="1" s="1"/>
  <c r="L543" i="1"/>
  <c r="M543" i="1" s="1"/>
  <c r="L272" i="1"/>
  <c r="M272" i="1" s="1"/>
  <c r="L376" i="1"/>
  <c r="M376" i="1" s="1"/>
  <c r="L194" i="1"/>
  <c r="M194" i="1" s="1"/>
  <c r="L48" i="1"/>
  <c r="M48" i="1" s="1"/>
  <c r="L216" i="1"/>
  <c r="M216" i="1" s="1"/>
  <c r="O216" i="1" s="1"/>
  <c r="L569" i="1"/>
  <c r="M569" i="1" s="1"/>
  <c r="L486" i="1"/>
  <c r="M486" i="1" s="1"/>
  <c r="L235" i="1"/>
  <c r="M235" i="1" s="1"/>
  <c r="O235" i="1" s="1"/>
  <c r="L208" i="1"/>
  <c r="M208" i="1" s="1"/>
  <c r="L145" i="1"/>
  <c r="M145" i="1" s="1"/>
  <c r="L346" i="1"/>
  <c r="M346" i="1" s="1"/>
  <c r="L534" i="1"/>
  <c r="M534" i="1" s="1"/>
  <c r="L286" i="1"/>
  <c r="M286" i="1" s="1"/>
  <c r="O286" i="1" s="1"/>
  <c r="L118" i="1"/>
  <c r="M118" i="1" s="1"/>
  <c r="L500" i="1"/>
  <c r="M500" i="1" s="1"/>
  <c r="O500" i="1" s="1"/>
  <c r="L668" i="1"/>
  <c r="M668" i="1" s="1"/>
  <c r="L528" i="1"/>
  <c r="M528" i="1" s="1"/>
  <c r="L171" i="1"/>
  <c r="M171" i="1" s="1"/>
  <c r="L189" i="1"/>
  <c r="M189" i="1" s="1"/>
  <c r="L494" i="1"/>
  <c r="M494" i="1" s="1"/>
  <c r="L243" i="1"/>
  <c r="M243" i="1" s="1"/>
  <c r="O243" i="1" s="1"/>
  <c r="L153" i="1"/>
  <c r="M153" i="1" s="1"/>
  <c r="L257" i="1"/>
  <c r="M257" i="1" s="1"/>
  <c r="L665" i="1"/>
  <c r="M665" i="1" s="1"/>
  <c r="L333" i="1"/>
  <c r="M333" i="1" s="1"/>
  <c r="L187" i="1"/>
  <c r="M187" i="1" s="1"/>
  <c r="L34" i="1"/>
  <c r="M34" i="1" s="1"/>
  <c r="L391" i="1"/>
  <c r="M391" i="1" s="1"/>
  <c r="L467" i="1"/>
  <c r="M467" i="1" s="1"/>
  <c r="L321" i="1"/>
  <c r="M321" i="1" s="1"/>
  <c r="L180" i="1"/>
  <c r="M180" i="1" s="1"/>
  <c r="L656" i="1"/>
  <c r="M656" i="1" s="1"/>
  <c r="L554" i="1"/>
  <c r="M554" i="1" s="1"/>
  <c r="L411" i="1"/>
  <c r="M411" i="1" s="1"/>
  <c r="O411" i="1" s="1"/>
  <c r="L442" i="1"/>
  <c r="M442" i="1" s="1"/>
  <c r="L92" i="1"/>
  <c r="M92" i="1" s="1"/>
  <c r="L437" i="1"/>
  <c r="M437" i="1" s="1"/>
  <c r="L341" i="1"/>
  <c r="M341" i="1" s="1"/>
  <c r="L204" i="1"/>
  <c r="M204" i="1" s="1"/>
  <c r="L65" i="1"/>
  <c r="M65" i="1" s="1"/>
  <c r="L472" i="1"/>
  <c r="M472" i="1" s="1"/>
  <c r="L83" i="1"/>
  <c r="M83" i="1" s="1"/>
  <c r="L623" i="1"/>
  <c r="M623" i="1" s="1"/>
  <c r="L43" i="1"/>
  <c r="M43" i="1" s="1"/>
  <c r="L227" i="1"/>
  <c r="M227" i="1" s="1"/>
  <c r="L68" i="1"/>
  <c r="M68" i="1" s="1"/>
  <c r="L46" i="1"/>
  <c r="M46" i="1" s="1"/>
  <c r="L131" i="1"/>
  <c r="M131" i="1" s="1"/>
  <c r="L138" i="1"/>
  <c r="M138" i="1" s="1"/>
  <c r="L615" i="1"/>
  <c r="M615" i="1" s="1"/>
  <c r="O615" i="1" s="1"/>
  <c r="L166" i="1"/>
  <c r="M166" i="1" s="1"/>
  <c r="O166" i="1" s="1"/>
  <c r="L136" i="1"/>
  <c r="M136" i="1" s="1"/>
  <c r="L202" i="1"/>
  <c r="M202" i="1" s="1"/>
  <c r="L653" i="1"/>
  <c r="M653" i="1" s="1"/>
  <c r="L200" i="1"/>
  <c r="M200" i="1" s="1"/>
  <c r="L144" i="1"/>
  <c r="M144" i="1" s="1"/>
  <c r="L165" i="1"/>
  <c r="M165" i="1" s="1"/>
  <c r="L552" i="1"/>
  <c r="M552" i="1" s="1"/>
  <c r="L143" i="1"/>
  <c r="M143" i="1" s="1"/>
  <c r="L290" i="1"/>
  <c r="M290" i="1" s="1"/>
  <c r="L210" i="1"/>
  <c r="M210" i="1" s="1"/>
  <c r="L147" i="1"/>
  <c r="M147" i="1" s="1"/>
  <c r="L20" i="1"/>
  <c r="M20" i="1" s="1"/>
  <c r="L294" i="1"/>
  <c r="M294" i="1" s="1"/>
  <c r="O294" i="1" s="1"/>
  <c r="L124" i="1"/>
  <c r="M124" i="1" s="1"/>
  <c r="L122" i="1"/>
  <c r="M122" i="1" s="1"/>
  <c r="L378" i="1"/>
  <c r="M378" i="1" s="1"/>
  <c r="L96" i="1"/>
  <c r="M96" i="1" s="1"/>
  <c r="L78" i="1"/>
  <c r="M78" i="1" s="1"/>
  <c r="L66" i="1"/>
  <c r="M66" i="1" s="1"/>
  <c r="L280" i="1"/>
  <c r="M280" i="1" s="1"/>
  <c r="L359" i="1"/>
  <c r="M359" i="1" s="1"/>
  <c r="L439" i="1"/>
  <c r="M439" i="1" s="1"/>
  <c r="L438" i="1"/>
  <c r="M438" i="1" s="1"/>
  <c r="L90" i="1"/>
  <c r="M90" i="1" s="1"/>
  <c r="L97" i="1"/>
  <c r="M97" i="1" s="1"/>
  <c r="L334" i="1"/>
  <c r="M334" i="1" s="1"/>
  <c r="L156" i="1"/>
  <c r="M156" i="1" s="1"/>
  <c r="L32" i="1"/>
  <c r="M32" i="1" s="1"/>
  <c r="L160" i="1"/>
  <c r="M160" i="1" s="1"/>
  <c r="L661" i="1"/>
  <c r="M661" i="1" s="1"/>
  <c r="O661" i="1" s="1"/>
  <c r="L461" i="1"/>
  <c r="M461" i="1" s="1"/>
  <c r="L273" i="1"/>
  <c r="M273" i="1" s="1"/>
  <c r="L185" i="1"/>
  <c r="M185" i="1" s="1"/>
  <c r="O185" i="1" s="1"/>
  <c r="L129" i="1"/>
  <c r="M129" i="1" s="1"/>
  <c r="O129" i="1" s="1"/>
  <c r="L228" i="1"/>
  <c r="M228" i="1" s="1"/>
  <c r="L498" i="1"/>
  <c r="M498" i="1" s="1"/>
  <c r="L291" i="1"/>
  <c r="M291" i="1" s="1"/>
  <c r="O291" i="1" s="1"/>
  <c r="L157" i="1"/>
  <c r="M157" i="1" s="1"/>
  <c r="L443" i="1"/>
  <c r="M443" i="1" s="1"/>
  <c r="L654" i="1"/>
  <c r="M654" i="1" s="1"/>
  <c r="L339" i="1"/>
  <c r="M339" i="1" s="1"/>
  <c r="L155" i="1"/>
  <c r="M155" i="1" s="1"/>
  <c r="L168" i="1"/>
  <c r="M168" i="1" s="1"/>
  <c r="L466" i="1"/>
  <c r="M466" i="1" s="1"/>
  <c r="L283" i="1"/>
  <c r="M283" i="1" s="1"/>
  <c r="L137" i="1"/>
  <c r="M137" i="1" s="1"/>
  <c r="L282" i="1"/>
  <c r="M282" i="1" s="1"/>
  <c r="L662" i="1"/>
  <c r="M662" i="1" s="1"/>
  <c r="L324" i="1"/>
  <c r="M324" i="1" s="1"/>
  <c r="L188" i="1"/>
  <c r="M188" i="1" s="1"/>
  <c r="L484" i="1"/>
  <c r="M484" i="1" s="1"/>
  <c r="L362" i="1"/>
  <c r="M362" i="1" s="1"/>
  <c r="L427" i="1"/>
  <c r="M427" i="1" s="1"/>
  <c r="L278" i="1"/>
  <c r="M278" i="1" s="1"/>
  <c r="L548" i="1"/>
  <c r="M548" i="1" s="1"/>
  <c r="L567" i="1"/>
  <c r="M567" i="1" s="1"/>
  <c r="O567" i="1" s="1"/>
  <c r="L450" i="1"/>
  <c r="M450" i="1" s="1"/>
  <c r="L72" i="1"/>
  <c r="M72" i="1" s="1"/>
  <c r="L509" i="1"/>
  <c r="M509" i="1" s="1"/>
  <c r="O509" i="1" s="1"/>
  <c r="L342" i="1"/>
  <c r="M342" i="1" s="1"/>
  <c r="O342" i="1" s="1"/>
  <c r="L87" i="1"/>
  <c r="M87" i="1" s="1"/>
  <c r="L564" i="1"/>
  <c r="M564" i="1" s="1"/>
  <c r="L471" i="1"/>
  <c r="M471" i="1" s="1"/>
  <c r="L385" i="1"/>
  <c r="M385" i="1" s="1"/>
  <c r="L203" i="1"/>
  <c r="M203" i="1" s="1"/>
  <c r="O203" i="1" s="1"/>
  <c r="L39" i="1"/>
  <c r="M39" i="1" s="1"/>
  <c r="L565" i="1"/>
  <c r="M565" i="1" s="1"/>
  <c r="L470" i="1"/>
  <c r="M470" i="1" s="1"/>
  <c r="L177" i="1"/>
  <c r="M177" i="1" s="1"/>
  <c r="O177" i="1" s="1"/>
  <c r="L586" i="1"/>
  <c r="M586" i="1" s="1"/>
  <c r="L640" i="1"/>
  <c r="M640" i="1" s="1"/>
  <c r="L396" i="1"/>
  <c r="M396" i="1" s="1"/>
  <c r="L368" i="1"/>
  <c r="M368" i="1" s="1"/>
  <c r="L237" i="1"/>
  <c r="M237" i="1" s="1"/>
  <c r="L119" i="1"/>
  <c r="M119" i="1" s="1"/>
  <c r="L60" i="1"/>
  <c r="M60" i="1" s="1"/>
  <c r="L577" i="1"/>
  <c r="M577" i="1" s="1"/>
  <c r="L581" i="1"/>
  <c r="M581" i="1" s="1"/>
  <c r="L451" i="1"/>
  <c r="M451" i="1" s="1"/>
  <c r="L240" i="1"/>
  <c r="M240" i="1" s="1"/>
  <c r="L504" i="1"/>
  <c r="M504" i="1" s="1"/>
  <c r="L361" i="1"/>
  <c r="M361" i="1" s="1"/>
  <c r="L652" i="1"/>
  <c r="M652" i="1" s="1"/>
  <c r="O652" i="1" s="1"/>
  <c r="L107" i="1"/>
  <c r="M107" i="1" s="1"/>
  <c r="L135" i="1"/>
  <c r="M135" i="1" s="1"/>
  <c r="O135" i="1" s="1"/>
  <c r="L525" i="1"/>
  <c r="M525" i="1" s="1"/>
  <c r="L56" i="1"/>
  <c r="M56" i="1" s="1"/>
  <c r="L544" i="1"/>
  <c r="M544" i="1" s="1"/>
  <c r="L21" i="1"/>
  <c r="M21" i="1" s="1"/>
  <c r="L285" i="1"/>
  <c r="M285" i="1" s="1"/>
  <c r="L178" i="1"/>
  <c r="M178" i="1" s="1"/>
  <c r="L635" i="1"/>
  <c r="M635" i="1" s="1"/>
  <c r="L28" i="1"/>
  <c r="M28" i="1" s="1"/>
  <c r="L292" i="1"/>
  <c r="M292" i="1" s="1"/>
  <c r="L192" i="1"/>
  <c r="M192" i="1" s="1"/>
  <c r="L335" i="1"/>
  <c r="M335" i="1" s="1"/>
  <c r="L52" i="1"/>
  <c r="M52" i="1" s="1"/>
  <c r="L619" i="1"/>
  <c r="M619" i="1" s="1"/>
  <c r="O619" i="1" s="1"/>
  <c r="L374" i="1"/>
  <c r="M374" i="1" s="1"/>
  <c r="L213" i="1"/>
  <c r="M213" i="1" s="1"/>
  <c r="L170" i="1"/>
  <c r="M170" i="1" s="1"/>
  <c r="L110" i="1"/>
  <c r="M110" i="1" s="1"/>
  <c r="L670" i="1"/>
  <c r="M670" i="1" s="1"/>
  <c r="L468" i="1"/>
  <c r="M468" i="1" s="1"/>
  <c r="O468" i="1" s="1"/>
  <c r="L248" i="1"/>
  <c r="M248" i="1" s="1"/>
  <c r="L125" i="1"/>
  <c r="M125" i="1" s="1"/>
  <c r="L234" i="1"/>
  <c r="M234" i="1" s="1"/>
  <c r="L609" i="1"/>
  <c r="M609" i="1" s="1"/>
  <c r="L245" i="1"/>
  <c r="M245" i="1" s="1"/>
  <c r="L123" i="1"/>
  <c r="M123" i="1" s="1"/>
  <c r="L159" i="1"/>
  <c r="M159" i="1" s="1"/>
  <c r="L366" i="1"/>
  <c r="M366" i="1" s="1"/>
  <c r="L199" i="1"/>
  <c r="M199" i="1" s="1"/>
  <c r="L38" i="1"/>
  <c r="M38" i="1" s="1"/>
  <c r="L197" i="1"/>
  <c r="M197" i="1" s="1"/>
  <c r="L571" i="1"/>
  <c r="M571" i="1" s="1"/>
  <c r="L255" i="1"/>
  <c r="M255" i="1" s="1"/>
  <c r="L142" i="1"/>
  <c r="M142" i="1" s="1"/>
  <c r="L633" i="1"/>
  <c r="M633" i="1" s="1"/>
  <c r="L574" i="1"/>
  <c r="M574" i="1" s="1"/>
  <c r="L429" i="1"/>
  <c r="M429" i="1" s="1"/>
  <c r="L289" i="1"/>
  <c r="M289" i="1" s="1"/>
  <c r="L538" i="1"/>
  <c r="M538" i="1" s="1"/>
  <c r="O538" i="1" s="1"/>
  <c r="L546" i="1"/>
  <c r="M546" i="1" s="1"/>
  <c r="L365" i="1"/>
  <c r="M365" i="1" s="1"/>
  <c r="O365" i="1" s="1"/>
  <c r="L76" i="1"/>
  <c r="M76" i="1" s="1"/>
  <c r="L463" i="1"/>
  <c r="M463" i="1" s="1"/>
  <c r="L232" i="1"/>
  <c r="M232" i="1" s="1"/>
  <c r="L332" i="1"/>
  <c r="M332" i="1" s="1"/>
  <c r="L473" i="1"/>
  <c r="M473" i="1" s="1"/>
  <c r="L327" i="1"/>
  <c r="M327" i="1" s="1"/>
  <c r="L103" i="1"/>
  <c r="M103" i="1" s="1"/>
  <c r="L667" i="1"/>
  <c r="M667" i="1" s="1"/>
  <c r="L440" i="1"/>
  <c r="M440" i="1" s="1"/>
  <c r="L98" i="1"/>
  <c r="M98" i="1" s="1"/>
  <c r="L465" i="1"/>
  <c r="M465" i="1" s="1"/>
  <c r="L611" i="1"/>
  <c r="M611" i="1" s="1"/>
  <c r="L360" i="1"/>
  <c r="M360" i="1" s="1"/>
  <c r="L330" i="1"/>
  <c r="M330" i="1" s="1"/>
  <c r="L201" i="1"/>
  <c r="M201" i="1" s="1"/>
  <c r="L95" i="1"/>
  <c r="M95" i="1" s="1"/>
  <c r="L44" i="1"/>
  <c r="M44" i="1" s="1"/>
  <c r="L356" i="1"/>
  <c r="M356" i="1" s="1"/>
  <c r="L205" i="1"/>
  <c r="M205" i="1" s="1"/>
  <c r="L42" i="1"/>
  <c r="M42" i="1" s="1"/>
  <c r="L395" i="1"/>
  <c r="M395" i="1" s="1"/>
  <c r="L186" i="1"/>
  <c r="M186" i="1" s="1"/>
  <c r="L82" i="1"/>
  <c r="M82" i="1" s="1"/>
  <c r="L657" i="1"/>
  <c r="M657" i="1" s="1"/>
  <c r="L441" i="1"/>
  <c r="M441" i="1" s="1"/>
  <c r="L274" i="1"/>
  <c r="M274" i="1" s="1"/>
  <c r="L100" i="1"/>
  <c r="M100" i="1" s="1"/>
  <c r="L557" i="1"/>
  <c r="M557" i="1" s="1"/>
  <c r="L531" i="1"/>
  <c r="M531" i="1" s="1"/>
  <c r="L454" i="1"/>
  <c r="M454" i="1" s="1"/>
  <c r="L85" i="1"/>
  <c r="M85" i="1" s="1"/>
  <c r="L460" i="1"/>
  <c r="M460" i="1" s="1"/>
  <c r="L613" i="1"/>
  <c r="M613" i="1" s="1"/>
  <c r="L318" i="1"/>
  <c r="M318" i="1" s="1"/>
  <c r="L326" i="1"/>
  <c r="M326" i="1" s="1"/>
  <c r="L175" i="1"/>
  <c r="M175" i="1" s="1"/>
  <c r="O175" i="1" s="1"/>
  <c r="L89" i="1"/>
  <c r="M89" i="1" s="1"/>
  <c r="L54" i="1"/>
  <c r="M54" i="1" s="1"/>
  <c r="L279" i="1"/>
  <c r="M279" i="1" s="1"/>
  <c r="O279" i="1" s="1"/>
  <c r="L179" i="1"/>
  <c r="M179" i="1" s="1"/>
  <c r="L297" i="1"/>
  <c r="M297" i="1" s="1"/>
  <c r="L163" i="1"/>
  <c r="M163" i="1" s="1"/>
  <c r="L316" i="1"/>
  <c r="M316" i="1" s="1"/>
  <c r="L663" i="1"/>
  <c r="M663" i="1" s="1"/>
  <c r="L607" i="1"/>
  <c r="M607" i="1" s="1"/>
  <c r="L348" i="1"/>
  <c r="M348" i="1" s="1"/>
  <c r="L229" i="1"/>
  <c r="M229" i="1" s="1"/>
  <c r="L154" i="1"/>
  <c r="M154" i="1" s="1"/>
  <c r="L30" i="1"/>
  <c r="M30" i="1" s="1"/>
  <c r="L655" i="1"/>
  <c r="M655" i="1" s="1"/>
  <c r="L457" i="1"/>
  <c r="M457" i="1" s="1"/>
  <c r="O457" i="1" s="1"/>
  <c r="L184" i="1"/>
  <c r="M184" i="1" s="1"/>
  <c r="L58" i="1"/>
  <c r="M58" i="1" s="1"/>
  <c r="L206" i="1"/>
  <c r="M206" i="1" s="1"/>
  <c r="L561" i="1"/>
  <c r="M561" i="1" s="1"/>
  <c r="L246" i="1"/>
  <c r="M246" i="1" s="1"/>
  <c r="L114" i="1"/>
  <c r="M114" i="1" s="1"/>
  <c r="O114" i="1" s="1"/>
  <c r="L666" i="1"/>
  <c r="M666" i="1" s="1"/>
  <c r="L355" i="1"/>
  <c r="M355" i="1" s="1"/>
  <c r="L217" i="1"/>
  <c r="M217" i="1" s="1"/>
  <c r="O217" i="1" s="1"/>
  <c r="L198" i="1"/>
  <c r="M198" i="1" s="1"/>
  <c r="L181" i="1"/>
  <c r="M181" i="1" s="1"/>
  <c r="L542" i="1"/>
  <c r="M542" i="1" s="1"/>
  <c r="L281" i="1"/>
  <c r="M281" i="1" s="1"/>
  <c r="O281" i="1" s="1"/>
  <c r="L126" i="1"/>
  <c r="M126" i="1" s="1"/>
  <c r="L594" i="1"/>
  <c r="M594" i="1" s="1"/>
  <c r="L580" i="1"/>
  <c r="M580" i="1" s="1"/>
  <c r="L400" i="1"/>
  <c r="M400" i="1" s="1"/>
  <c r="O400" i="1" s="1"/>
  <c r="L174" i="1"/>
  <c r="M174" i="1" s="1"/>
  <c r="L387" i="1"/>
  <c r="M387" i="1" s="1"/>
  <c r="L551" i="1"/>
  <c r="M551" i="1" s="1"/>
  <c r="L276" i="1"/>
  <c r="M276" i="1" s="1"/>
  <c r="L558" i="1"/>
  <c r="M558" i="1" s="1"/>
  <c r="L576" i="1"/>
  <c r="M576" i="1" s="1"/>
  <c r="O576" i="1" s="1"/>
  <c r="L474" i="1"/>
  <c r="M474" i="1" s="1"/>
  <c r="L476" i="1"/>
  <c r="M476" i="1" s="1"/>
  <c r="O476" i="1" s="1"/>
  <c r="L478" i="1"/>
  <c r="M478" i="1" s="1"/>
  <c r="O478" i="1" s="1"/>
  <c r="L277" i="1"/>
  <c r="M277" i="1" s="1"/>
  <c r="L117" i="1"/>
  <c r="M117" i="1" s="1"/>
  <c r="L193" i="1"/>
  <c r="M193" i="1" s="1"/>
  <c r="L195" i="1"/>
  <c r="M195" i="1" s="1"/>
  <c r="L115" i="1"/>
  <c r="M115" i="1" s="1"/>
  <c r="L116" i="1"/>
  <c r="M116" i="1" s="1"/>
  <c r="L288" i="1"/>
  <c r="M288" i="1" s="1"/>
  <c r="AF488" i="1" l="1"/>
  <c r="AF411" i="1"/>
  <c r="AF469" i="1"/>
  <c r="AF114" i="1"/>
  <c r="D8" i="1"/>
  <c r="E8" i="1" s="1"/>
  <c r="F8" i="1" s="1"/>
  <c r="AF177" i="1"/>
  <c r="AF367" i="1"/>
  <c r="O25" i="1"/>
  <c r="D12" i="1"/>
  <c r="E12" i="1" s="1"/>
  <c r="D10" i="1"/>
  <c r="E10" i="1" s="1"/>
  <c r="F10" i="1" s="1"/>
  <c r="D11" i="1"/>
  <c r="E11" i="1" s="1"/>
  <c r="F11" i="1" s="1"/>
  <c r="AF509" i="1"/>
  <c r="AF490" i="1"/>
  <c r="D9" i="1"/>
  <c r="E9" i="1" s="1"/>
  <c r="F9" i="1" s="1"/>
  <c r="AF129" i="1"/>
  <c r="O226" i="1"/>
  <c r="D13" i="1"/>
  <c r="E13" i="1" s="1"/>
  <c r="M672" i="1"/>
  <c r="AF647" i="1" l="1"/>
  <c r="AF251" i="1"/>
  <c r="AF215" i="1"/>
  <c r="AF409" i="1"/>
  <c r="AF342" i="1"/>
  <c r="AF207" i="1"/>
  <c r="AF235" i="1"/>
  <c r="AF281" i="1"/>
  <c r="AF501" i="1"/>
  <c r="AF418" i="1"/>
  <c r="AF497" i="1"/>
  <c r="AF225" i="1"/>
  <c r="AF203" i="1"/>
  <c r="AF538" i="1"/>
  <c r="N645" i="1"/>
  <c r="O645" i="1" s="1"/>
  <c r="N643" i="1"/>
  <c r="O643" i="1" s="1"/>
  <c r="N641" i="1"/>
  <c r="O641" i="1" s="1"/>
  <c r="N639" i="1"/>
  <c r="O639" i="1" s="1"/>
  <c r="N649" i="1"/>
  <c r="O649" i="1" s="1"/>
  <c r="N642" i="1"/>
  <c r="O642" i="1" s="1"/>
  <c r="N626" i="1"/>
  <c r="O626" i="1" s="1"/>
  <c r="N624" i="1"/>
  <c r="O624" i="1" s="1"/>
  <c r="N620" i="1"/>
  <c r="O620" i="1" s="1"/>
  <c r="N616" i="1"/>
  <c r="O616" i="1" s="1"/>
  <c r="N614" i="1"/>
  <c r="O614" i="1" s="1"/>
  <c r="N640" i="1"/>
  <c r="O640" i="1" s="1"/>
  <c r="N646" i="1"/>
  <c r="O646" i="1" s="1"/>
  <c r="N605" i="1"/>
  <c r="O605" i="1" s="1"/>
  <c r="N582" i="1"/>
  <c r="O582" i="1" s="1"/>
  <c r="N590" i="1"/>
  <c r="O590" i="1" s="1"/>
  <c r="N589" i="1"/>
  <c r="O589" i="1" s="1"/>
  <c r="N574" i="1"/>
  <c r="O574" i="1" s="1"/>
  <c r="N546" i="1"/>
  <c r="O546" i="1" s="1"/>
  <c r="N544" i="1"/>
  <c r="O544" i="1" s="1"/>
  <c r="N514" i="1"/>
  <c r="O514" i="1" s="1"/>
  <c r="N495" i="1"/>
  <c r="O495" i="1" s="1"/>
  <c r="N493" i="1"/>
  <c r="O493" i="1" s="1"/>
  <c r="N489" i="1"/>
  <c r="O489" i="1" s="1"/>
  <c r="N487" i="1"/>
  <c r="O487" i="1" s="1"/>
  <c r="N473" i="1"/>
  <c r="O473" i="1" s="1"/>
  <c r="N477" i="1"/>
  <c r="O477" i="1" s="1"/>
  <c r="N425" i="1"/>
  <c r="O425" i="1" s="1"/>
  <c r="N421" i="1"/>
  <c r="O421" i="1" s="1"/>
  <c r="N426" i="1"/>
  <c r="O426" i="1" s="1"/>
  <c r="N404" i="1"/>
  <c r="O404" i="1" s="1"/>
  <c r="N381" i="1"/>
  <c r="O381" i="1" s="1"/>
  <c r="N384" i="1"/>
  <c r="O384" i="1" s="1"/>
  <c r="N407" i="1"/>
  <c r="O407" i="1" s="1"/>
  <c r="N403" i="1"/>
  <c r="O403" i="1" s="1"/>
  <c r="N379" i="1"/>
  <c r="O379" i="1" s="1"/>
  <c r="N375" i="1"/>
  <c r="O375" i="1" s="1"/>
  <c r="N371" i="1"/>
  <c r="O371" i="1" s="1"/>
  <c r="N310" i="1"/>
  <c r="O310" i="1" s="1"/>
  <c r="N211" i="1"/>
  <c r="O211" i="1" s="1"/>
  <c r="N105" i="1"/>
  <c r="O105" i="1" s="1"/>
  <c r="N96" i="1"/>
  <c r="O96" i="1" s="1"/>
  <c r="N76" i="1"/>
  <c r="O76" i="1" s="1"/>
  <c r="N66" i="1"/>
  <c r="O66" i="1" s="1"/>
  <c r="N103" i="1"/>
  <c r="O103" i="1" s="1"/>
  <c r="N90" i="1"/>
  <c r="O90" i="1" s="1"/>
  <c r="N57" i="1"/>
  <c r="O57" i="1" s="1"/>
  <c r="N53" i="1"/>
  <c r="O53" i="1" s="1"/>
  <c r="N27" i="1"/>
  <c r="O27" i="1" s="1"/>
  <c r="N18" i="1"/>
  <c r="O18" i="1" s="1"/>
  <c r="N97" i="1"/>
  <c r="O97" i="1" s="1"/>
  <c r="N19" i="1"/>
  <c r="O19" i="1" s="1"/>
  <c r="N104" i="1"/>
  <c r="O104" i="1" s="1"/>
  <c r="N127" i="1"/>
  <c r="O127" i="1" s="1"/>
  <c r="N245" i="1"/>
  <c r="O245" i="1" s="1"/>
  <c r="N276" i="1"/>
  <c r="O276" i="1" s="1"/>
  <c r="N284" i="1"/>
  <c r="O284" i="1" s="1"/>
  <c r="N328" i="1"/>
  <c r="O328" i="1" s="1"/>
  <c r="N536" i="1"/>
  <c r="O536" i="1" s="1"/>
  <c r="N54" i="1"/>
  <c r="O54" i="1" s="1"/>
  <c r="N163" i="1"/>
  <c r="O163" i="1" s="1"/>
  <c r="N182" i="1"/>
  <c r="O182" i="1" s="1"/>
  <c r="N186" i="1"/>
  <c r="O186" i="1" s="1"/>
  <c r="N258" i="1"/>
  <c r="O258" i="1" s="1"/>
  <c r="N289" i="1"/>
  <c r="O289" i="1" s="1"/>
  <c r="N301" i="1"/>
  <c r="O301" i="1" s="1"/>
  <c r="N317" i="1"/>
  <c r="O317" i="1" s="1"/>
  <c r="N331" i="1"/>
  <c r="O331" i="1" s="1"/>
  <c r="N417" i="1"/>
  <c r="O417" i="1" s="1"/>
  <c r="N508" i="1"/>
  <c r="O508" i="1" s="1"/>
  <c r="N525" i="1"/>
  <c r="O525" i="1" s="1"/>
  <c r="N527" i="1"/>
  <c r="O527" i="1" s="1"/>
  <c r="N579" i="1"/>
  <c r="O579" i="1" s="1"/>
  <c r="N58" i="1"/>
  <c r="O58" i="1" s="1"/>
  <c r="N171" i="1"/>
  <c r="O171" i="1" s="1"/>
  <c r="N201" i="1"/>
  <c r="O201" i="1" s="1"/>
  <c r="N248" i="1"/>
  <c r="O248" i="1" s="1"/>
  <c r="N257" i="1"/>
  <c r="O257" i="1" s="1"/>
  <c r="N298" i="1"/>
  <c r="O298" i="1" s="1"/>
  <c r="N287" i="1"/>
  <c r="O287" i="1" s="1"/>
  <c r="N391" i="1"/>
  <c r="O391" i="1" s="1"/>
  <c r="N451" i="1"/>
  <c r="O451" i="1" s="1"/>
  <c r="N557" i="1"/>
  <c r="O557" i="1" s="1"/>
  <c r="N623" i="1"/>
  <c r="O623" i="1" s="1"/>
  <c r="N633" i="1"/>
  <c r="O633" i="1" s="1"/>
  <c r="N666" i="1"/>
  <c r="O666" i="1" s="1"/>
  <c r="N667" i="1"/>
  <c r="O667" i="1" s="1"/>
  <c r="N604" i="1"/>
  <c r="O604" i="1" s="1"/>
  <c r="N434" i="1"/>
  <c r="O434" i="1" s="1"/>
  <c r="N506" i="1"/>
  <c r="O506" i="1" s="1"/>
  <c r="N583" i="1"/>
  <c r="O583" i="1" s="1"/>
  <c r="N100" i="1"/>
  <c r="O100" i="1" s="1"/>
  <c r="N126" i="1"/>
  <c r="O126" i="1" s="1"/>
  <c r="N121" i="1"/>
  <c r="O121" i="1" s="1"/>
  <c r="N143" i="1"/>
  <c r="O143" i="1" s="1"/>
  <c r="N130" i="1"/>
  <c r="O130" i="1" s="1"/>
  <c r="N246" i="1"/>
  <c r="O246" i="1" s="1"/>
  <c r="N306" i="1"/>
  <c r="O306" i="1" s="1"/>
  <c r="N337" i="1"/>
  <c r="O337" i="1" s="1"/>
  <c r="N370" i="1"/>
  <c r="O370" i="1" s="1"/>
  <c r="N401" i="1"/>
  <c r="O401" i="1" s="1"/>
  <c r="N530" i="1"/>
  <c r="O530" i="1" s="1"/>
  <c r="N533" i="1"/>
  <c r="O533" i="1" s="1"/>
  <c r="N591" i="1"/>
  <c r="O591" i="1" s="1"/>
  <c r="N140" i="1"/>
  <c r="O140" i="1" s="1"/>
  <c r="N274" i="1"/>
  <c r="O274" i="1" s="1"/>
  <c r="N282" i="1"/>
  <c r="O282" i="1" s="1"/>
  <c r="N330" i="1"/>
  <c r="O330" i="1" s="1"/>
  <c r="N359" i="1"/>
  <c r="O359" i="1" s="1"/>
  <c r="N521" i="1"/>
  <c r="O521" i="1" s="1"/>
  <c r="N569" i="1"/>
  <c r="O569" i="1" s="1"/>
  <c r="N134" i="1"/>
  <c r="O134" i="1" s="1"/>
  <c r="N102" i="1"/>
  <c r="O102" i="1" s="1"/>
  <c r="N138" i="1"/>
  <c r="O138" i="1" s="1"/>
  <c r="N170" i="1"/>
  <c r="O170" i="1" s="1"/>
  <c r="N195" i="1"/>
  <c r="O195" i="1" s="1"/>
  <c r="N254" i="1"/>
  <c r="O254" i="1" s="1"/>
  <c r="N352" i="1"/>
  <c r="O352" i="1" s="1"/>
  <c r="N344" i="1"/>
  <c r="O344" i="1" s="1"/>
  <c r="N532" i="1"/>
  <c r="O532" i="1" s="1"/>
  <c r="N563" i="1"/>
  <c r="O563" i="1" s="1"/>
  <c r="N558" i="1"/>
  <c r="O558" i="1" s="1"/>
  <c r="N587" i="1"/>
  <c r="O587" i="1" s="1"/>
  <c r="N611" i="1"/>
  <c r="O611" i="1" s="1"/>
  <c r="N452" i="1"/>
  <c r="O452" i="1" s="1"/>
  <c r="N439" i="1"/>
  <c r="O439" i="1" s="1"/>
  <c r="N570" i="1"/>
  <c r="O570" i="1" s="1"/>
  <c r="N137" i="1"/>
  <c r="O137" i="1" s="1"/>
  <c r="N106" i="1"/>
  <c r="O106" i="1" s="1"/>
  <c r="N148" i="1"/>
  <c r="O148" i="1" s="1"/>
  <c r="N200" i="1"/>
  <c r="O200" i="1" s="1"/>
  <c r="N300" i="1"/>
  <c r="O300" i="1" s="1"/>
  <c r="N324" i="1"/>
  <c r="O324" i="1" s="1"/>
  <c r="N415" i="1"/>
  <c r="O415" i="1" s="1"/>
  <c r="N494" i="1"/>
  <c r="O494" i="1" s="1"/>
  <c r="N535" i="1"/>
  <c r="O535" i="1" s="1"/>
  <c r="N593" i="1"/>
  <c r="O593" i="1" s="1"/>
  <c r="N665" i="1"/>
  <c r="O665" i="1" s="1"/>
  <c r="N360" i="1"/>
  <c r="O360" i="1" s="1"/>
  <c r="AF500" i="1"/>
  <c r="AF496" i="1"/>
  <c r="AF410" i="1"/>
  <c r="AF173" i="1"/>
  <c r="AF400" i="1"/>
  <c r="N612" i="1"/>
  <c r="O612" i="1" s="1"/>
  <c r="N553" i="1"/>
  <c r="O553" i="1" s="1"/>
  <c r="N549" i="1"/>
  <c r="O549" i="1" s="1"/>
  <c r="N547" i="1"/>
  <c r="O547" i="1" s="1"/>
  <c r="N543" i="1"/>
  <c r="O543" i="1" s="1"/>
  <c r="N512" i="1"/>
  <c r="O512" i="1" s="1"/>
  <c r="N515" i="1"/>
  <c r="O515" i="1" s="1"/>
  <c r="N519" i="1"/>
  <c r="O519" i="1" s="1"/>
  <c r="N503" i="1"/>
  <c r="O503" i="1" s="1"/>
  <c r="N499" i="1"/>
  <c r="O499" i="1" s="1"/>
  <c r="N523" i="1"/>
  <c r="O523" i="1" s="1"/>
  <c r="N475" i="1"/>
  <c r="O475" i="1" s="1"/>
  <c r="N431" i="1"/>
  <c r="O431" i="1" s="1"/>
  <c r="N430" i="1"/>
  <c r="O430" i="1" s="1"/>
  <c r="N414" i="1"/>
  <c r="O414" i="1" s="1"/>
  <c r="N412" i="1"/>
  <c r="O412" i="1" s="1"/>
  <c r="N406" i="1"/>
  <c r="O406" i="1" s="1"/>
  <c r="N435" i="1"/>
  <c r="O435" i="1" s="1"/>
  <c r="N385" i="1"/>
  <c r="O385" i="1" s="1"/>
  <c r="N413" i="1"/>
  <c r="O413" i="1" s="1"/>
  <c r="N396" i="1"/>
  <c r="O396" i="1" s="1"/>
  <c r="N394" i="1"/>
  <c r="O394" i="1" s="1"/>
  <c r="N389" i="1"/>
  <c r="O389" i="1" s="1"/>
  <c r="N377" i="1"/>
  <c r="O377" i="1" s="1"/>
  <c r="N373" i="1"/>
  <c r="O373" i="1" s="1"/>
  <c r="N369" i="1"/>
  <c r="O369" i="1" s="1"/>
  <c r="N363" i="1"/>
  <c r="O363" i="1" s="1"/>
  <c r="N313" i="1"/>
  <c r="O313" i="1" s="1"/>
  <c r="N320" i="1"/>
  <c r="O320" i="1" s="1"/>
  <c r="N209" i="1"/>
  <c r="O209" i="1" s="1"/>
  <c r="N219" i="1"/>
  <c r="O219" i="1" s="1"/>
  <c r="N212" i="1"/>
  <c r="O212" i="1" s="1"/>
  <c r="N78" i="1"/>
  <c r="O78" i="1" s="1"/>
  <c r="N72" i="1"/>
  <c r="O72" i="1" s="1"/>
  <c r="N70" i="1"/>
  <c r="O70" i="1" s="1"/>
  <c r="N68" i="1"/>
  <c r="O68" i="1" s="1"/>
  <c r="N62" i="1"/>
  <c r="O62" i="1" s="1"/>
  <c r="N60" i="1"/>
  <c r="O60" i="1" s="1"/>
  <c r="N109" i="1"/>
  <c r="O109" i="1" s="1"/>
  <c r="N75" i="1"/>
  <c r="O75" i="1" s="1"/>
  <c r="N69" i="1"/>
  <c r="O69" i="1" s="1"/>
  <c r="N63" i="1"/>
  <c r="O63" i="1" s="1"/>
  <c r="N61" i="1"/>
  <c r="O61" i="1" s="1"/>
  <c r="N55" i="1"/>
  <c r="O55" i="1" s="1"/>
  <c r="N41" i="1"/>
  <c r="O41" i="1" s="1"/>
  <c r="N23" i="1"/>
  <c r="O23" i="1" s="1"/>
  <c r="N144" i="1"/>
  <c r="O144" i="1" s="1"/>
  <c r="N155" i="1"/>
  <c r="O155" i="1" s="1"/>
  <c r="N146" i="1"/>
  <c r="O146" i="1" s="1"/>
  <c r="N208" i="1"/>
  <c r="O208" i="1" s="1"/>
  <c r="N194" i="1"/>
  <c r="O194" i="1" s="1"/>
  <c r="N181" i="1"/>
  <c r="O181" i="1" s="1"/>
  <c r="N222" i="1"/>
  <c r="O222" i="1" s="1"/>
  <c r="N221" i="1"/>
  <c r="O221" i="1" s="1"/>
  <c r="N236" i="1"/>
  <c r="O236" i="1" s="1"/>
  <c r="N242" i="1"/>
  <c r="O242" i="1" s="1"/>
  <c r="N38" i="1"/>
  <c r="O38" i="1" s="1"/>
  <c r="N145" i="1"/>
  <c r="O145" i="1" s="1"/>
  <c r="N110" i="1"/>
  <c r="O110" i="1" s="1"/>
  <c r="N210" i="1"/>
  <c r="O210" i="1" s="1"/>
  <c r="N255" i="1"/>
  <c r="O255" i="1" s="1"/>
  <c r="N229" i="1"/>
  <c r="O229" i="1" s="1"/>
  <c r="N296" i="1"/>
  <c r="O296" i="1" s="1"/>
  <c r="N346" i="1"/>
  <c r="O346" i="1" s="1"/>
  <c r="N362" i="1"/>
  <c r="O362" i="1" s="1"/>
  <c r="N364" i="1"/>
  <c r="O364" i="1" s="1"/>
  <c r="N454" i="1"/>
  <c r="O454" i="1" s="1"/>
  <c r="N48" i="1"/>
  <c r="O48" i="1" s="1"/>
  <c r="N118" i="1"/>
  <c r="O118" i="1" s="1"/>
  <c r="N154" i="1"/>
  <c r="O154" i="1" s="1"/>
  <c r="N202" i="1"/>
  <c r="O202" i="1" s="1"/>
  <c r="N189" i="1"/>
  <c r="O189" i="1" s="1"/>
  <c r="N204" i="1"/>
  <c r="O204" i="1" s="1"/>
  <c r="N325" i="1"/>
  <c r="O325" i="1" s="1"/>
  <c r="N319" i="1"/>
  <c r="O319" i="1" s="1"/>
  <c r="N378" i="1"/>
  <c r="O378" i="1" s="1"/>
  <c r="N433" i="1"/>
  <c r="O433" i="1" s="1"/>
  <c r="N505" i="1"/>
  <c r="O505" i="1" s="1"/>
  <c r="N588" i="1"/>
  <c r="O588" i="1" s="1"/>
  <c r="N594" i="1"/>
  <c r="O594" i="1" s="1"/>
  <c r="N625" i="1"/>
  <c r="O625" i="1" s="1"/>
  <c r="N662" i="1"/>
  <c r="O662" i="1" s="1"/>
  <c r="N668" i="1"/>
  <c r="O668" i="1" s="1"/>
  <c r="N141" i="1"/>
  <c r="O141" i="1" s="1"/>
  <c r="N132" i="1"/>
  <c r="O132" i="1" s="1"/>
  <c r="N198" i="1"/>
  <c r="O198" i="1" s="1"/>
  <c r="N232" i="1"/>
  <c r="O232" i="1" s="1"/>
  <c r="N268" i="1"/>
  <c r="O268" i="1" s="1"/>
  <c r="N230" i="1"/>
  <c r="O230" i="1" s="1"/>
  <c r="N277" i="1"/>
  <c r="O277" i="1" s="1"/>
  <c r="N303" i="1"/>
  <c r="O303" i="1" s="1"/>
  <c r="N343" i="1"/>
  <c r="O343" i="1" s="1"/>
  <c r="N529" i="1"/>
  <c r="O529" i="1" s="1"/>
  <c r="N560" i="1"/>
  <c r="O560" i="1" s="1"/>
  <c r="N617" i="1"/>
  <c r="O617" i="1" s="1"/>
  <c r="N534" i="1"/>
  <c r="O534" i="1" s="1"/>
  <c r="N87" i="1"/>
  <c r="O87" i="1" s="1"/>
  <c r="N180" i="1"/>
  <c r="O180" i="1" s="1"/>
  <c r="N183" i="1"/>
  <c r="O183" i="1" s="1"/>
  <c r="N305" i="1"/>
  <c r="O305" i="1" s="1"/>
  <c r="N432" i="1"/>
  <c r="O432" i="1" s="1"/>
  <c r="N460" i="1"/>
  <c r="O460" i="1" s="1"/>
  <c r="N592" i="1"/>
  <c r="O592" i="1" s="1"/>
  <c r="N42" i="1"/>
  <c r="O42" i="1" s="1"/>
  <c r="N24" i="1"/>
  <c r="O24" i="1" s="1"/>
  <c r="N149" i="1"/>
  <c r="O149" i="1" s="1"/>
  <c r="N206" i="1"/>
  <c r="O206" i="1" s="1"/>
  <c r="N223" i="1"/>
  <c r="O223" i="1" s="1"/>
  <c r="N227" i="1"/>
  <c r="O227" i="1" s="1"/>
  <c r="N332" i="1"/>
  <c r="O332" i="1" s="1"/>
  <c r="N323" i="1"/>
  <c r="O323" i="1" s="1"/>
  <c r="N437" i="1"/>
  <c r="O437" i="1" s="1"/>
  <c r="N441" i="1"/>
  <c r="O441" i="1" s="1"/>
  <c r="N498" i="1"/>
  <c r="O498" i="1" s="1"/>
  <c r="N30" i="1"/>
  <c r="O30" i="1" s="1"/>
  <c r="N36" i="1"/>
  <c r="O36" i="1" s="1"/>
  <c r="N214" i="1"/>
  <c r="O214" i="1" s="1"/>
  <c r="N347" i="1"/>
  <c r="O347" i="1" s="1"/>
  <c r="N356" i="1"/>
  <c r="O356" i="1" s="1"/>
  <c r="N374" i="1"/>
  <c r="O374" i="1" s="1"/>
  <c r="N540" i="1"/>
  <c r="O540" i="1" s="1"/>
  <c r="N631" i="1"/>
  <c r="O631" i="1" s="1"/>
  <c r="N349" i="1"/>
  <c r="O349" i="1" s="1"/>
  <c r="N580" i="1"/>
  <c r="O580" i="1" s="1"/>
  <c r="N655" i="1"/>
  <c r="O655" i="1" s="1"/>
  <c r="N113" i="1"/>
  <c r="O113" i="1" s="1"/>
  <c r="N117" i="1"/>
  <c r="O117" i="1" s="1"/>
  <c r="N220" i="1"/>
  <c r="O220" i="1" s="1"/>
  <c r="N253" i="1"/>
  <c r="O253" i="1" s="1"/>
  <c r="N314" i="1"/>
  <c r="O314" i="1" s="1"/>
  <c r="N350" i="1"/>
  <c r="O350" i="1" s="1"/>
  <c r="N368" i="1"/>
  <c r="O368" i="1" s="1"/>
  <c r="N453" i="1"/>
  <c r="O453" i="1" s="1"/>
  <c r="N450" i="1"/>
  <c r="O450" i="1" s="1"/>
  <c r="N528" i="1"/>
  <c r="O528" i="1" s="1"/>
  <c r="N554" i="1"/>
  <c r="O554" i="1" s="1"/>
  <c r="N601" i="1"/>
  <c r="O601" i="1" s="1"/>
  <c r="N542" i="1"/>
  <c r="O542" i="1" s="1"/>
  <c r="AF621" i="1"/>
  <c r="AF120" i="1"/>
  <c r="AF175" i="1"/>
  <c r="AF322" i="1"/>
  <c r="N637" i="1"/>
  <c r="O637" i="1" s="1"/>
  <c r="N638" i="1"/>
  <c r="O638" i="1" s="1"/>
  <c r="N648" i="1"/>
  <c r="O648" i="1" s="1"/>
  <c r="N628" i="1"/>
  <c r="O628" i="1" s="1"/>
  <c r="N622" i="1"/>
  <c r="O622" i="1" s="1"/>
  <c r="N636" i="1"/>
  <c r="O636" i="1" s="1"/>
  <c r="N634" i="1"/>
  <c r="O634" i="1" s="1"/>
  <c r="N644" i="1"/>
  <c r="O644" i="1" s="1"/>
  <c r="N610" i="1"/>
  <c r="O610" i="1" s="1"/>
  <c r="N608" i="1"/>
  <c r="O608" i="1" s="1"/>
  <c r="N584" i="1"/>
  <c r="O584" i="1" s="1"/>
  <c r="N550" i="1"/>
  <c r="O550" i="1" s="1"/>
  <c r="N548" i="1"/>
  <c r="O548" i="1" s="1"/>
  <c r="N551" i="1"/>
  <c r="O551" i="1" s="1"/>
  <c r="N518" i="1"/>
  <c r="O518" i="1" s="1"/>
  <c r="N516" i="1"/>
  <c r="O516" i="1" s="1"/>
  <c r="N524" i="1"/>
  <c r="O524" i="1" s="1"/>
  <c r="N513" i="1"/>
  <c r="O513" i="1" s="1"/>
  <c r="N483" i="1"/>
  <c r="O483" i="1" s="1"/>
  <c r="N481" i="1"/>
  <c r="O481" i="1" s="1"/>
  <c r="N429" i="1"/>
  <c r="O429" i="1" s="1"/>
  <c r="N424" i="1"/>
  <c r="O424" i="1" s="1"/>
  <c r="N422" i="1"/>
  <c r="O422" i="1" s="1"/>
  <c r="N416" i="1"/>
  <c r="O416" i="1" s="1"/>
  <c r="N387" i="1"/>
  <c r="O387" i="1" s="1"/>
  <c r="N405" i="1"/>
  <c r="O405" i="1" s="1"/>
  <c r="N386" i="1"/>
  <c r="O386" i="1" s="1"/>
  <c r="N395" i="1"/>
  <c r="O395" i="1" s="1"/>
  <c r="N354" i="1"/>
  <c r="O354" i="1" s="1"/>
  <c r="N318" i="1"/>
  <c r="O318" i="1" s="1"/>
  <c r="N315" i="1"/>
  <c r="O315" i="1" s="1"/>
  <c r="N309" i="1"/>
  <c r="O309" i="1" s="1"/>
  <c r="N98" i="1"/>
  <c r="O98" i="1" s="1"/>
  <c r="N95" i="1"/>
  <c r="O95" i="1" s="1"/>
  <c r="N80" i="1"/>
  <c r="O80" i="1" s="1"/>
  <c r="N64" i="1"/>
  <c r="O64" i="1" s="1"/>
  <c r="N107" i="1"/>
  <c r="O107" i="1" s="1"/>
  <c r="N99" i="1"/>
  <c r="O99" i="1" s="1"/>
  <c r="N84" i="1"/>
  <c r="O84" i="1" s="1"/>
  <c r="N81" i="1"/>
  <c r="O81" i="1" s="1"/>
  <c r="N79" i="1"/>
  <c r="O79" i="1" s="1"/>
  <c r="N77" i="1"/>
  <c r="O77" i="1" s="1"/>
  <c r="N73" i="1"/>
  <c r="O73" i="1" s="1"/>
  <c r="N71" i="1"/>
  <c r="O71" i="1" s="1"/>
  <c r="N67" i="1"/>
  <c r="O67" i="1" s="1"/>
  <c r="N65" i="1"/>
  <c r="O65" i="1" s="1"/>
  <c r="N59" i="1"/>
  <c r="O59" i="1" s="1"/>
  <c r="N51" i="1"/>
  <c r="O51" i="1" s="1"/>
  <c r="N47" i="1"/>
  <c r="O47" i="1" s="1"/>
  <c r="N45" i="1"/>
  <c r="O45" i="1" s="1"/>
  <c r="N43" i="1"/>
  <c r="O43" i="1" s="1"/>
  <c r="N39" i="1"/>
  <c r="O39" i="1" s="1"/>
  <c r="N37" i="1"/>
  <c r="O37" i="1" s="1"/>
  <c r="N35" i="1"/>
  <c r="O35" i="1" s="1"/>
  <c r="N31" i="1"/>
  <c r="O31" i="1" s="1"/>
  <c r="N33" i="1"/>
  <c r="O33" i="1" s="1"/>
  <c r="N29" i="1"/>
  <c r="O29" i="1" s="1"/>
  <c r="N40" i="1"/>
  <c r="O40" i="1" s="1"/>
  <c r="N108" i="1"/>
  <c r="O108" i="1" s="1"/>
  <c r="N142" i="1"/>
  <c r="O142" i="1" s="1"/>
  <c r="N92" i="1"/>
  <c r="O92" i="1" s="1"/>
  <c r="N159" i="1"/>
  <c r="O159" i="1" s="1"/>
  <c r="N193" i="1"/>
  <c r="O193" i="1" s="1"/>
  <c r="N188" i="1"/>
  <c r="O188" i="1" s="1"/>
  <c r="N249" i="1"/>
  <c r="O249" i="1" s="1"/>
  <c r="N256" i="1"/>
  <c r="O256" i="1" s="1"/>
  <c r="N392" i="1"/>
  <c r="O392" i="1" s="1"/>
  <c r="N600" i="1"/>
  <c r="O600" i="1" s="1"/>
  <c r="N50" i="1"/>
  <c r="O50" i="1" s="1"/>
  <c r="N133" i="1"/>
  <c r="O133" i="1" s="1"/>
  <c r="N124" i="1"/>
  <c r="O124" i="1" s="1"/>
  <c r="N156" i="1"/>
  <c r="O156" i="1" s="1"/>
  <c r="N240" i="1"/>
  <c r="O240" i="1" s="1"/>
  <c r="N239" i="1"/>
  <c r="O239" i="1" s="1"/>
  <c r="N316" i="1"/>
  <c r="O316" i="1" s="1"/>
  <c r="N302" i="1"/>
  <c r="O302" i="1" s="1"/>
  <c r="N272" i="1"/>
  <c r="O272" i="1" s="1"/>
  <c r="N353" i="1"/>
  <c r="O353" i="1" s="1"/>
  <c r="N335" i="1"/>
  <c r="O335" i="1" s="1"/>
  <c r="N351" i="1"/>
  <c r="O351" i="1" s="1"/>
  <c r="N376" i="1"/>
  <c r="O376" i="1" s="1"/>
  <c r="N461" i="1"/>
  <c r="O461" i="1" s="1"/>
  <c r="N443" i="1"/>
  <c r="O443" i="1" s="1"/>
  <c r="N471" i="1"/>
  <c r="O471" i="1" s="1"/>
  <c r="N167" i="1"/>
  <c r="O167" i="1" s="1"/>
  <c r="N122" i="1"/>
  <c r="O122" i="1" s="1"/>
  <c r="N238" i="1"/>
  <c r="O238" i="1" s="1"/>
  <c r="N250" i="1"/>
  <c r="O250" i="1" s="1"/>
  <c r="N293" i="1"/>
  <c r="O293" i="1" s="1"/>
  <c r="N357" i="1"/>
  <c r="O357" i="1" s="1"/>
  <c r="N456" i="1"/>
  <c r="O456" i="1" s="1"/>
  <c r="N472" i="1"/>
  <c r="O472" i="1" s="1"/>
  <c r="N651" i="1"/>
  <c r="O651" i="1" s="1"/>
  <c r="N670" i="1"/>
  <c r="O670" i="1" s="1"/>
  <c r="N669" i="1"/>
  <c r="O669" i="1" s="1"/>
  <c r="N46" i="1"/>
  <c r="O46" i="1" s="1"/>
  <c r="N153" i="1"/>
  <c r="O153" i="1" s="1"/>
  <c r="N115" i="1"/>
  <c r="O115" i="1" s="1"/>
  <c r="N199" i="1"/>
  <c r="O199" i="1" s="1"/>
  <c r="N197" i="1"/>
  <c r="O197" i="1" s="1"/>
  <c r="N192" i="1"/>
  <c r="O192" i="1" s="1"/>
  <c r="N260" i="1"/>
  <c r="O260" i="1" s="1"/>
  <c r="N273" i="1"/>
  <c r="O273" i="1" s="1"/>
  <c r="N321" i="1"/>
  <c r="O321" i="1" s="1"/>
  <c r="N355" i="1"/>
  <c r="O355" i="1" s="1"/>
  <c r="N336" i="1"/>
  <c r="O336" i="1" s="1"/>
  <c r="N602" i="1"/>
  <c r="O602" i="1" s="1"/>
  <c r="N597" i="1"/>
  <c r="O597" i="1" s="1"/>
  <c r="N663" i="1"/>
  <c r="O663" i="1" s="1"/>
  <c r="N599" i="1"/>
  <c r="O599" i="1" s="1"/>
  <c r="N671" i="1"/>
  <c r="O671" i="1" s="1"/>
  <c r="N603" i="1"/>
  <c r="O603" i="1" s="1"/>
  <c r="N28" i="1"/>
  <c r="O28" i="1" s="1"/>
  <c r="N128" i="1"/>
  <c r="O128" i="1" s="1"/>
  <c r="N160" i="1"/>
  <c r="O160" i="1" s="1"/>
  <c r="N139" i="1"/>
  <c r="O139" i="1" s="1"/>
  <c r="N158" i="1"/>
  <c r="O158" i="1" s="1"/>
  <c r="N85" i="1"/>
  <c r="O85" i="1" s="1"/>
  <c r="N162" i="1"/>
  <c r="O162" i="1" s="1"/>
  <c r="N252" i="1"/>
  <c r="O252" i="1" s="1"/>
  <c r="N269" i="1"/>
  <c r="O269" i="1" s="1"/>
  <c r="N304" i="1"/>
  <c r="O304" i="1" s="1"/>
  <c r="N341" i="1"/>
  <c r="O341" i="1" s="1"/>
  <c r="N339" i="1"/>
  <c r="O339" i="1" s="1"/>
  <c r="N326" i="1"/>
  <c r="O326" i="1" s="1"/>
  <c r="N372" i="1"/>
  <c r="O372" i="1" s="1"/>
  <c r="N463" i="1"/>
  <c r="O463" i="1" s="1"/>
  <c r="N402" i="1"/>
  <c r="O402" i="1" s="1"/>
  <c r="N440" i="1"/>
  <c r="O440" i="1" s="1"/>
  <c r="N486" i="1"/>
  <c r="O486" i="1" s="1"/>
  <c r="N578" i="1"/>
  <c r="O578" i="1" s="1"/>
  <c r="N657" i="1"/>
  <c r="O657" i="1" s="1"/>
  <c r="N653" i="1"/>
  <c r="O653" i="1" s="1"/>
  <c r="N658" i="1"/>
  <c r="O658" i="1" s="1"/>
  <c r="N26" i="1"/>
  <c r="O26" i="1" s="1"/>
  <c r="N32" i="1"/>
  <c r="O32" i="1" s="1"/>
  <c r="N161" i="1"/>
  <c r="O161" i="1" s="1"/>
  <c r="N101" i="1"/>
  <c r="O101" i="1" s="1"/>
  <c r="N112" i="1"/>
  <c r="O112" i="1" s="1"/>
  <c r="N265" i="1"/>
  <c r="O265" i="1" s="1"/>
  <c r="N259" i="1"/>
  <c r="O259" i="1" s="1"/>
  <c r="N278" i="1"/>
  <c r="O278" i="1" s="1"/>
  <c r="N388" i="1"/>
  <c r="O388" i="1" s="1"/>
  <c r="N398" i="1"/>
  <c r="O398" i="1" s="1"/>
  <c r="N459" i="1"/>
  <c r="O459" i="1" s="1"/>
  <c r="N446" i="1"/>
  <c r="O446" i="1" s="1"/>
  <c r="N462" i="1"/>
  <c r="O462" i="1" s="1"/>
  <c r="N93" i="1"/>
  <c r="O93" i="1" s="1"/>
  <c r="N136" i="1"/>
  <c r="O136" i="1" s="1"/>
  <c r="N89" i="1"/>
  <c r="O89" i="1" s="1"/>
  <c r="N169" i="1"/>
  <c r="O169" i="1" s="1"/>
  <c r="N241" i="1"/>
  <c r="O241" i="1" s="1"/>
  <c r="N288" i="1"/>
  <c r="O288" i="1" s="1"/>
  <c r="N334" i="1"/>
  <c r="O334" i="1" s="1"/>
  <c r="N466" i="1"/>
  <c r="O466" i="1" s="1"/>
  <c r="N448" i="1"/>
  <c r="O448" i="1" s="1"/>
  <c r="N464" i="1"/>
  <c r="O464" i="1" s="1"/>
  <c r="N484" i="1"/>
  <c r="O484" i="1" s="1"/>
  <c r="N577" i="1"/>
  <c r="O577" i="1" s="1"/>
  <c r="N632" i="1"/>
  <c r="O632" i="1" s="1"/>
  <c r="N361" i="1"/>
  <c r="O361" i="1" s="1"/>
  <c r="N572" i="1"/>
  <c r="O572" i="1" s="1"/>
  <c r="N44" i="1"/>
  <c r="O44" i="1" s="1"/>
  <c r="N34" i="1"/>
  <c r="O34" i="1" s="1"/>
  <c r="N125" i="1"/>
  <c r="O125" i="1" s="1"/>
  <c r="N157" i="1"/>
  <c r="O157" i="1" s="1"/>
  <c r="N94" i="1"/>
  <c r="O94" i="1" s="1"/>
  <c r="N88" i="1"/>
  <c r="O88" i="1" s="1"/>
  <c r="N172" i="1"/>
  <c r="O172" i="1" s="1"/>
  <c r="N190" i="1"/>
  <c r="O190" i="1" s="1"/>
  <c r="N174" i="1"/>
  <c r="O174" i="1" s="1"/>
  <c r="N191" i="1"/>
  <c r="O191" i="1" s="1"/>
  <c r="N224" i="1"/>
  <c r="O224" i="1" s="1"/>
  <c r="N292" i="1"/>
  <c r="O292" i="1" s="1"/>
  <c r="N275" i="1"/>
  <c r="O275" i="1" s="1"/>
  <c r="N340" i="1"/>
  <c r="O340" i="1" s="1"/>
  <c r="N327" i="1"/>
  <c r="O327" i="1" s="1"/>
  <c r="N507" i="1"/>
  <c r="O507" i="1" s="1"/>
  <c r="N585" i="1"/>
  <c r="O585" i="1" s="1"/>
  <c r="N598" i="1"/>
  <c r="O598" i="1" s="1"/>
  <c r="N606" i="1"/>
  <c r="O606" i="1" s="1"/>
  <c r="N654" i="1"/>
  <c r="O654" i="1" s="1"/>
  <c r="N474" i="1"/>
  <c r="O474" i="1" s="1"/>
  <c r="AF263" i="1"/>
  <c r="AF630" i="1"/>
  <c r="AF166" i="1"/>
  <c r="AF286" i="1"/>
  <c r="AF243" i="1"/>
  <c r="AF261" i="1"/>
  <c r="AF652" i="1"/>
  <c r="AF476" i="1"/>
  <c r="AF447" i="1"/>
  <c r="AF556" i="1"/>
  <c r="AF185" i="1"/>
  <c r="AF91" i="1"/>
  <c r="AF247" i="1"/>
  <c r="AF661" i="1"/>
  <c r="AF308" i="1"/>
  <c r="AF615" i="1"/>
  <c r="AF502" i="1"/>
  <c r="AF233" i="1"/>
  <c r="AF478" i="1"/>
  <c r="AF629" i="1"/>
  <c r="AF480" i="1"/>
  <c r="N650" i="1"/>
  <c r="O650" i="1" s="1"/>
  <c r="N618" i="1"/>
  <c r="O618" i="1" s="1"/>
  <c r="N586" i="1"/>
  <c r="O586" i="1" s="1"/>
  <c r="N552" i="1"/>
  <c r="O552" i="1" s="1"/>
  <c r="N555" i="1"/>
  <c r="O555" i="1" s="1"/>
  <c r="N522" i="1"/>
  <c r="O522" i="1" s="1"/>
  <c r="N531" i="1"/>
  <c r="O531" i="1" s="1"/>
  <c r="N526" i="1"/>
  <c r="O526" i="1" s="1"/>
  <c r="N520" i="1"/>
  <c r="O520" i="1" s="1"/>
  <c r="N491" i="1"/>
  <c r="O491" i="1" s="1"/>
  <c r="N485" i="1"/>
  <c r="O485" i="1" s="1"/>
  <c r="N511" i="1"/>
  <c r="O511" i="1" s="1"/>
  <c r="N517" i="1"/>
  <c r="O517" i="1" s="1"/>
  <c r="N479" i="1"/>
  <c r="O479" i="1" s="1"/>
  <c r="N427" i="1"/>
  <c r="O427" i="1" s="1"/>
  <c r="N423" i="1"/>
  <c r="O423" i="1" s="1"/>
  <c r="N428" i="1"/>
  <c r="O428" i="1" s="1"/>
  <c r="N408" i="1"/>
  <c r="O408" i="1" s="1"/>
  <c r="N383" i="1"/>
  <c r="O383" i="1" s="1"/>
  <c r="N436" i="1"/>
  <c r="O436" i="1" s="1"/>
  <c r="N312" i="1"/>
  <c r="O312" i="1" s="1"/>
  <c r="N311" i="1"/>
  <c r="O311" i="1" s="1"/>
  <c r="N86" i="1"/>
  <c r="O86" i="1" s="1"/>
  <c r="N82" i="1"/>
  <c r="O82" i="1" s="1"/>
  <c r="N20" i="1"/>
  <c r="O20" i="1" s="1"/>
  <c r="N123" i="1"/>
  <c r="O123" i="1" s="1"/>
  <c r="N83" i="1"/>
  <c r="O83" i="1" s="1"/>
  <c r="N196" i="1"/>
  <c r="O196" i="1" s="1"/>
  <c r="N297" i="1"/>
  <c r="O297" i="1" s="1"/>
  <c r="N559" i="1"/>
  <c r="O559" i="1" s="1"/>
  <c r="N165" i="1"/>
  <c r="O165" i="1" s="1"/>
  <c r="N280" i="1"/>
  <c r="O280" i="1" s="1"/>
  <c r="N299" i="1"/>
  <c r="O299" i="1" s="1"/>
  <c r="N290" i="1"/>
  <c r="O290" i="1" s="1"/>
  <c r="N393" i="1"/>
  <c r="O393" i="1" s="1"/>
  <c r="N571" i="1"/>
  <c r="O571" i="1" s="1"/>
  <c r="N52" i="1"/>
  <c r="O52" i="1" s="1"/>
  <c r="N22" i="1"/>
  <c r="O22" i="1" s="1"/>
  <c r="N152" i="1"/>
  <c r="O152" i="1" s="1"/>
  <c r="N131" i="1"/>
  <c r="O131" i="1" s="1"/>
  <c r="N150" i="1"/>
  <c r="O150" i="1" s="1"/>
  <c r="N176" i="1"/>
  <c r="O176" i="1" s="1"/>
  <c r="N264" i="1"/>
  <c r="O264" i="1" s="1"/>
  <c r="N244" i="1"/>
  <c r="O244" i="1" s="1"/>
  <c r="N285" i="1"/>
  <c r="O285" i="1" s="1"/>
  <c r="N329" i="1"/>
  <c r="O329" i="1" s="1"/>
  <c r="N333" i="1"/>
  <c r="O333" i="1" s="1"/>
  <c r="N455" i="1"/>
  <c r="O455" i="1" s="1"/>
  <c r="N449" i="1"/>
  <c r="O449" i="1" s="1"/>
  <c r="N482" i="1"/>
  <c r="O482" i="1" s="1"/>
  <c r="N539" i="1"/>
  <c r="O539" i="1" s="1"/>
  <c r="N607" i="1"/>
  <c r="O607" i="1" s="1"/>
  <c r="N596" i="1"/>
  <c r="O596" i="1" s="1"/>
  <c r="N635" i="1"/>
  <c r="O635" i="1" s="1"/>
  <c r="N470" i="1"/>
  <c r="O470" i="1" s="1"/>
  <c r="N545" i="1"/>
  <c r="O545" i="1" s="1"/>
  <c r="N609" i="1"/>
  <c r="O609" i="1" s="1"/>
  <c r="N21" i="1"/>
  <c r="O21" i="1" s="1"/>
  <c r="N164" i="1"/>
  <c r="O164" i="1" s="1"/>
  <c r="N111" i="1"/>
  <c r="O111" i="1" s="1"/>
  <c r="N270" i="1"/>
  <c r="O270" i="1" s="1"/>
  <c r="N458" i="1"/>
  <c r="O458" i="1" s="1"/>
  <c r="N613" i="1"/>
  <c r="O613" i="1" s="1"/>
  <c r="N581" i="1"/>
  <c r="O581" i="1" s="1"/>
  <c r="N573" i="1"/>
  <c r="O573" i="1" s="1"/>
  <c r="N56" i="1"/>
  <c r="O56" i="1" s="1"/>
  <c r="N178" i="1"/>
  <c r="O178" i="1" s="1"/>
  <c r="N187" i="1"/>
  <c r="O187" i="1" s="1"/>
  <c r="N266" i="1"/>
  <c r="O266" i="1" s="1"/>
  <c r="N307" i="1"/>
  <c r="O307" i="1" s="1"/>
  <c r="N380" i="1"/>
  <c r="O380" i="1" s="1"/>
  <c r="N492" i="1"/>
  <c r="O492" i="1" s="1"/>
  <c r="N564" i="1"/>
  <c r="O564" i="1" s="1"/>
  <c r="N537" i="1"/>
  <c r="O537" i="1" s="1"/>
  <c r="N116" i="1"/>
  <c r="O116" i="1" s="1"/>
  <c r="N179" i="1"/>
  <c r="O179" i="1" s="1"/>
  <c r="N205" i="1"/>
  <c r="O205" i="1" s="1"/>
  <c r="N348" i="1"/>
  <c r="O348" i="1" s="1"/>
  <c r="N445" i="1"/>
  <c r="O445" i="1" s="1"/>
  <c r="N562" i="1"/>
  <c r="O562" i="1" s="1"/>
  <c r="N568" i="1"/>
  <c r="O568" i="1" s="1"/>
  <c r="N168" i="1"/>
  <c r="O168" i="1" s="1"/>
  <c r="N147" i="1"/>
  <c r="O147" i="1" s="1"/>
  <c r="N151" i="1"/>
  <c r="O151" i="1" s="1"/>
  <c r="N184" i="1"/>
  <c r="O184" i="1" s="1"/>
  <c r="N234" i="1"/>
  <c r="O234" i="1" s="1"/>
  <c r="N397" i="1"/>
  <c r="O397" i="1" s="1"/>
  <c r="N399" i="1"/>
  <c r="O399" i="1" s="1"/>
  <c r="N465" i="1"/>
  <c r="O465" i="1" s="1"/>
  <c r="N504" i="1"/>
  <c r="O504" i="1" s="1"/>
  <c r="N575" i="1"/>
  <c r="O575" i="1" s="1"/>
  <c r="N660" i="1"/>
  <c r="O660" i="1" s="1"/>
  <c r="N664" i="1"/>
  <c r="O664" i="1" s="1"/>
  <c r="N438" i="1"/>
  <c r="O438" i="1" s="1"/>
  <c r="N119" i="1"/>
  <c r="O119" i="1" s="1"/>
  <c r="N213" i="1"/>
  <c r="O213" i="1" s="1"/>
  <c r="N228" i="1"/>
  <c r="O228" i="1" s="1"/>
  <c r="N237" i="1"/>
  <c r="O237" i="1" s="1"/>
  <c r="N271" i="1"/>
  <c r="O271" i="1" s="1"/>
  <c r="N283" i="1"/>
  <c r="O283" i="1" s="1"/>
  <c r="N295" i="1"/>
  <c r="O295" i="1" s="1"/>
  <c r="N345" i="1"/>
  <c r="O345" i="1" s="1"/>
  <c r="N338" i="1"/>
  <c r="O338" i="1" s="1"/>
  <c r="N366" i="1"/>
  <c r="O366" i="1" s="1"/>
  <c r="N467" i="1"/>
  <c r="O467" i="1" s="1"/>
  <c r="N561" i="1"/>
  <c r="O561" i="1" s="1"/>
  <c r="N442" i="1"/>
  <c r="O442" i="1" s="1"/>
  <c r="N565" i="1"/>
  <c r="O565" i="1" s="1"/>
  <c r="N656" i="1"/>
  <c r="O656" i="1" s="1"/>
  <c r="AF390" i="1"/>
  <c r="AF358" i="1"/>
  <c r="AF567" i="1"/>
  <c r="AF468" i="1"/>
  <c r="AF262" i="1"/>
  <c r="AF659" i="1"/>
  <c r="AF619" i="1"/>
  <c r="AF217" i="1"/>
  <c r="AF444" i="1"/>
  <c r="AF218" i="1"/>
  <c r="AF382" i="1"/>
  <c r="AF294" i="1"/>
  <c r="AF365" i="1"/>
  <c r="AF74" i="1"/>
  <c r="AF419" i="1"/>
  <c r="AF576" i="1"/>
  <c r="AF420" i="1"/>
  <c r="AF595" i="1"/>
  <c r="AF231" i="1"/>
  <c r="AF457" i="1"/>
  <c r="AF216" i="1"/>
  <c r="AF267" i="1"/>
  <c r="AF279" i="1"/>
  <c r="AF291" i="1"/>
  <c r="AF135" i="1"/>
  <c r="AF627" i="1"/>
  <c r="AF49" i="1"/>
  <c r="AF541" i="1"/>
  <c r="AF510" i="1"/>
  <c r="AF566" i="1"/>
  <c r="AF561" i="1" l="1"/>
  <c r="AF176" i="1"/>
  <c r="AF158" i="1"/>
  <c r="AF651" i="1"/>
  <c r="AF92" i="1"/>
  <c r="AF548" i="1"/>
  <c r="AF110" i="1"/>
  <c r="AF194" i="1"/>
  <c r="O672" i="1"/>
  <c r="O15" i="1"/>
  <c r="AF96" i="1"/>
  <c r="AF467" i="1"/>
  <c r="AF228" i="1"/>
  <c r="AF472" i="1"/>
  <c r="AF600" i="1"/>
  <c r="AF39" i="1"/>
  <c r="AF498" i="1"/>
  <c r="AF662" i="1"/>
  <c r="AF434" i="1"/>
  <c r="AF284" i="1"/>
  <c r="AF526" i="1"/>
  <c r="AF466" i="1"/>
  <c r="AF392" i="1"/>
  <c r="AF43" i="1"/>
  <c r="AF625" i="1"/>
  <c r="AF25" i="1"/>
  <c r="AF134" i="1"/>
  <c r="AF310" i="1"/>
  <c r="AF329" i="1"/>
  <c r="AF226" i="1"/>
  <c r="AF521" i="1"/>
  <c r="AF257" i="1"/>
  <c r="AF664" i="1"/>
  <c r="AF517" i="1"/>
  <c r="AF88" i="1"/>
  <c r="AF321" i="1"/>
  <c r="AF351" i="1"/>
  <c r="AF450" i="1"/>
  <c r="AF23" i="1"/>
  <c r="AF646" i="1"/>
  <c r="AF283" i="1"/>
  <c r="AF196" i="1"/>
  <c r="AF511" i="1"/>
  <c r="AF169" i="1"/>
  <c r="AF31" i="1"/>
  <c r="AF623" i="1"/>
  <c r="AF147" i="1"/>
  <c r="AF484" i="1"/>
  <c r="AF122" i="1"/>
  <c r="AF65" i="1"/>
  <c r="AF99" i="1"/>
  <c r="AF141" i="1"/>
  <c r="AF282" i="1"/>
  <c r="AF171" i="1"/>
  <c r="AF641" i="1" l="1"/>
  <c r="AF305" i="1"/>
  <c r="AF36" i="1"/>
  <c r="AF639" i="1"/>
  <c r="AF315" i="1"/>
  <c r="AF244" i="1"/>
  <c r="AF512" i="1"/>
  <c r="AF479" i="1"/>
  <c r="AF626" i="1"/>
  <c r="AF533" i="1"/>
  <c r="AF346" i="1"/>
  <c r="AF562" i="1"/>
  <c r="AF289" i="1"/>
  <c r="AF364" i="1"/>
  <c r="AF657" i="1"/>
  <c r="AF564" i="1"/>
  <c r="AE672" i="1"/>
  <c r="AF506" i="1"/>
  <c r="AF148" i="1"/>
  <c r="AF206" i="1"/>
  <c r="AF50" i="1"/>
  <c r="AF192" i="1"/>
  <c r="AF125" i="1"/>
  <c r="AF224" i="1"/>
  <c r="AF21" i="1"/>
  <c r="AF536" i="1"/>
  <c r="AF583" i="1"/>
  <c r="AF55" i="1"/>
  <c r="AF636" i="1"/>
  <c r="AF424" i="1"/>
  <c r="AF133" i="1"/>
  <c r="AF278" i="1"/>
  <c r="AF83" i="1"/>
  <c r="AF640" i="1"/>
  <c r="AF54" i="1"/>
  <c r="AF431" i="1"/>
  <c r="AF59" i="1"/>
  <c r="AF577" i="1"/>
  <c r="AF474" i="1"/>
  <c r="AF607" i="1"/>
  <c r="AF151" i="1"/>
  <c r="AF104" i="1"/>
  <c r="AF359" i="1"/>
  <c r="AF254" i="1"/>
  <c r="AF221" i="1"/>
  <c r="AF644" i="1"/>
  <c r="AF33" i="1"/>
  <c r="AF402" i="1"/>
  <c r="AF398" i="1"/>
  <c r="AF632" i="1"/>
  <c r="AF656" i="1"/>
  <c r="AF605" i="1"/>
  <c r="AF127" i="1"/>
  <c r="AF182" i="1"/>
  <c r="AF530" i="1"/>
  <c r="AF439" i="1"/>
  <c r="AF415" i="1"/>
  <c r="AF219" i="1"/>
  <c r="AF296" i="1"/>
  <c r="AF637" i="1"/>
  <c r="AF610" i="1"/>
  <c r="AF153" i="1"/>
  <c r="AF355" i="1"/>
  <c r="AF269" i="1"/>
  <c r="AF172" i="1"/>
  <c r="AF307" i="1"/>
  <c r="AF345" i="1"/>
  <c r="AF57" i="1"/>
  <c r="AF570" i="1"/>
  <c r="AF75" i="1"/>
  <c r="AF594" i="1"/>
  <c r="AF42" i="1"/>
  <c r="AF405" i="1"/>
  <c r="AF95" i="1"/>
  <c r="AF239" i="1"/>
  <c r="AF336" i="1"/>
  <c r="AF211" i="1"/>
  <c r="AF38" i="1"/>
  <c r="AF540" i="1"/>
  <c r="AF601" i="1"/>
  <c r="AF386" i="1"/>
  <c r="AF73" i="1"/>
  <c r="AF341" i="1"/>
  <c r="AF174" i="1"/>
  <c r="AF280" i="1"/>
  <c r="AF105" i="1"/>
  <c r="AF325" i="1"/>
  <c r="AF180" i="1"/>
  <c r="AF71" i="1"/>
  <c r="AF339" i="1"/>
  <c r="AF299" i="1"/>
  <c r="AF449" i="1"/>
  <c r="AF643" i="1"/>
  <c r="AF473" i="1"/>
  <c r="Q672" i="1"/>
  <c r="AF18" i="1"/>
  <c r="T672" i="1"/>
  <c r="AF301" i="1"/>
  <c r="AF451" i="1"/>
  <c r="AF558" i="1"/>
  <c r="AF454" i="1"/>
  <c r="AF668" i="1"/>
  <c r="AF606" i="1"/>
  <c r="AF618" i="1"/>
  <c r="AF56" i="1"/>
  <c r="AF477" i="1"/>
  <c r="AF413" i="1"/>
  <c r="AF68" i="1"/>
  <c r="AF551" i="1"/>
  <c r="AF159" i="1"/>
  <c r="AF599" i="1"/>
  <c r="AF383" i="1"/>
  <c r="AF116" i="1"/>
  <c r="AF575" i="1"/>
  <c r="AF331" i="1"/>
  <c r="AF41" i="1"/>
  <c r="AF132" i="1"/>
  <c r="AF529" i="1"/>
  <c r="AF432" i="1"/>
  <c r="AF655" i="1"/>
  <c r="AF422" i="1"/>
  <c r="AF238" i="1"/>
  <c r="AF94" i="1"/>
  <c r="AF436" i="1"/>
  <c r="AF649" i="1"/>
  <c r="AF452" i="1"/>
  <c r="AF430" i="1"/>
  <c r="AF209" i="1"/>
  <c r="AF198" i="1"/>
  <c r="AF309" i="1"/>
  <c r="AF51" i="1"/>
  <c r="AF285" i="1"/>
  <c r="AF515" i="1"/>
  <c r="AF144" i="1"/>
  <c r="AF236" i="1"/>
  <c r="AF323" i="1"/>
  <c r="AF29" i="1"/>
  <c r="AF559" i="1"/>
  <c r="AF582" i="1"/>
  <c r="AF493" i="1"/>
  <c r="AF344" i="1"/>
  <c r="AF189" i="1"/>
  <c r="AF534" i="1"/>
  <c r="AF513" i="1"/>
  <c r="AF256" i="1"/>
  <c r="AF461" i="1"/>
  <c r="AF486" i="1"/>
  <c r="AF446" i="1"/>
  <c r="AF427" i="1"/>
  <c r="AF333" i="1"/>
  <c r="AF624" i="1"/>
  <c r="AF130" i="1"/>
  <c r="AF532" i="1"/>
  <c r="AF362" i="1"/>
  <c r="AF230" i="1"/>
  <c r="AF584" i="1"/>
  <c r="AF483" i="1"/>
  <c r="AF80" i="1"/>
  <c r="AF112" i="1"/>
  <c r="AF44" i="1"/>
  <c r="AF455" i="1"/>
  <c r="AF399" i="1"/>
  <c r="AF213" i="1"/>
  <c r="AF645" i="1"/>
  <c r="AF140" i="1"/>
  <c r="AF553" i="1"/>
  <c r="AF277" i="1"/>
  <c r="AF481" i="1"/>
  <c r="AF395" i="1"/>
  <c r="AF64" i="1"/>
  <c r="AF471" i="1"/>
  <c r="AF265" i="1"/>
  <c r="AF93" i="1"/>
  <c r="AF34" i="1"/>
  <c r="AF598" i="1"/>
  <c r="AF609" i="1"/>
  <c r="AF574" i="1"/>
  <c r="S672" i="1"/>
  <c r="AB672" i="1"/>
  <c r="AF58" i="1"/>
  <c r="AF138" i="1"/>
  <c r="AF319" i="1"/>
  <c r="AF183" i="1"/>
  <c r="AF622" i="1"/>
  <c r="AF37" i="1"/>
  <c r="AF167" i="1"/>
  <c r="AF123" i="1"/>
  <c r="AF76" i="1"/>
  <c r="AF587" i="1"/>
  <c r="AF210" i="1"/>
  <c r="AF586" i="1"/>
  <c r="AF485" i="1"/>
  <c r="AF442" i="1"/>
  <c r="AF425" i="1"/>
  <c r="AF66" i="1"/>
  <c r="AF62" i="1"/>
  <c r="AF433" i="1"/>
  <c r="AF84" i="1"/>
  <c r="AF124" i="1"/>
  <c r="AF671" i="1"/>
  <c r="AF388" i="1"/>
  <c r="AF179" i="1"/>
  <c r="AF126" i="1"/>
  <c r="AF394" i="1"/>
  <c r="AF416" i="1"/>
  <c r="AF81" i="1"/>
  <c r="AF250" i="1"/>
  <c r="AF241" i="1"/>
  <c r="AF295" i="1"/>
  <c r="AF508" i="1"/>
  <c r="AF666" i="1"/>
  <c r="AF109" i="1"/>
  <c r="AF617" i="1"/>
  <c r="AF592" i="1"/>
  <c r="AF98" i="1"/>
  <c r="AF47" i="1"/>
  <c r="AF28" i="1"/>
  <c r="AF288" i="1"/>
  <c r="AF361" i="1"/>
  <c r="AF404" i="1"/>
  <c r="AF298" i="1"/>
  <c r="AF569" i="1"/>
  <c r="AF377" i="1"/>
  <c r="AF268" i="1"/>
  <c r="AF128" i="1"/>
  <c r="AF304" i="1"/>
  <c r="AF334" i="1"/>
  <c r="AF190" i="1"/>
  <c r="AF531" i="1"/>
  <c r="AF338" i="1"/>
  <c r="AF381" i="1"/>
  <c r="AF53" i="1"/>
  <c r="AF527" i="1"/>
  <c r="AF69" i="1"/>
  <c r="AF204" i="1"/>
  <c r="AF24" i="1"/>
  <c r="AF456" i="1"/>
  <c r="AF602" i="1"/>
  <c r="AF578" i="1"/>
  <c r="AF366" i="1"/>
  <c r="AF593" i="1"/>
  <c r="AF63" i="1"/>
  <c r="AF302" i="1"/>
  <c r="AF597" i="1"/>
  <c r="AF448" i="1"/>
  <c r="AF428" i="1"/>
  <c r="AF573" i="1"/>
  <c r="U672" i="1"/>
  <c r="V672" i="1"/>
  <c r="AF274" i="1"/>
  <c r="AF363" i="1"/>
  <c r="AF30" i="1"/>
  <c r="AF350" i="1"/>
  <c r="AF354" i="1"/>
  <c r="AF67" i="1"/>
  <c r="AF326" i="1"/>
  <c r="AF136" i="1"/>
  <c r="AF290" i="1"/>
  <c r="AF482" i="1"/>
  <c r="AF237" i="1"/>
  <c r="AF614" i="1"/>
  <c r="AF200" i="1"/>
  <c r="AF547" i="1"/>
  <c r="AF313" i="1"/>
  <c r="AF580" i="1"/>
  <c r="AF670" i="1"/>
  <c r="AF654" i="1"/>
  <c r="AF164" i="1"/>
  <c r="AF178" i="1"/>
  <c r="AF379" i="1"/>
  <c r="AF201" i="1"/>
  <c r="AF370" i="1"/>
  <c r="AF320" i="1"/>
  <c r="AF118" i="1"/>
  <c r="AF193" i="1"/>
  <c r="AF571" i="1"/>
  <c r="AF187" i="1"/>
  <c r="AF565" i="1"/>
  <c r="AF421" i="1"/>
  <c r="AF103" i="1"/>
  <c r="AF60" i="1"/>
  <c r="AF460" i="1"/>
  <c r="AF347" i="1"/>
  <c r="AF188" i="1"/>
  <c r="AF156" i="1"/>
  <c r="AF46" i="1"/>
  <c r="AF603" i="1"/>
  <c r="AF340" i="1"/>
  <c r="AF297" i="1"/>
  <c r="AF184" i="1"/>
  <c r="AF121" i="1"/>
  <c r="AF588" i="1"/>
  <c r="AF524" i="1"/>
  <c r="AF387" i="1"/>
  <c r="AF79" i="1"/>
  <c r="AF293" i="1"/>
  <c r="AF161" i="1"/>
  <c r="AF458" i="1"/>
  <c r="AF348" i="1"/>
  <c r="AF186" i="1"/>
  <c r="AF494" i="1"/>
  <c r="AF412" i="1"/>
  <c r="AF155" i="1"/>
  <c r="AF554" i="1"/>
  <c r="AF608" i="1"/>
  <c r="AF572" i="1"/>
  <c r="AF507" i="1"/>
  <c r="AF613" i="1"/>
  <c r="AF445" i="1"/>
  <c r="AF590" i="1"/>
  <c r="AF489" i="1"/>
  <c r="AF604" i="1"/>
  <c r="AF591" i="1"/>
  <c r="AF78" i="1"/>
  <c r="AF87" i="1"/>
  <c r="AF108" i="1"/>
  <c r="AF443" i="1"/>
  <c r="AF462" i="1"/>
  <c r="AF585" i="1"/>
  <c r="AF423" i="1"/>
  <c r="AF581" i="1"/>
  <c r="AF589" i="1"/>
  <c r="AF384" i="1"/>
  <c r="AF27" i="1"/>
  <c r="AF246" i="1"/>
  <c r="AF106" i="1"/>
  <c r="AF72" i="1"/>
  <c r="AF631" i="1"/>
  <c r="AF142" i="1"/>
  <c r="AF139" i="1"/>
  <c r="AF520" i="1"/>
  <c r="AF465" i="1"/>
  <c r="W672" i="1"/>
  <c r="AD672" i="1"/>
  <c r="AF665" i="1"/>
  <c r="AF61" i="1"/>
  <c r="AF303" i="1"/>
  <c r="AF349" i="1"/>
  <c r="AF429" i="1"/>
  <c r="AF107" i="1"/>
  <c r="AF272" i="1"/>
  <c r="AF168" i="1"/>
  <c r="AF475" i="1"/>
  <c r="AF181" i="1"/>
  <c r="AF378" i="1"/>
  <c r="AF343" i="1"/>
  <c r="AF85" i="1"/>
  <c r="AF89" i="1"/>
  <c r="AF157" i="1"/>
  <c r="AF330" i="1"/>
  <c r="AF543" i="1"/>
  <c r="AF396" i="1"/>
  <c r="AF634" i="1"/>
  <c r="AF518" i="1"/>
  <c r="AF669" i="1"/>
  <c r="AF162" i="1"/>
  <c r="AF111" i="1"/>
  <c r="AF375" i="1"/>
  <c r="AF633" i="1"/>
  <c r="AF401" i="1"/>
  <c r="AF154" i="1"/>
  <c r="AF505" i="1"/>
  <c r="AF332" i="1"/>
  <c r="AF555" i="1"/>
  <c r="AF52" i="1"/>
  <c r="AF596" i="1"/>
  <c r="AF205" i="1"/>
  <c r="AF642" i="1"/>
  <c r="AF90" i="1"/>
  <c r="AF232" i="1"/>
  <c r="AF356" i="1"/>
  <c r="AF327" i="1"/>
  <c r="AF635" i="1"/>
  <c r="AF438" i="1"/>
  <c r="AF519" i="1"/>
  <c r="AF242" i="1"/>
  <c r="AF437" i="1"/>
  <c r="AF40" i="1"/>
  <c r="AF115" i="1"/>
  <c r="AF101" i="1"/>
  <c r="AF380" i="1"/>
  <c r="AF397" i="1"/>
  <c r="AF287" i="1"/>
  <c r="AF137" i="1"/>
  <c r="AF503" i="1"/>
  <c r="AF373" i="1"/>
  <c r="AF648" i="1"/>
  <c r="AF316" i="1"/>
  <c r="AF160" i="1"/>
  <c r="AF82" i="1"/>
  <c r="AF492" i="1"/>
  <c r="AF487" i="1"/>
  <c r="AF563" i="1"/>
  <c r="AF499" i="1"/>
  <c r="AF435" i="1"/>
  <c r="AF369" i="1"/>
  <c r="AF145" i="1"/>
  <c r="AF550" i="1"/>
  <c r="AF616" i="1"/>
  <c r="AF407" i="1"/>
  <c r="Y672" i="1"/>
  <c r="X672" i="1"/>
  <c r="AF306" i="1"/>
  <c r="AF523" i="1"/>
  <c r="AF385" i="1"/>
  <c r="AF70" i="1"/>
  <c r="AF663" i="1"/>
  <c r="AF653" i="1"/>
  <c r="AF259" i="1"/>
  <c r="AF464" i="1"/>
  <c r="AF546" i="1"/>
  <c r="AF403" i="1"/>
  <c r="AF317" i="1"/>
  <c r="AF337" i="1"/>
  <c r="AF360" i="1"/>
  <c r="AF48" i="1"/>
  <c r="AF223" i="1"/>
  <c r="AF368" i="1"/>
  <c r="AF318" i="1"/>
  <c r="AF353" i="1"/>
  <c r="AF372" i="1"/>
  <c r="AF292" i="1"/>
  <c r="AF393" i="1"/>
  <c r="AF539" i="1"/>
  <c r="AF544" i="1"/>
  <c r="AF19" i="1"/>
  <c r="AF100" i="1"/>
  <c r="AF300" i="1"/>
  <c r="AF222" i="1"/>
  <c r="AF255" i="1"/>
  <c r="AF26" i="1"/>
  <c r="AF275" i="1"/>
  <c r="AF660" i="1"/>
  <c r="AF163" i="1"/>
  <c r="AF248" i="1"/>
  <c r="AF324" i="1"/>
  <c r="AF229" i="1"/>
  <c r="AF113" i="1"/>
  <c r="AF516" i="1"/>
  <c r="AF312" i="1"/>
  <c r="AF426" i="1"/>
  <c r="AF202" i="1"/>
  <c r="AF240" i="1"/>
  <c r="AF440" i="1"/>
  <c r="AF522" i="1"/>
  <c r="AF245" i="1"/>
  <c r="AF525" i="1"/>
  <c r="AF667" i="1"/>
  <c r="AF220" i="1"/>
  <c r="AF638" i="1"/>
  <c r="AF45" i="1"/>
  <c r="AF165" i="1"/>
  <c r="AF152" i="1"/>
  <c r="AF470" i="1"/>
  <c r="AF119" i="1"/>
  <c r="AF535" i="1"/>
  <c r="AF406" i="1"/>
  <c r="AF253" i="1"/>
  <c r="AF620" i="1"/>
  <c r="AF391" i="1"/>
  <c r="AF102" i="1"/>
  <c r="AF208" i="1"/>
  <c r="AF314" i="1"/>
  <c r="AF628" i="1"/>
  <c r="AF191" i="1"/>
  <c r="AF20" i="1"/>
  <c r="AA672" i="1"/>
  <c r="R672" i="1"/>
  <c r="AF328" i="1"/>
  <c r="AF491" i="1"/>
  <c r="AF537" i="1"/>
  <c r="AF97" i="1"/>
  <c r="AF557" i="1"/>
  <c r="AF170" i="1"/>
  <c r="AF35" i="1"/>
  <c r="AF260" i="1"/>
  <c r="AF658" i="1"/>
  <c r="AF264" i="1"/>
  <c r="AF271" i="1"/>
  <c r="AF195" i="1"/>
  <c r="AF611" i="1"/>
  <c r="AF227" i="1"/>
  <c r="AF214" i="1"/>
  <c r="AF453" i="1"/>
  <c r="AF335" i="1"/>
  <c r="AF273" i="1"/>
  <c r="AF463" i="1"/>
  <c r="AF552" i="1"/>
  <c r="AF514" i="1"/>
  <c r="AF417" i="1"/>
  <c r="AF560" i="1"/>
  <c r="AF252" i="1"/>
  <c r="AF32" i="1"/>
  <c r="AF270" i="1"/>
  <c r="AF266" i="1"/>
  <c r="AF495" i="1"/>
  <c r="AF371" i="1"/>
  <c r="AF352" i="1"/>
  <c r="AF414" i="1"/>
  <c r="AF389" i="1"/>
  <c r="AF117" i="1"/>
  <c r="AF528" i="1"/>
  <c r="AF249" i="1"/>
  <c r="AF376" i="1"/>
  <c r="AF459" i="1"/>
  <c r="AF311" i="1"/>
  <c r="AF22" i="1"/>
  <c r="AF234" i="1"/>
  <c r="AF143" i="1"/>
  <c r="AF212" i="1"/>
  <c r="AF374" i="1"/>
  <c r="AF77" i="1"/>
  <c r="AF357" i="1"/>
  <c r="AF86" i="1"/>
  <c r="AF276" i="1"/>
  <c r="AF258" i="1"/>
  <c r="AF612" i="1"/>
  <c r="AF146" i="1"/>
  <c r="AF441" i="1"/>
  <c r="AF199" i="1"/>
  <c r="AF131" i="1"/>
  <c r="AF545" i="1"/>
  <c r="AF579" i="1"/>
  <c r="AF149" i="1"/>
  <c r="AF542" i="1"/>
  <c r="AF197" i="1"/>
  <c r="AF650" i="1"/>
  <c r="AF150" i="1"/>
  <c r="AF568" i="1"/>
  <c r="AC672" i="1"/>
  <c r="Z672" i="1"/>
  <c r="AF549" i="1"/>
  <c r="AF408" i="1"/>
  <c r="AF504" i="1"/>
  <c r="AF672" i="1" l="1"/>
</calcChain>
</file>

<file path=xl/sharedStrings.xml><?xml version="1.0" encoding="utf-8"?>
<sst xmlns="http://schemas.openxmlformats.org/spreadsheetml/2006/main" count="777" uniqueCount="748">
  <si>
    <t>Illinois Department of Healthcare and Family Services</t>
  </si>
  <si>
    <t>January 1, 2023 Estimated Quarterly Quality Incentive Payment Calculation</t>
  </si>
  <si>
    <t>Quality Star Data Period:  https://data.cms.gov/ Provider Information File Published October 2022</t>
  </si>
  <si>
    <t>Medicaid Resident Days per Annum Period: 4/1/2021 - 3/31/2022</t>
  </si>
  <si>
    <t>Calculation of Quality Tier Adjustment Factor (Floor Adjustment)</t>
  </si>
  <si>
    <t>Quality Tier</t>
  </si>
  <si>
    <t>7/1/22 Payment Per Medicaid Day
(Per Day Floor)</t>
  </si>
  <si>
    <t>Total Medicaid Days</t>
  </si>
  <si>
    <t>Total Quality Payments</t>
  </si>
  <si>
    <t>Total Quality Payment Per Day (1/1/22 Payment)</t>
  </si>
  <si>
    <t>Quality Tier Adjustment Factor</t>
  </si>
  <si>
    <t>Quarterly Quality Incentive Pool</t>
  </si>
  <si>
    <t xml:space="preserve"> Total Payments</t>
  </si>
  <si>
    <t>Calculated Payment by Payer and Plan</t>
  </si>
  <si>
    <t>Quality Weight Calculation</t>
  </si>
  <si>
    <t>Total Medicaid Days Calculation</t>
  </si>
  <si>
    <t>Quality Incentive Payment Calculation</t>
  </si>
  <si>
    <t>FFS Days</t>
  </si>
  <si>
    <t>MMAI Plans</t>
  </si>
  <si>
    <t>Managed Care Plans (Non-MMAI)</t>
  </si>
  <si>
    <t xml:space="preserve">Provider Name </t>
  </si>
  <si>
    <t>Medicaid Number</t>
  </si>
  <si>
    <t>Medicare Number 
(CCN)</t>
  </si>
  <si>
    <t>Quality Star Rating</t>
  </si>
  <si>
    <t>Quality Weight</t>
  </si>
  <si>
    <t>Medicaid FFS Days</t>
  </si>
  <si>
    <t>Medicaid Managed Care Days 
(Non-MMAI)</t>
  </si>
  <si>
    <t>Medicaid MMAI Days (estimated)</t>
  </si>
  <si>
    <t>Total Medicaid Resident Days Per Annum</t>
  </si>
  <si>
    <t>Estimated Medicaid Days for Calendar Quarter</t>
  </si>
  <si>
    <t>Total Quality Weighted Medicaid Days</t>
  </si>
  <si>
    <t>% of Total Quality Weighted Medicaid Days</t>
  </si>
  <si>
    <t>Estimated Quarterly Incentive Payment</t>
  </si>
  <si>
    <t>Adjusted Quarterly Incentive Payment</t>
  </si>
  <si>
    <t>Medicaid Fee-For-Service</t>
  </si>
  <si>
    <t>Aetna Better Health</t>
  </si>
  <si>
    <t>Blue Cross/Blue Shield of Illinois</t>
  </si>
  <si>
    <t>Cook County Care</t>
  </si>
  <si>
    <t>Humana Health Plan</t>
  </si>
  <si>
    <t>IlliniCare Health Plan</t>
  </si>
  <si>
    <t>Meridian Health Plan</t>
  </si>
  <si>
    <t>Molina Healthcare</t>
  </si>
  <si>
    <t>Total Payment</t>
  </si>
  <si>
    <t>ABBINGTON REHAB NURSING CENTER</t>
  </si>
  <si>
    <t>ABINGTON OF GLENVIEW NURSING &amp;</t>
  </si>
  <si>
    <t>ACCOLADE HC OF PAXTON ON PELLS</t>
  </si>
  <si>
    <t>ACCOLADE HEALTHCARE DANVILLE</t>
  </si>
  <si>
    <t>ACCOLADE HEALTHCARE OF PONTIAC</t>
  </si>
  <si>
    <t>ACCOLADE PAXTON SENIOR LIVING</t>
  </si>
  <si>
    <t>ADDOLORATA VILLA</t>
  </si>
  <si>
    <t>AHVA CARE OF WINFIELD</t>
  </si>
  <si>
    <t>ALDEN COURTS OF SHOREWOOD, INC</t>
  </si>
  <si>
    <t>ALDEN COURTS OF WATERFORD, LLC</t>
  </si>
  <si>
    <t>ALDEN DEBES REHABILITATION AND</t>
  </si>
  <si>
    <t>ALDEN DES PLAINES REHAB HHC</t>
  </si>
  <si>
    <t>ALDEN ESTATES CTS OF HUNTLEY</t>
  </si>
  <si>
    <t>ALDEN ESTATES OF BARRINGTON</t>
  </si>
  <si>
    <t>ALDEN ESTATES OF EVANSTON</t>
  </si>
  <si>
    <t>ALDEN ESTATES OF NAPERVILLE</t>
  </si>
  <si>
    <t>ALDEN ESTATES OF NORTHMOOR</t>
  </si>
  <si>
    <t>ALDEN ESTATES OF ORLAND PARK</t>
  </si>
  <si>
    <t>ALDEN ESTATES OF SHOREWOOD</t>
  </si>
  <si>
    <t>ALDEN ESTATES OF SKOKIE</t>
  </si>
  <si>
    <t>ALDEN LAKELAND REHAB AND HCC</t>
  </si>
  <si>
    <t>ALDEN LINCOLN PARK REHAB</t>
  </si>
  <si>
    <t>ALDEN LONG GROVE REHAB</t>
  </si>
  <si>
    <t>ALDEN NORTH SHORE REHAB AND HC</t>
  </si>
  <si>
    <t>ALDEN OF WATERFORD</t>
  </si>
  <si>
    <t>ALDEN PARK STRATHMOOR</t>
  </si>
  <si>
    <t>ALDEN POPLAR CR REHAB AND HCC</t>
  </si>
  <si>
    <t>ALDEN TERRACE OF MCHENRY REHAB</t>
  </si>
  <si>
    <t>ALDEN TOWN MANOR REHAB AND HCC</t>
  </si>
  <si>
    <t>ALDEN VALLEY RIDGE REHAB HCC</t>
  </si>
  <si>
    <t>ALEDO REHAB HEALTH CARE CTR</t>
  </si>
  <si>
    <t>ALHAMBRA REHAB AND HEALTHCARE</t>
  </si>
  <si>
    <t>ALL AMERICAN NURSING HOME</t>
  </si>
  <si>
    <t>14A057</t>
  </si>
  <si>
    <t>ALLURE OF GALESBURG</t>
  </si>
  <si>
    <t>ALLURE OF GENESEO, LLC</t>
  </si>
  <si>
    <t>ALLURE OF LAKE STOREY</t>
  </si>
  <si>
    <t>ALLURE OF MOLINE</t>
  </si>
  <si>
    <t>ALLURE OF MT CARROLL, LLC</t>
  </si>
  <si>
    <t>ALLURE OF PROPHETSTOWN, LLC</t>
  </si>
  <si>
    <t>ALLURE OF STOCKTON</t>
  </si>
  <si>
    <t>ALPINE FIRESIDE HEALTH CENTER</t>
  </si>
  <si>
    <t>ALTON MEMORIAL REHAB &amp; THERAPY</t>
  </si>
  <si>
    <t>AMBASSADOR NURSING REHAB CTR</t>
  </si>
  <si>
    <t>AMBERWOOD CARE CENTRE</t>
  </si>
  <si>
    <t>APERION CARE BRADLEY</t>
  </si>
  <si>
    <t>APERION CARE BRIDGEPORT</t>
  </si>
  <si>
    <t>APERION CARE BURBANK</t>
  </si>
  <si>
    <t>APERION CARE CAPITOL</t>
  </si>
  <si>
    <t>APERION CARE DEKALB</t>
  </si>
  <si>
    <t>APERION CARE DOLTON</t>
  </si>
  <si>
    <t>APERION CARE ELGIN</t>
  </si>
  <si>
    <t>APERION CARE EVANSTON</t>
  </si>
  <si>
    <t>APERION CARE FAIRFIELD</t>
  </si>
  <si>
    <t>APERION CARE FOREST PARK</t>
  </si>
  <si>
    <t>APERION CARE GLENWOOD</t>
  </si>
  <si>
    <t>APERION CARE HIGHWOOD</t>
  </si>
  <si>
    <t>APERION CARE HILLSIDE</t>
  </si>
  <si>
    <t>APERION CARE INTERNATIONAL</t>
  </si>
  <si>
    <t>APERION CARE LAKESHORE</t>
  </si>
  <si>
    <t>APERION CARE LITCHFIELD</t>
  </si>
  <si>
    <t>14E264</t>
  </si>
  <si>
    <t>APERION CARE MARSEILLES</t>
  </si>
  <si>
    <t>APERION CARE MASCOUTAH</t>
  </si>
  <si>
    <t>APERION CARE MIDLOTHIAN</t>
  </si>
  <si>
    <t>APERION CARE MORTON VILLA</t>
  </si>
  <si>
    <t>APERION CARE OAK LAWN</t>
  </si>
  <si>
    <t>APERION CARE PEORIA HEIGHTS</t>
  </si>
  <si>
    <t>APERION CARE PLUM GROVE</t>
  </si>
  <si>
    <t>APERION CARE PRINCETON</t>
  </si>
  <si>
    <t>APERION CARE SPRING VALLEY</t>
  </si>
  <si>
    <t>APERION CARE ST ELMO</t>
  </si>
  <si>
    <t>APERION CARE TOLUCA</t>
  </si>
  <si>
    <t>APERION CARE WEST CHICAGO</t>
  </si>
  <si>
    <t>APERION CARE WEST RIDGE</t>
  </si>
  <si>
    <t>APERION CARE WESTCHESTER</t>
  </si>
  <si>
    <t>APERION CARE WILMINGTON</t>
  </si>
  <si>
    <t>APOSTOLIC CHRISTIAN HOME</t>
  </si>
  <si>
    <t>APOSTOLIC CHRISTIAN RESTMOR</t>
  </si>
  <si>
    <t>APOSTOLIC CHRISTIAN SKYLINES</t>
  </si>
  <si>
    <t>ARCADIA CARE AUBURN</t>
  </si>
  <si>
    <t>ARCADIA CARE BLOOMINGTON</t>
  </si>
  <si>
    <t>ARCADIA CARE CLIFTON</t>
  </si>
  <si>
    <t>ARCADIA CARE DANVILLE</t>
  </si>
  <si>
    <t>ARCADIA CARE JACKSONVILLE</t>
  </si>
  <si>
    <t>ARCOLA HEALTH CARE CENTER</t>
  </si>
  <si>
    <t>ARISTA HEALTHCARE</t>
  </si>
  <si>
    <t>ARTHUR HOME</t>
  </si>
  <si>
    <t>ASBURY COURT NURSING &amp; REHAB</t>
  </si>
  <si>
    <t>ASBURY GARDENS NSG AND REHAB</t>
  </si>
  <si>
    <t>ASCENSION CASA SCALABRINI</t>
  </si>
  <si>
    <t>ASCENSION LIVING NAZARETHVILLE</t>
  </si>
  <si>
    <t>ASCENSION RESURRECTION LIFE</t>
  </si>
  <si>
    <t>ASCENSION RESURRECTION PLACE</t>
  </si>
  <si>
    <t>ASCENSION SAINT ANNE PLACE</t>
  </si>
  <si>
    <t>ASCENSION SAINT BENEDICT</t>
  </si>
  <si>
    <t>ASCENSION SAINT JOSEPH VILLAGE</t>
  </si>
  <si>
    <t>ASCENSION VILLA FRANSISCAN</t>
  </si>
  <si>
    <t>ASPEN REHAB AND HEALTH CARE</t>
  </si>
  <si>
    <t>14E361</t>
  </si>
  <si>
    <t>ASSISI HCC AT CLARE OAKS</t>
  </si>
  <si>
    <t>ASTORIA PLACE LIVING &amp; REHAB</t>
  </si>
  <si>
    <t>ATRIUM HEALTH CARE CENTER</t>
  </si>
  <si>
    <t>AUSTIN OASIS, THE</t>
  </si>
  <si>
    <t>AUTUMN MEADOWS OF CAHOKIA</t>
  </si>
  <si>
    <t>AVANTARA AURORA</t>
  </si>
  <si>
    <t>AVANTARA CHICAGO RIDGE</t>
  </si>
  <si>
    <t>AVANTARA EVERGREEN PARK</t>
  </si>
  <si>
    <t>AVANTARA LAKE ZURICH</t>
  </si>
  <si>
    <t>AVANTARA LONG GROVE</t>
  </si>
  <si>
    <t>AVANTARA OF ELGIN</t>
  </si>
  <si>
    <t>AVANTARA PARK RIDGE</t>
  </si>
  <si>
    <t>AVENUES AT ARCADIA SPRINGFIELD</t>
  </si>
  <si>
    <t>14E847</t>
  </si>
  <si>
    <t>AVISTON COUNTRYSIDE MANOR</t>
  </si>
  <si>
    <t>AVONDALE ESTATE OF ELGIN</t>
  </si>
  <si>
    <t>BALMORAL NURSING HOME</t>
  </si>
  <si>
    <t>BARRY COMMUNITY CARE</t>
  </si>
  <si>
    <t>BATAVIA REHAB AND HLTH CARE CT</t>
  </si>
  <si>
    <t>14E095</t>
  </si>
  <si>
    <t>BEACON CARE AND REHABILITATION</t>
  </si>
  <si>
    <t>BEECHER MANOR NURSG AND RHB CT</t>
  </si>
  <si>
    <t>BELHAVEN NURSING REHAB CTR</t>
  </si>
  <si>
    <t>BELLA TERRA BLOOMINGDALE</t>
  </si>
  <si>
    <t>BELLA TERRA ELMHURST</t>
  </si>
  <si>
    <t>BELLA TERRA LAGRANGE</t>
  </si>
  <si>
    <t>BELLA TERRA LOMBARD</t>
  </si>
  <si>
    <t>BELLA TERRA MORTON GROVE</t>
  </si>
  <si>
    <t>BELLA TERRA SCHAUMBURG</t>
  </si>
  <si>
    <t>BELLA TERRA STREAMWOOD</t>
  </si>
  <si>
    <t>BELLA TERRA WHEELING</t>
  </si>
  <si>
    <t>BEMENT HEALTH CARE CENTER</t>
  </si>
  <si>
    <t>BENTON REHAB AND HEALTH CARE C</t>
  </si>
  <si>
    <t>BERKELEY NURSING REHAB CENTER</t>
  </si>
  <si>
    <t>BETHANY REHAB AND HCC</t>
  </si>
  <si>
    <t>BETHESDA REHAB AND SENIOR CARE</t>
  </si>
  <si>
    <t>BIG MEADOWS</t>
  </si>
  <si>
    <t>14E701</t>
  </si>
  <si>
    <t>BIRCHWOOD PLAZA</t>
  </si>
  <si>
    <t>BLOOMINGTON REHABILITATION AND</t>
  </si>
  <si>
    <t>BRANDEL HEALTH AND REHAB</t>
  </si>
  <si>
    <t>BREESE NURSING HOME</t>
  </si>
  <si>
    <t>BRIA OF BELLEVILLE</t>
  </si>
  <si>
    <t>BRIA OF CAHOKIA</t>
  </si>
  <si>
    <t>BRIA OF CHICAGO HEIGHTS</t>
  </si>
  <si>
    <t>BRIA OF FOREST EDGE</t>
  </si>
  <si>
    <t>BRIA OF GENEVA</t>
  </si>
  <si>
    <t>BRIA OF PALOS HILLS</t>
  </si>
  <si>
    <t>BRIA OF RIVER OAKS</t>
  </si>
  <si>
    <t>BRIA OF WESTMONT</t>
  </si>
  <si>
    <t>BRIAR PLACE NURSING</t>
  </si>
  <si>
    <t>BRIDGE CARE SUITES, THE</t>
  </si>
  <si>
    <t>Not enough data</t>
  </si>
  <si>
    <t>BRIDGEVIEW HEALTH CARE CENTER</t>
  </si>
  <si>
    <t>BRIDGEWAY SENIOR LIVING</t>
  </si>
  <si>
    <t>BUCKINGHAM PAVILION INC</t>
  </si>
  <si>
    <t>BURBANK REHABILITATION CENTER</t>
  </si>
  <si>
    <t>BURGESS SQUARE HEALTHCARE CTR</t>
  </si>
  <si>
    <t>CALHOUN NURSING AND REHAB CTR</t>
  </si>
  <si>
    <t>CARLINVILLE REHAB AND HLTC</t>
  </si>
  <si>
    <t>CARLTON AT THE LAKE, THE</t>
  </si>
  <si>
    <t>CARLYLE HEALTHCARE AND SR LIVI</t>
  </si>
  <si>
    <t>CARMI MANOR</t>
  </si>
  <si>
    <t>CARRIER MILLS NURSING &amp; REHABI</t>
  </si>
  <si>
    <t>CASEY HEALTH CARE CENTER</t>
  </si>
  <si>
    <t>CASEYVILLE NRSG AND REHAB CTR</t>
  </si>
  <si>
    <t>CEDAR RIDGE HEALTH &amp; REHAB CEN</t>
  </si>
  <si>
    <t>CENTER HOME HISPANIC ELDERLY</t>
  </si>
  <si>
    <t>CENTRAL BAPTIST VILLAGE</t>
  </si>
  <si>
    <t>CENTRAL NURSING HOME</t>
  </si>
  <si>
    <t>CENTRALIA MANOR</t>
  </si>
  <si>
    <t>CHALET LIVING &amp; REHAB</t>
  </si>
  <si>
    <t>CHAMPAIGN URBANA NURSING REHAB</t>
  </si>
  <si>
    <t>CHARLESTON REHAB HEALTH CARE</t>
  </si>
  <si>
    <t>CHATEAU NURSING AND REHAB</t>
  </si>
  <si>
    <t>CHICAGO RIDGE SNF</t>
  </si>
  <si>
    <t>CHRISTIAN NURSING HOME</t>
  </si>
  <si>
    <t>CISNE REHAB AND HEALTH CARE CT</t>
  </si>
  <si>
    <t>CITADEL CARE CENTER-KANKAKEE</t>
  </si>
  <si>
    <t>CITADEL CARE CENTER-WILMETTE</t>
  </si>
  <si>
    <t>CITADEL OF BOURBONNAIS, THE</t>
  </si>
  <si>
    <t>CITADEL OF GLENVIEW, THE</t>
  </si>
  <si>
    <t>CITADEL OF NORTHBROOK</t>
  </si>
  <si>
    <t>CITADEL OF SKOKIE, THE</t>
  </si>
  <si>
    <t>CITADEL OF STERLING, THE</t>
  </si>
  <si>
    <t>CITY VIEW MULTICARE CENTER LLC</t>
  </si>
  <si>
    <t>CLARIDGE HEALTHCARE CENTER</t>
  </si>
  <si>
    <t>CLARK MANOR</t>
  </si>
  <si>
    <t>CLAYBERG, THE</t>
  </si>
  <si>
    <t>CLINTON MANOR LIVING CENTER</t>
  </si>
  <si>
    <t>COLLINSVILLE REHAB HEALTH CC</t>
  </si>
  <si>
    <t>COLONIAL MANOR</t>
  </si>
  <si>
    <t>COMMUNITY CARE CENTER</t>
  </si>
  <si>
    <t>CONCORDIA VILLAGE CARE CENTER</t>
  </si>
  <si>
    <t>CONTINENTAL NURSING REHAB CTR</t>
  </si>
  <si>
    <t>CORNERSTONE REHAB AND HC</t>
  </si>
  <si>
    <t>COULTERVILLE REHAB AND HCC</t>
  </si>
  <si>
    <t>COUNTRY HEALTH</t>
  </si>
  <si>
    <t>COUNTRYSIDE NURSING AND REHAB</t>
  </si>
  <si>
    <t>COUNTRYVIEW CARE CTR OF MACOMB</t>
  </si>
  <si>
    <t>COVENANT LIVING - WINDSOR PARK</t>
  </si>
  <si>
    <t>CRESCENT CARE OF ELGIN</t>
  </si>
  <si>
    <t>CRESTWOOD TERRACE</t>
  </si>
  <si>
    <t>14E177</t>
  </si>
  <si>
    <t>CROSSROADS CARE CTR WOODSTOCK</t>
  </si>
  <si>
    <t>CRYSTAL PINES REHAB AND HCC</t>
  </si>
  <si>
    <t>CUMBERLAND REHAB HEALTH CARE</t>
  </si>
  <si>
    <t>DECATUR REHAB HEALTH CARE CTR</t>
  </si>
  <si>
    <t>14E848</t>
  </si>
  <si>
    <t>DEERFIELD CROSSING NORTHBROOK</t>
  </si>
  <si>
    <t>DEKALB COUNTY REHAB AND NSG</t>
  </si>
  <si>
    <t>DIXON REHAB AND HCC</t>
  </si>
  <si>
    <t>DOBSON PLAZA NURSING  &amp; REHAB</t>
  </si>
  <si>
    <t>DOCTORS NURSING AND REHAB CTR</t>
  </si>
  <si>
    <t>DUPAGE CARE CENTER</t>
  </si>
  <si>
    <t>DUQUOIN NURSING &amp; REHABILITATI</t>
  </si>
  <si>
    <t>EAST BANK CENTER</t>
  </si>
  <si>
    <t>EASTSIDE HEALTH AND REHAB CENT</t>
  </si>
  <si>
    <t>EASTVIEW TERRACE</t>
  </si>
  <si>
    <t>EDEN VILLAGE</t>
  </si>
  <si>
    <t>EDWARDSVILLE NURSING &amp; REHABIL</t>
  </si>
  <si>
    <t>EFFINGHAM REHAB &amp; HEALTH CC</t>
  </si>
  <si>
    <t>EL PASO HEALTH CARE CENTER</t>
  </si>
  <si>
    <t>ELDORADO REHAB &amp; HEALTHCARE LL</t>
  </si>
  <si>
    <t>ELEVATE CARE CHICAGO NORTH</t>
  </si>
  <si>
    <t>ELEVATE CARE COUNTRY CLUB HILL</t>
  </si>
  <si>
    <t>ELEVATE CARE IRVING PARK</t>
  </si>
  <si>
    <t>ELEVATE CARE NILES</t>
  </si>
  <si>
    <t>ELEVATE CARE NORTH BRANCH</t>
  </si>
  <si>
    <t>ELEVATE CARE NORTHBROOK</t>
  </si>
  <si>
    <t>ELEVATE CARE RIVERWOODS</t>
  </si>
  <si>
    <t>ELEVATE CARE WAUKEGAN</t>
  </si>
  <si>
    <t>ELEVATE ST ANDREW LIVING COMM</t>
  </si>
  <si>
    <t>ELMHURST EXTENDED CARE CENTER</t>
  </si>
  <si>
    <t>ELMS NURSING HOME</t>
  </si>
  <si>
    <t>ELMWOOD NURSING AND REHAB CTR</t>
  </si>
  <si>
    <t>ELMWOOD TERRACE HEALTHCARE CTR</t>
  </si>
  <si>
    <t>ENFIELD REHAB HEALTH CARE</t>
  </si>
  <si>
    <t>ESTATES OF HYDE PARK</t>
  </si>
  <si>
    <t>EVENGLOW LODGE</t>
  </si>
  <si>
    <t>EVERGREEN NURSING AND REHAB CT</t>
  </si>
  <si>
    <t>FAIR HAVENS SENIOR LIVING</t>
  </si>
  <si>
    <t>FAIR OAKS HEALTH CARE CENTER</t>
  </si>
  <si>
    <t>FAIR OAKS REHAB AND HCC</t>
  </si>
  <si>
    <t>FAIRHAVEN CHRISTIAN RET HOME</t>
  </si>
  <si>
    <t>14E345</t>
  </si>
  <si>
    <t>FAIRMONT CARE</t>
  </si>
  <si>
    <t>FAIRVIEW HAVEN NURSING HOME</t>
  </si>
  <si>
    <t>FAIRVIEW REHAB &amp; HEALTHCARE</t>
  </si>
  <si>
    <t>FARGO HEALTH CARE CENTER</t>
  </si>
  <si>
    <t>FARMER CITY REHAB AND HC</t>
  </si>
  <si>
    <t>FARMINGTON COUNTRY MANOR</t>
  </si>
  <si>
    <t>FIRESIDE HOUSE OF CENTRALIA</t>
  </si>
  <si>
    <t>FLANAGAN REHABILITATION HCC</t>
  </si>
  <si>
    <t>FLORA GARDENS CARE CENTER</t>
  </si>
  <si>
    <t>FLORA REHAB HEALTH CARE CTR</t>
  </si>
  <si>
    <t>FLORENCE NURSING HOME</t>
  </si>
  <si>
    <t>FONDULAC REHAB AND HEALTH CARE</t>
  </si>
  <si>
    <t>FOREST CITY REHAB AND NRSG CTR</t>
  </si>
  <si>
    <t>FOREST VIEW REHAB NURSING CTR</t>
  </si>
  <si>
    <t>FOSTER HEALTH AND REHAB CENTER</t>
  </si>
  <si>
    <t>FRANCISCAN VILLAGE</t>
  </si>
  <si>
    <t>FRANKFORT HEALTHCARE REHAB CTR</t>
  </si>
  <si>
    <t>FRANKFORT TERRACE</t>
  </si>
  <si>
    <t>14E212</t>
  </si>
  <si>
    <t>FRANKLIN GROVE LIVING REHAB</t>
  </si>
  <si>
    <t>FREEBURG CARE CENTER</t>
  </si>
  <si>
    <t>FRIENDSHIP MANOR</t>
  </si>
  <si>
    <t>FRIENDSHIP MANOR HEALTH CARE</t>
  </si>
  <si>
    <t>FRIENDSHIP VILLAGE OF SCHAUMBU</t>
  </si>
  <si>
    <t>GALLATIN MANOR</t>
  </si>
  <si>
    <t>GARDENVIEW MANOR</t>
  </si>
  <si>
    <t>GENERATIONS AT APPLEWOOD</t>
  </si>
  <si>
    <t>GENERATIONS AT ELMWOOD PARK</t>
  </si>
  <si>
    <t>GENERATIONS AT NEIGHBORS</t>
  </si>
  <si>
    <t>GENERATIONS AT OAKTON PAVILLIO</t>
  </si>
  <si>
    <t>GENERATIONS AT PEORIA</t>
  </si>
  <si>
    <t>GENERATIONS AT REGENCY</t>
  </si>
  <si>
    <t>GENERATIONS AT RIVERVIEW</t>
  </si>
  <si>
    <t>GILMAN HEALTHCARE CENTER</t>
  </si>
  <si>
    <t>GLEN VIEW TERRACE NURSING CTR</t>
  </si>
  <si>
    <t>GOLDEN GOOD SHEPHERD HOME</t>
  </si>
  <si>
    <t>GOOD SAMARITAN HOME OF QUINCY</t>
  </si>
  <si>
    <t>GOOD SAMARITAN PONTIAC</t>
  </si>
  <si>
    <t>GRANITE NURSING AND REHAB CTR</t>
  </si>
  <si>
    <t>GREEK AMERICAN REHAB CARE CTR</t>
  </si>
  <si>
    <t>GREENFIELDS OF GENEVA</t>
  </si>
  <si>
    <t>GREENVILLE NURSING &amp; REHABILIT</t>
  </si>
  <si>
    <t>GROSSE POINTE MANOR</t>
  </si>
  <si>
    <t>GROVE AT THE LAKE, THE</t>
  </si>
  <si>
    <t>GROVE OF BERWYN, THE</t>
  </si>
  <si>
    <t>GROVE OF ELMHURST, THE</t>
  </si>
  <si>
    <t>GROVE OF EVANSTON L &amp; R, THE</t>
  </si>
  <si>
    <t>GROVE OF FOX VALLEY</t>
  </si>
  <si>
    <t>GROVE OF LAGRANGE PARK, THE</t>
  </si>
  <si>
    <t>GROVE OF NORTHBROOK, THE</t>
  </si>
  <si>
    <t>GROVE OF SKOKIE, THE</t>
  </si>
  <si>
    <t>GROVE OF ST CHARLES</t>
  </si>
  <si>
    <t>HALLMARK HEALTHCARE OF CARLINV</t>
  </si>
  <si>
    <t>HALLMARK HEALTHCARE OF PEKIN</t>
  </si>
  <si>
    <t>HAMILTON MEM REHAB AND HCC</t>
  </si>
  <si>
    <t>HARMONY NURSING AND REHAB CTR</t>
  </si>
  <si>
    <t>HAVANA HEALTH CARE CENTER</t>
  </si>
  <si>
    <t>HAWTHORNE INN OF DANVILLE</t>
  </si>
  <si>
    <t>HEALTHBRIDGE OF ARLINGTON HTS</t>
  </si>
  <si>
    <t>HEARTHSTONE MANOR</t>
  </si>
  <si>
    <t>HEARTLAND NURSING AND REHAB</t>
  </si>
  <si>
    <t>HEARTLAND OF GALESBURG</t>
  </si>
  <si>
    <t>HEARTLAND OF MOLINE</t>
  </si>
  <si>
    <t>HEARTLAND SENIOR LIVING</t>
  </si>
  <si>
    <t>HEATHER HEALTH CARE CENTER</t>
  </si>
  <si>
    <t>HELIA HEALTHCARE OF BELLEVILLE</t>
  </si>
  <si>
    <t>HELIA HEALTHCARE OF BENTON</t>
  </si>
  <si>
    <t>HELIA HEALTHCARE OF ENERGY</t>
  </si>
  <si>
    <t>HELIA HEALTHCARE OF NEWTON</t>
  </si>
  <si>
    <t>HELIA HEALTHCARE OF OLNEY</t>
  </si>
  <si>
    <t>HELIA SOUTHBELT HEALTHCARE</t>
  </si>
  <si>
    <t>HENDERSON CO RETIREMENT CENTER</t>
  </si>
  <si>
    <t>HENRY AND JANE VONDERLIETH CTR</t>
  </si>
  <si>
    <t>HENRY REHAB AND NURSING</t>
  </si>
  <si>
    <t>HERITAGE HEALTH</t>
  </si>
  <si>
    <t>HERITAGE HEALTH BEARDSTOWN</t>
  </si>
  <si>
    <t>HERITAGE HEALTH BLOOMINGTON</t>
  </si>
  <si>
    <t>HERITAGE HEALTH CARLINVILLE</t>
  </si>
  <si>
    <t>HERITAGE HEALTH CHILLICOTHE</t>
  </si>
  <si>
    <t>HERITAGE HEALTH DWIGHT</t>
  </si>
  <si>
    <t>HERITAGE HEALTH EL PASO</t>
  </si>
  <si>
    <t>HERITAGE HEALTH ELGIN</t>
  </si>
  <si>
    <t>HERITAGE HEALTH GIBSON CITY</t>
  </si>
  <si>
    <t>HERITAGE HEALTH GILLESPIE</t>
  </si>
  <si>
    <t>HERITAGE HEALTH HOOPESTON</t>
  </si>
  <si>
    <t>HERITAGE HEALTH LITCHFIELD</t>
  </si>
  <si>
    <t>HERITAGE HEALTH MENDOTA</t>
  </si>
  <si>
    <t>HERITAGE HEALTH MINONK</t>
  </si>
  <si>
    <t>HERITAGE HEALTH MOUNT ZION</t>
  </si>
  <si>
    <t>HERITAGE HEALTH MT STERLING</t>
  </si>
  <si>
    <t>HERITAGE HEALTH NORMAL</t>
  </si>
  <si>
    <t>HERITAGE HEALTH PANA</t>
  </si>
  <si>
    <t>HERITAGE HEALTH PERU</t>
  </si>
  <si>
    <t>HERITAGE HEALTH ROBINSON</t>
  </si>
  <si>
    <t>HERITAGE HEALTH STAUNTON</t>
  </si>
  <si>
    <t>HERITAGE HEALTH STREATOR</t>
  </si>
  <si>
    <t>HERITAGE HEALTH WALNUT</t>
  </si>
  <si>
    <t>HERITAGE SQUARE</t>
  </si>
  <si>
    <t>14A357</t>
  </si>
  <si>
    <t>HICKORY NURSING PAVILION</t>
  </si>
  <si>
    <t>HICKORY POINT CHRISTIAN VILL</t>
  </si>
  <si>
    <t>HIGHLAND HEALTH CARE CENTER</t>
  </si>
  <si>
    <t>HIGHLAND OAKS</t>
  </si>
  <si>
    <t>14A383</t>
  </si>
  <si>
    <t>HILLCREST HOME</t>
  </si>
  <si>
    <t>HILLCREST RETIREMENT VILLAGE</t>
  </si>
  <si>
    <t>HILLSBORO REHAB AND HLTC</t>
  </si>
  <si>
    <t>HILLSIDE REHAB AND CARE CENTER</t>
  </si>
  <si>
    <t>HILLTOP SKILLED NURSING AND RE</t>
  </si>
  <si>
    <t>HILLVIEW HEALTH CARE CENTER</t>
  </si>
  <si>
    <t>HITZ MEMORIAL HOME</t>
  </si>
  <si>
    <t>HOPE CREEK NURSING AND REHABIL</t>
  </si>
  <si>
    <t>IGNITE MEDICAL MCHENRY</t>
  </si>
  <si>
    <t>ILLINI HERITAGE REHAB AND HC</t>
  </si>
  <si>
    <t>ILLINI RESTORATIVE CARE</t>
  </si>
  <si>
    <t>IMBODEN CREEK LIVING CENTER</t>
  </si>
  <si>
    <t>INTEGRITY HC OF ALTON</t>
  </si>
  <si>
    <t>INTEGRITY HC OF ANNA</t>
  </si>
  <si>
    <t>INTEGRITY HC OF BELLEVILLE</t>
  </si>
  <si>
    <t>INTEGRITY HC OF CARBONDALE</t>
  </si>
  <si>
    <t>INTEGRITY HC OF COBDEN</t>
  </si>
  <si>
    <t>INTEGRITY HC OF COLUMBIA</t>
  </si>
  <si>
    <t>INTEGRITY HC OF GODFREY</t>
  </si>
  <si>
    <t>INTEGRITY HC OF HERRIN</t>
  </si>
  <si>
    <t>INTEGRITY HC OF MARION</t>
  </si>
  <si>
    <t>INTEGRITY HC OF SMITHTON</t>
  </si>
  <si>
    <t>INTEGRITY HC OF WOOD RIVER</t>
  </si>
  <si>
    <t>INVERNESS HEALTH &amp; REHAB</t>
  </si>
  <si>
    <t>JACKSONVILLE SKLD NUR &amp; REHAB</t>
  </si>
  <si>
    <t>JENNINGS TERRACE</t>
  </si>
  <si>
    <t>New</t>
  </si>
  <si>
    <t>JERSEYVILLE MANOR</t>
  </si>
  <si>
    <t>JERSEYVILLE NSG AND REHAB CTR</t>
  </si>
  <si>
    <t>JOLIET TERRACE</t>
  </si>
  <si>
    <t>14E247</t>
  </si>
  <si>
    <t>JONESBORO REHAB HEALTH CARE</t>
  </si>
  <si>
    <t>KENSINGTON PLACE NRSG REHAB</t>
  </si>
  <si>
    <t>KEWANEE CARE HOME</t>
  </si>
  <si>
    <t>KNOX COUNTY NURSING HOME</t>
  </si>
  <si>
    <t>LACON REHAB AND NURSING</t>
  </si>
  <si>
    <t>LAKEFRONT NURSING &amp; REHAB CENT</t>
  </si>
  <si>
    <t>LAKELAND REHAB AND HCC</t>
  </si>
  <si>
    <t>LAKEVIEW REHAB NURSING CENTER</t>
  </si>
  <si>
    <t>LAKEWOOD NURSING AND REHAB CTR</t>
  </si>
  <si>
    <t>LANDMARK OF DES PLAINES REHABI</t>
  </si>
  <si>
    <t>LANDMARK OF RICHTON PARK</t>
  </si>
  <si>
    <t>LASALLE COUNTY NURSING HOME</t>
  </si>
  <si>
    <t>LEBANON CARE CENTER</t>
  </si>
  <si>
    <t>LEE MANOR NURSING HM</t>
  </si>
  <si>
    <t>LEMONT NURSING AND REHAB CTR</t>
  </si>
  <si>
    <t>LENA LIVING CENTER</t>
  </si>
  <si>
    <t>LEWIS MEMORIAL</t>
  </si>
  <si>
    <t>LIBERTYVILLE MANOR EXT CARE</t>
  </si>
  <si>
    <t>LINCOLN VILLAGE HEALTHCARE</t>
  </si>
  <si>
    <t>LITTLE SISTERS OF PALATINE</t>
  </si>
  <si>
    <t>LITTLE SISTERS OF THE POOR</t>
  </si>
  <si>
    <t>LITTLE VILLAGE NURSING AND REH</t>
  </si>
  <si>
    <t>LOFT REHAB AND NRSG OF CANTON</t>
  </si>
  <si>
    <t>LOFT REHAB AND NRSG OF NORMAL</t>
  </si>
  <si>
    <t>LOFT REHAB OF DECATUR</t>
  </si>
  <si>
    <t>LOFT REHAB OF ROCK SPRINGS, TH</t>
  </si>
  <si>
    <t>LOFT REHABILITATION AND NURSIN</t>
  </si>
  <si>
    <t>LUTHER OAKS</t>
  </si>
  <si>
    <t>LUTHERAN CARE CTR</t>
  </si>
  <si>
    <t>LUTHERAN HOME FOR THE AGED</t>
  </si>
  <si>
    <t>LUTHERAN HOME INC</t>
  </si>
  <si>
    <t>MACOMB POST ACUTE CARE CENTER</t>
  </si>
  <si>
    <t>MADO HEALTHCARE - UPTOWN</t>
  </si>
  <si>
    <t>MANOR COURT OF CARBONDALE</t>
  </si>
  <si>
    <t>MANOR COURT OF CLINTON</t>
  </si>
  <si>
    <t>MANOR COURT OF FREEPORT</t>
  </si>
  <si>
    <t>MANOR COURT OF MARYVILLE</t>
  </si>
  <si>
    <t>MANOR COURT OF PEORIA</t>
  </si>
  <si>
    <t>MANOR COURT OF PERU</t>
  </si>
  <si>
    <t>MANOR COURT OF PRINCETON</t>
  </si>
  <si>
    <t>MANOR COURT OF ROCHELLE</t>
  </si>
  <si>
    <t>MANORCARE OF PALOS HTS EAST</t>
  </si>
  <si>
    <t>MAR KA NURSING HOME</t>
  </si>
  <si>
    <t>MARIGOLD REHABILITATION HCC</t>
  </si>
  <si>
    <t>MARSHALL REHAB &amp; NURSING</t>
  </si>
  <si>
    <t>MASON CITY AREA NURSING HOME</t>
  </si>
  <si>
    <t>MATTOON REHAB AND HCC</t>
  </si>
  <si>
    <t>MAYFIELD CARE AND REHAB</t>
  </si>
  <si>
    <t>MCLEAN COUNTY NURSING HOME</t>
  </si>
  <si>
    <t>MCLEANSBORO REHAB &amp; HEALTH CC</t>
  </si>
  <si>
    <t>MEADOWBROOK MANOR</t>
  </si>
  <si>
    <t>MEADOWBROOK MANOR NAPERVILLE</t>
  </si>
  <si>
    <t>MEADOWBROOK MANOR OF LAGRANGE</t>
  </si>
  <si>
    <t>MEADOWBROOK SKILLED NURSING AN</t>
  </si>
  <si>
    <t>MEDINA NURSING CENTER</t>
  </si>
  <si>
    <t>MERCER MANOR REHABILITATION</t>
  </si>
  <si>
    <t>MERCY CIRCLE</t>
  </si>
  <si>
    <t>MERCY REHAB AND CARE CENTER, I</t>
  </si>
  <si>
    <t>MERIDIAN VILLAGE CARE CENTER</t>
  </si>
  <si>
    <t>METROPOLIS REHAB AND HCC</t>
  </si>
  <si>
    <t>MICHAELSEN HEALTH CENTER</t>
  </si>
  <si>
    <t>MIDWAY NEUROLOGICAL REHAB CTR</t>
  </si>
  <si>
    <t>MILLER HEALTHCARE CENTER</t>
  </si>
  <si>
    <t>MOMENCE MEADOWS NURSING AND RE</t>
  </si>
  <si>
    <t>MONMOUTH NURSING HOME</t>
  </si>
  <si>
    <t>MONTGOMERY NURSING AND REHAB C</t>
  </si>
  <si>
    <t>MONTGOMERY PLACE</t>
  </si>
  <si>
    <t>MOORINGS OF ARLINGTON HEIGHTS</t>
  </si>
  <si>
    <t>MOWEAQUA REHAB AND HEALTH CR</t>
  </si>
  <si>
    <t>MT VERNON COUNTRYSIDE MANOR</t>
  </si>
  <si>
    <t>MT VERNON HEALTH CARE CENTER</t>
  </si>
  <si>
    <t>14E812</t>
  </si>
  <si>
    <t>NATURE TRAIL HEALTH AND REHAB</t>
  </si>
  <si>
    <t>NEW ATHENS HOME FOR THE AGED</t>
  </si>
  <si>
    <t>NEWMAN REHAB HEALTH CARE CTR</t>
  </si>
  <si>
    <t>NILES NURSING AND REHAB CTR</t>
  </si>
  <si>
    <t>NOKOMIS REHAB HEALTH CARE CTR</t>
  </si>
  <si>
    <t>NORRIDGE GARDENS</t>
  </si>
  <si>
    <t>NORTH AURORA CARE CENTER</t>
  </si>
  <si>
    <t>14E306</t>
  </si>
  <si>
    <t>NORWOOD CROSSING</t>
  </si>
  <si>
    <t>OAK BROOK CARE</t>
  </si>
  <si>
    <t>OAK HILL</t>
  </si>
  <si>
    <t>OAK LAWN RESPIRATORY AND REHAB</t>
  </si>
  <si>
    <t>OAK PARK OASIS</t>
  </si>
  <si>
    <t>OAKVIEW NURSING AND REHAB</t>
  </si>
  <si>
    <t>ODD FELLOWS REBEKAH HOME</t>
  </si>
  <si>
    <t>ODIN HEALTH AND REHAB CENTER</t>
  </si>
  <si>
    <t>OREGON LIVING AND REHAB CENTER</t>
  </si>
  <si>
    <t>OTTAWA PAVILION</t>
  </si>
  <si>
    <t>OUR LADY OF ANGELS RETIREMENT</t>
  </si>
  <si>
    <t>PA PETERSON AT THE CITADEL</t>
  </si>
  <si>
    <t>PALM TERRACE OF MATTOON</t>
  </si>
  <si>
    <t>PALOS HEIGHTS REHABILITATION</t>
  </si>
  <si>
    <t>PARC JOLIET</t>
  </si>
  <si>
    <t>PARIS HEALTH AND REHAB CENTER</t>
  </si>
  <si>
    <t>PARK PLACE OF BELVIDERE</t>
  </si>
  <si>
    <t>PARK POINTE HEALTHCARE AND REH</t>
  </si>
  <si>
    <t>PARK RIDGE CARE CENTER</t>
  </si>
  <si>
    <t>PARK VIEW REHAB CENTER</t>
  </si>
  <si>
    <t>PARKER NURSING AND REHAB CTR</t>
  </si>
  <si>
    <t>PARKSHORE ESTATES NRSG REHAB</t>
  </si>
  <si>
    <t>PARKWAY MANOR</t>
  </si>
  <si>
    <t>PAUL HOUSE &amp; HEALTHCARE CENTER</t>
  </si>
  <si>
    <t>PAVILION OF WAUKEGAN</t>
  </si>
  <si>
    <t>PEARL OF CRYSTAL LAKE, THE</t>
  </si>
  <si>
    <t>PEARL OF HILLSIDE, THE</t>
  </si>
  <si>
    <t>PEARL OF NAPERVILLE THE</t>
  </si>
  <si>
    <t>PEARL OF ROLLING MEADOWS THE</t>
  </si>
  <si>
    <t>PEARL PAVILION</t>
  </si>
  <si>
    <t>PEKIN MANOR</t>
  </si>
  <si>
    <t>PERSHING GARDENS HC CENTER</t>
  </si>
  <si>
    <t>PETERSON PARK HEALTH CARE CTR</t>
  </si>
  <si>
    <t>PIATT COUNTY NURSING HOME</t>
  </si>
  <si>
    <t>PINCKNEYVILLE NURSING &amp; REHABI</t>
  </si>
  <si>
    <t>PINE CREST HEALTH CARE</t>
  </si>
  <si>
    <t>PINECREST MANOR</t>
  </si>
  <si>
    <t>PIPER CITY REHAB LIVING CTR</t>
  </si>
  <si>
    <t>PITTSFIELD MANOR</t>
  </si>
  <si>
    <t>PLEASANT MEADOWS SENIOR LIVING</t>
  </si>
  <si>
    <t>PLEASANT VIEW LUTHER HOME</t>
  </si>
  <si>
    <t>PLEASANT VIEW REHAB AND HCC</t>
  </si>
  <si>
    <t>POLO REHABILITATION AND HCC</t>
  </si>
  <si>
    <t>PRAIRIE CITY REHAB AND HC</t>
  </si>
  <si>
    <t>PRAIRIE CROSSING LVG AND REHAB</t>
  </si>
  <si>
    <t>PRAIRIE MANOR NURSING REHAB</t>
  </si>
  <si>
    <t>PRAIRIE OASIS</t>
  </si>
  <si>
    <t>PRAIRIE ROSE HEALTH CARE CTR</t>
  </si>
  <si>
    <t>PRAIRIE VLG HEALTHCARE CTR INC</t>
  </si>
  <si>
    <t>PRAIRIEVIEW LUTHERAN HOME</t>
  </si>
  <si>
    <t>PRINCETON REHABILITATION AND H</t>
  </si>
  <si>
    <t>PROMEDICA SKILLED NURSING AH</t>
  </si>
  <si>
    <t>PROMEDICA SKILLED NURSING EG</t>
  </si>
  <si>
    <t>PROMEDICA SKILLED NURSING HIN</t>
  </si>
  <si>
    <t>PROMEDICA SKILLED NURSING HOM</t>
  </si>
  <si>
    <t>PROMEDICA SKILLED NURSING LIB</t>
  </si>
  <si>
    <t>PROMEDICA SKILLED NURSING OLE</t>
  </si>
  <si>
    <t>PROMEDICA SKILLED NURSING OLW</t>
  </si>
  <si>
    <t>PROMEDICA SKILLED NURSING PHW</t>
  </si>
  <si>
    <t>PROVIDENCE DOWNERS GROVE</t>
  </si>
  <si>
    <t>QUINCY HEALTHCARE AND SENIOR L</t>
  </si>
  <si>
    <t>RADFORD GREEN</t>
  </si>
  <si>
    <t>RANDOLPH COUNTY CARE CENTER</t>
  </si>
  <si>
    <t>REGENCY CARE</t>
  </si>
  <si>
    <t>REGENCY CARE OF MORRIS</t>
  </si>
  <si>
    <t>REGENCY CARE OF STERLING</t>
  </si>
  <si>
    <t>RENAISSANCE CARE CENTER</t>
  </si>
  <si>
    <t>RESTHAVE HOME OF WHITESIDE CO</t>
  </si>
  <si>
    <t>RICHLAND NURSING AND REHAB</t>
  </si>
  <si>
    <t>RIDGEVIEW HEALTH AND REHAB CEN</t>
  </si>
  <si>
    <t>RIVER BLUFF NURSING HOME</t>
  </si>
  <si>
    <t>RIVER CROSSING OF ALTON</t>
  </si>
  <si>
    <t>RIVER CROSSING OF EAST PEORIA</t>
  </si>
  <si>
    <t>RIVER CROSSING OF EDWARDSVILLE</t>
  </si>
  <si>
    <t>RIVER CROSSING OF ELGIN</t>
  </si>
  <si>
    <t>RIVER CROSSING OF JOLIET</t>
  </si>
  <si>
    <t>RIVER CROSSING OF MOLINE</t>
  </si>
  <si>
    <t>RIVER CROSSING OF PEORIA</t>
  </si>
  <si>
    <t>RIVER CROSSING OF ROCKFORD</t>
  </si>
  <si>
    <t>RIVER CROSSING OF ST CHARLES</t>
  </si>
  <si>
    <t>RIVER VIEW REHAB CENTER</t>
  </si>
  <si>
    <t>ROBINGS MANOR REHAB AND HC</t>
  </si>
  <si>
    <t>ROCHELLE GARDENS CARE CENTER</t>
  </si>
  <si>
    <t>ROCHELLE REHAB HEALTH CARE</t>
  </si>
  <si>
    <t>ROCK FALLS REHAB HLTH CARE CTR</t>
  </si>
  <si>
    <t>ROCK RIVER GARDENS</t>
  </si>
  <si>
    <t>14E579</t>
  </si>
  <si>
    <t>ROCK RIVER HEALTH CARE</t>
  </si>
  <si>
    <t>ROLLING HILLS MANOR</t>
  </si>
  <si>
    <t>ROSEVILLE REHAB HEALTH CARE</t>
  </si>
  <si>
    <t>ROSICLARE REHAB &amp; HEALTH CC</t>
  </si>
  <si>
    <t>ROYAL OAKS CARE CENTER</t>
  </si>
  <si>
    <t>RUSHVILLE NURSING &amp; REHABILITA</t>
  </si>
  <si>
    <t>SALEM VILLAGE NURSING AND REHA</t>
  </si>
  <si>
    <t>SALINE CARE NURSING &amp; REHABILI</t>
  </si>
  <si>
    <t>SALUD WELLNESS</t>
  </si>
  <si>
    <t>SANDWICH REHAB HEALTH CARE</t>
  </si>
  <si>
    <t>SCOTT COUNTY NURSING CENTER</t>
  </si>
  <si>
    <t>SELFHELP HOME OF CHICAGO</t>
  </si>
  <si>
    <t>SEMINARY MANOR</t>
  </si>
  <si>
    <t>SHARON HEALTH CARE WILLOWS</t>
  </si>
  <si>
    <t>14E888</t>
  </si>
  <si>
    <t>SHARON HEALTHCARE ELMS</t>
  </si>
  <si>
    <t>SHARON HEALTHCARE PINES</t>
  </si>
  <si>
    <t>14E322</t>
  </si>
  <si>
    <t>SHAWNEE ROSE CARE CENTER</t>
  </si>
  <si>
    <t>SHAWNEE SENIOR LIVING</t>
  </si>
  <si>
    <t>SHELBYVILLE MANOR</t>
  </si>
  <si>
    <t>SHELBYVILLE REHAB HEALTH CC</t>
  </si>
  <si>
    <t>SHERIDAN VILLAGE NRSG &amp; RHB</t>
  </si>
  <si>
    <t>SMITH CROSSING</t>
  </si>
  <si>
    <t>SMITH VILLAGE</t>
  </si>
  <si>
    <t>SNYDER VILLAGE</t>
  </si>
  <si>
    <t>SOUTH ELGIN REHAB HEALTH CARE</t>
  </si>
  <si>
    <t>SOUTH HOLLAND MANOR HLTH REHAB</t>
  </si>
  <si>
    <t>SOUTH SUBURBAN REHAB CENTER</t>
  </si>
  <si>
    <t>SOUTHGATE HEALTH CARE CENTER</t>
  </si>
  <si>
    <t>SOUTHPOINT NURSING REHAB CTR</t>
  </si>
  <si>
    <t>SOUTHVIEW MANOR</t>
  </si>
  <si>
    <t>SPRING CREEK</t>
  </si>
  <si>
    <t>SPRINGS AT MONARCH LANDING</t>
  </si>
  <si>
    <t>ST ANTHONYS NURSING AND REHAB</t>
  </si>
  <si>
    <t>ST CLARAS REHAB &amp; SENIOR CARE</t>
  </si>
  <si>
    <t>ST JAMES WELLNESS REHAB VILLAS</t>
  </si>
  <si>
    <t>ST JOSEPH VILLAGE OF CHICAGO</t>
  </si>
  <si>
    <t>ST PATRICKS RESIDENCE</t>
  </si>
  <si>
    <t>ST PAULS HOME</t>
  </si>
  <si>
    <t>STEARNS NURSING AND REHAB CTR</t>
  </si>
  <si>
    <t>STEPHENSON NURSING CENTER</t>
  </si>
  <si>
    <t>STONEBRIDGE NURSING &amp; REHABILI</t>
  </si>
  <si>
    <t>SULLIVAN REHAB HEALTH CC</t>
  </si>
  <si>
    <t>SUNNY ACRES NURSING HOME</t>
  </si>
  <si>
    <t>SUNNY HILL NSG HOME OF WILL CO</t>
  </si>
  <si>
    <t>SUNRISE SKILLED NURSING &amp; REHA</t>
  </si>
  <si>
    <t>SUNSET HOME</t>
  </si>
  <si>
    <t>SUNSET REHAB HEALTH CARE</t>
  </si>
  <si>
    <t>SWANSEA REHAB HEALTH CC</t>
  </si>
  <si>
    <t>SYMPHONY AT 87TH STREET</t>
  </si>
  <si>
    <t>SYMPHONY AT MIDWAY</t>
  </si>
  <si>
    <t>SYMPHONY AT THE TILLERS</t>
  </si>
  <si>
    <t>SYMPHONY ENCORE</t>
  </si>
  <si>
    <t>SYMPHONY EVANSTON HEALTHCARE</t>
  </si>
  <si>
    <t>SYMPHONY MAPLE CREST</t>
  </si>
  <si>
    <t>SYMPHONY NORTHWOODS</t>
  </si>
  <si>
    <t>SYMPHONY OF BRONZEVILLE</t>
  </si>
  <si>
    <t>SYMPHONY OF BUFFALO GROVE</t>
  </si>
  <si>
    <t>SYMPHONY OF CHICAGO WEST</t>
  </si>
  <si>
    <t>SYMPHONY OF CRESTWOOD</t>
  </si>
  <si>
    <t>SYMPHONY OF HANOVER PARK</t>
  </si>
  <si>
    <t>SYMPHONY OF LINCOLN PARK</t>
  </si>
  <si>
    <t>SYMPHONY OF MORGAN PARK</t>
  </si>
  <si>
    <t>SYMPHONY OF ORCHARD VALLEY</t>
  </si>
  <si>
    <t>SYMPHONY OF SOUTH SHORE</t>
  </si>
  <si>
    <t>SYMPHONY PALOS PARK</t>
  </si>
  <si>
    <t>TABOR HILLS HEALTHCARE FACILIT</t>
  </si>
  <si>
    <t>TAYLORVILLE CARE CENTER</t>
  </si>
  <si>
    <t>TAYLORVILLE SKILLED NURSING &amp;</t>
  </si>
  <si>
    <t>TERRACE, THE</t>
  </si>
  <si>
    <t>THREE SPRINGS LODGE NRSG HOME</t>
  </si>
  <si>
    <t>THRIVE OF FOX VALLEY</t>
  </si>
  <si>
    <t>THRIVE OF LAKE COUNTY</t>
  </si>
  <si>
    <t>THRIVE OF LISLE</t>
  </si>
  <si>
    <t>TIMBERCREEK REHAB AND HLTH C C</t>
  </si>
  <si>
    <t>TIMBERPOINT HEALTHCARE CENTER</t>
  </si>
  <si>
    <t>TOULON REHAB HEALTH CARE CTR</t>
  </si>
  <si>
    <t>TOWER HILL HEALTHCARE CENTER</t>
  </si>
  <si>
    <t>TRI-STATE VILLAGE NRSG REHAB</t>
  </si>
  <si>
    <t>TUSCOLA HEALTH CARE CENTER</t>
  </si>
  <si>
    <t>TWIN LAKES REHAB HEALTH CARE</t>
  </si>
  <si>
    <t>TWIN WILLOWS NURSING CENTER</t>
  </si>
  <si>
    <t>UNIVERSITY NURSING AND REHABIL</t>
  </si>
  <si>
    <t>UPTOWN CARE AND REHABILITATION</t>
  </si>
  <si>
    <t>VALLEY HI NURSING HOME</t>
  </si>
  <si>
    <t>VANDALIA REHAB HEALTH CC</t>
  </si>
  <si>
    <t>VILLA AT PALOS HEIGHTS</t>
  </si>
  <si>
    <t>VILLA AT SOUTH HOLLAND</t>
  </si>
  <si>
    <t>VILLA AT WINDSOR PARK</t>
  </si>
  <si>
    <t>VILLA HEALTH CARE INC EAST</t>
  </si>
  <si>
    <t>VILLAGE AT VICTORY LAKES</t>
  </si>
  <si>
    <t>WABASH CHRISTIAN VILLAGE</t>
  </si>
  <si>
    <t>WALKER NURSING HOME</t>
  </si>
  <si>
    <t>WARREN BARR GOLD COAST</t>
  </si>
  <si>
    <t>WARREN BARR LIEBERMAN</t>
  </si>
  <si>
    <t>WARREN BARR LINCOLN PARK</t>
  </si>
  <si>
    <t>WARREN BARR LINCOLNSHIRE</t>
  </si>
  <si>
    <t>WARREN BARR NORTH SHORE</t>
  </si>
  <si>
    <t>WARREN BARR ORLAND PARK</t>
  </si>
  <si>
    <t>WARREN BARR SOUTH LOOP</t>
  </si>
  <si>
    <t>WARREN PARK HEALTH LIVING CTR</t>
  </si>
  <si>
    <t>WASHINGTON SENIOR LIVING</t>
  </si>
  <si>
    <t>WATERFORD CARE CENTER, THE</t>
  </si>
  <si>
    <t>WATERFRONT TERRACE</t>
  </si>
  <si>
    <t>WATSEKA REHAB HEALTH CC</t>
  </si>
  <si>
    <t>WAUCONDA CARE</t>
  </si>
  <si>
    <t>WENTWORTH REHAB AND HCC</t>
  </si>
  <si>
    <t>WESLEY PLACE</t>
  </si>
  <si>
    <t>WESLEY VILLAGE</t>
  </si>
  <si>
    <t>WEST CHICAGO TERRACE</t>
  </si>
  <si>
    <t>14E392</t>
  </si>
  <si>
    <t>WESTMINSTER PLACE</t>
  </si>
  <si>
    <t>WESTMONT MANOR HLTH AND REHAB</t>
  </si>
  <si>
    <t>WESTSIDE REHAB CARE CENTER</t>
  </si>
  <si>
    <t>WESTWOOD MANOR</t>
  </si>
  <si>
    <t>WHEATON VILLAGE NURSING REHAB</t>
  </si>
  <si>
    <t>WHITE HALL NURSING AND REHAB</t>
  </si>
  <si>
    <t>WHITE OAK REHABILITATION HCC</t>
  </si>
  <si>
    <t>WILLOW CREST NURS PAVILION LTD</t>
  </si>
  <si>
    <t>WILLOW ROSE REHAB HEALTH CARE</t>
  </si>
  <si>
    <t>WILLOWS HEALTH CENTER</t>
  </si>
  <si>
    <t>WINNING WHEELS</t>
  </si>
  <si>
    <t>WINSTON MANOR CONVALESCENT N H</t>
  </si>
  <si>
    <t>14E169</t>
  </si>
  <si>
    <t>WOODBRIDGE NURSING PAVILION</t>
  </si>
  <si>
    <t>WYNSCAPE HEALTH AND REHABILITA</t>
  </si>
  <si>
    <t>Facilities Excluded from Quality Incentive Payment</t>
  </si>
  <si>
    <t>Reason for Exclusion</t>
  </si>
  <si>
    <t>Exclusion Requirements</t>
  </si>
  <si>
    <t>APERION CARE CHICAGO HEIGHTS</t>
  </si>
  <si>
    <t>Special Focus Facility</t>
  </si>
  <si>
    <t>The Special Focus Facility program identifies those facilities in a state with a history of significant deficiencies which pose a risk to the health and safety of residents.  These facilities are excluded as required per 305 ILCS 5/5.</t>
  </si>
  <si>
    <t>GENERATIONS AT ROCK ISLAND</t>
  </si>
  <si>
    <t>UNIVERSITY REHAB</t>
  </si>
  <si>
    <t>WEST SUBURBAN NURSING REHAB</t>
  </si>
  <si>
    <t>FAYETTE COUNTY HOSPITAL NH</t>
  </si>
  <si>
    <t>Hospital-Based</t>
  </si>
  <si>
    <t>These Facilities are excluded as required per 305 ILCS 5/5</t>
  </si>
  <si>
    <t>GALENA STAUSS NURSING HOME</t>
  </si>
  <si>
    <t>GIBSON COMMUNITY HOSPITAL ANNE</t>
  </si>
  <si>
    <t>GOTTLIEB MEMORIAL HOSPITAL</t>
  </si>
  <si>
    <t>GRAHAM HOSP EXT CARE FACILITY</t>
  </si>
  <si>
    <t>HAMMOND HENRY DISTRICT HOSPITA</t>
  </si>
  <si>
    <t>IROQUOIS RESIDENT HOME</t>
  </si>
  <si>
    <t>MEMORIAL CARE CENTER</t>
  </si>
  <si>
    <t>MERCY HARVARD HOSPITAL CR CTR</t>
  </si>
  <si>
    <t>RED BUD REGIONAL CARE</t>
  </si>
  <si>
    <t>UNION COUNTY HOSPITAL LTC</t>
  </si>
  <si>
    <t>14A453</t>
  </si>
  <si>
    <t>WEST SUBURBAN HOSP MED CTR SNF</t>
  </si>
  <si>
    <t>General Calculation Notes:</t>
  </si>
  <si>
    <t>(1): All calculated distribution estimates are subject to rounding and other subsequent changes prior to implementation and payment.</t>
  </si>
  <si>
    <t>(2): Medicaid MMAI days were calculated as the greater of MMAI encounter claims totals or 84% of projected MMAI days based on enrolled members.</t>
  </si>
  <si>
    <t xml:space="preserve">(3): In accordance with 305 ILCS 5/5 the Medicaid Resident Days Per Annum is calculated as the Medicaid paid days for the 12 month period ending 9 months prior to the rate effective date (annualized where necessary and appropriate).   </t>
  </si>
  <si>
    <t>(4): Bridge Care Suites (6016794) joined the Medicaid program at 10/1/2021 towards the end of the Medicaid resident days per annum period, as such Medicaid days were grossed-up to a full year.</t>
  </si>
  <si>
    <t>(5): Jennings Terrace (6004899) is newer to the Medicare program, and CMS does not calculate a long stay or short stay quality rating star for the provider.  A quality rating star of 2 was provisionally assigned to the provider for purposes of the quality incentive payment.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</si>
</sst>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000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lightTrellis"/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6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Fill="1"/>
    <xf numFmtId="0" fontId="4" fillId="0" borderId="0" xfId="0" applyFont="1"/>
    <xf numFmtId="0" fontId="4" fillId="2" borderId="1" xfId="0" applyFont="1" applyFill="1" applyBorder="1" applyAlignment="1">
      <alignment horizontal="centerContinuous"/>
    </xf>
    <xf numFmtId="0" fontId="0" fillId="2" borderId="2" xfId="0" applyFill="1" applyBorder="1" applyAlignment="1">
      <alignment horizontal="centerContinuous"/>
    </xf>
    <xf numFmtId="0" fontId="0" fillId="2" borderId="3" xfId="0" applyFill="1" applyBorder="1" applyAlignment="1">
      <alignment horizontal="centerContinuous"/>
    </xf>
    <xf numFmtId="0" fontId="0" fillId="0" borderId="0" xfId="0" applyFill="1" applyBorder="1" applyAlignment="1">
      <alignment horizontal="left"/>
    </xf>
    <xf numFmtId="0" fontId="0" fillId="0" borderId="0" xfId="0" applyFill="1" applyBorder="1" applyAlignment="1">
      <alignment horizontal="centerContinuous"/>
    </xf>
    <xf numFmtId="0" fontId="4" fillId="0" borderId="0" xfId="0" applyFont="1" applyAlignment="1">
      <alignment horizontal="right"/>
    </xf>
    <xf numFmtId="0" fontId="2" fillId="3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7" fontId="0" fillId="0" borderId="0" xfId="1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5" fontId="0" fillId="0" borderId="0" xfId="0" applyNumberFormat="1" applyAlignment="1">
      <alignment horizontal="center"/>
    </xf>
    <xf numFmtId="10" fontId="0" fillId="0" borderId="0" xfId="2" applyNumberFormat="1" applyFont="1" applyAlignment="1">
      <alignment horizontal="center"/>
    </xf>
    <xf numFmtId="10" fontId="0" fillId="0" borderId="0" xfId="2" applyNumberFormat="1" applyFont="1" applyFill="1" applyBorder="1" applyAlignment="1">
      <alignment horizontal="center"/>
    </xf>
    <xf numFmtId="7" fontId="0" fillId="4" borderId="0" xfId="1" applyNumberFormat="1" applyFont="1" applyFill="1" applyAlignment="1">
      <alignment horizontal="center"/>
    </xf>
    <xf numFmtId="3" fontId="0" fillId="4" borderId="0" xfId="0" applyNumberFormat="1" applyFill="1" applyAlignment="1">
      <alignment horizontal="center"/>
    </xf>
    <xf numFmtId="5" fontId="0" fillId="4" borderId="0" xfId="0" applyNumberFormat="1" applyFill="1" applyAlignment="1">
      <alignment horizontal="center"/>
    </xf>
    <xf numFmtId="10" fontId="0" fillId="4" borderId="0" xfId="2" applyNumberFormat="1" applyFont="1" applyFill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164" fontId="2" fillId="0" borderId="4" xfId="1" applyNumberFormat="1" applyFont="1" applyBorder="1"/>
    <xf numFmtId="164" fontId="2" fillId="0" borderId="0" xfId="1" applyNumberFormat="1" applyFont="1" applyBorder="1" applyAlignment="1">
      <alignment horizontal="right"/>
    </xf>
    <xf numFmtId="164" fontId="2" fillId="0" borderId="5" xfId="1" applyNumberFormat="1" applyFont="1" applyBorder="1"/>
    <xf numFmtId="164" fontId="2" fillId="0" borderId="0" xfId="1" applyNumberFormat="1" applyFont="1" applyFill="1" applyBorder="1"/>
    <xf numFmtId="164" fontId="2" fillId="4" borderId="1" xfId="1" applyNumberFormat="1" applyFont="1" applyFill="1" applyBorder="1" applyAlignment="1">
      <alignment horizontal="centerContinuous"/>
    </xf>
    <xf numFmtId="164" fontId="2" fillId="4" borderId="2" xfId="1" applyNumberFormat="1" applyFont="1" applyFill="1" applyBorder="1" applyAlignment="1">
      <alignment horizontal="centerContinuous"/>
    </xf>
    <xf numFmtId="164" fontId="2" fillId="4" borderId="3" xfId="1" applyNumberFormat="1" applyFont="1" applyFill="1" applyBorder="1" applyAlignment="1">
      <alignment horizontal="centerContinuous"/>
    </xf>
    <xf numFmtId="164" fontId="2" fillId="0" borderId="0" xfId="1" applyNumberFormat="1" applyFont="1" applyBorder="1"/>
    <xf numFmtId="0" fontId="2" fillId="3" borderId="1" xfId="0" applyFont="1" applyFill="1" applyBorder="1" applyAlignment="1">
      <alignment horizontal="centerContinuous"/>
    </xf>
    <xf numFmtId="0" fontId="2" fillId="3" borderId="3" xfId="0" applyFont="1" applyFill="1" applyBorder="1" applyAlignment="1">
      <alignment horizontal="centerContinuous"/>
    </xf>
    <xf numFmtId="0" fontId="2" fillId="3" borderId="2" xfId="0" applyFont="1" applyFill="1" applyBorder="1" applyAlignment="1">
      <alignment horizontal="centerContinuous"/>
    </xf>
    <xf numFmtId="0" fontId="2" fillId="0" borderId="0" xfId="0" applyFont="1" applyFill="1" applyBorder="1" applyAlignment="1"/>
    <xf numFmtId="0" fontId="2" fillId="3" borderId="5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6" borderId="2" xfId="0" applyFont="1" applyFill="1" applyBorder="1" applyAlignment="1">
      <alignment horizontal="center" wrapText="1"/>
    </xf>
    <xf numFmtId="0" fontId="5" fillId="6" borderId="3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6" borderId="2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5" fillId="6" borderId="5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6" fillId="0" borderId="0" xfId="0" applyFont="1" applyBorder="1" applyAlignment="1">
      <alignment horizontal="left" vertical="top" wrapText="1"/>
    </xf>
    <xf numFmtId="1" fontId="6" fillId="0" borderId="0" xfId="0" applyNumberFormat="1" applyFont="1" applyBorder="1" applyAlignment="1">
      <alignment horizontal="center" vertical="top" shrinkToFit="1"/>
    </xf>
    <xf numFmtId="4" fontId="0" fillId="0" borderId="0" xfId="0" applyNumberFormat="1" applyAlignment="1">
      <alignment horizontal="center"/>
    </xf>
    <xf numFmtId="165" fontId="0" fillId="0" borderId="0" xfId="2" applyNumberFormat="1" applyFont="1" applyAlignment="1">
      <alignment horizontal="center"/>
    </xf>
    <xf numFmtId="44" fontId="0" fillId="0" borderId="0" xfId="1" applyFont="1" applyAlignment="1">
      <alignment horizontal="center"/>
    </xf>
    <xf numFmtId="44" fontId="0" fillId="0" borderId="0" xfId="1" applyFont="1" applyFill="1" applyAlignment="1">
      <alignment horizontal="center"/>
    </xf>
    <xf numFmtId="0" fontId="6" fillId="0" borderId="6" xfId="0" applyFont="1" applyBorder="1" applyAlignment="1">
      <alignment horizontal="left" vertical="top" wrapText="1"/>
    </xf>
    <xf numFmtId="1" fontId="6" fillId="0" borderId="6" xfId="0" applyNumberFormat="1" applyFont="1" applyBorder="1" applyAlignment="1">
      <alignment horizontal="center" vertical="top" shrinkToFit="1"/>
    </xf>
    <xf numFmtId="0" fontId="0" fillId="0" borderId="6" xfId="0" applyBorder="1" applyAlignment="1">
      <alignment horizontal="center"/>
    </xf>
    <xf numFmtId="3" fontId="0" fillId="0" borderId="6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165" fontId="0" fillId="0" borderId="6" xfId="2" applyNumberFormat="1" applyFont="1" applyBorder="1" applyAlignment="1">
      <alignment horizontal="center"/>
    </xf>
    <xf numFmtId="44" fontId="0" fillId="0" borderId="6" xfId="1" applyFont="1" applyBorder="1" applyAlignment="1">
      <alignment horizontal="center"/>
    </xf>
    <xf numFmtId="10" fontId="0" fillId="0" borderId="6" xfId="2" applyNumberFormat="1" applyFont="1" applyBorder="1" applyAlignment="1">
      <alignment horizontal="center"/>
    </xf>
    <xf numFmtId="44" fontId="0" fillId="0" borderId="0" xfId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3" fontId="0" fillId="0" borderId="0" xfId="0" applyNumberFormat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165" fontId="0" fillId="0" borderId="0" xfId="2" applyNumberFormat="1" applyFont="1" applyBorder="1" applyAlignment="1">
      <alignment horizontal="center"/>
    </xf>
    <xf numFmtId="44" fontId="0" fillId="0" borderId="0" xfId="1" applyFont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0" fontId="0" fillId="0" borderId="0" xfId="2" applyNumberFormat="1" applyFont="1" applyBorder="1" applyAlignment="1">
      <alignment horizontal="center"/>
    </xf>
    <xf numFmtId="0" fontId="6" fillId="0" borderId="7" xfId="0" applyFont="1" applyBorder="1" applyAlignment="1">
      <alignment horizontal="left" vertical="top" wrapText="1"/>
    </xf>
    <xf numFmtId="1" fontId="6" fillId="0" borderId="7" xfId="0" applyNumberFormat="1" applyFont="1" applyBorder="1" applyAlignment="1">
      <alignment horizontal="center" vertical="top" shrinkToFit="1"/>
    </xf>
    <xf numFmtId="0" fontId="0" fillId="0" borderId="7" xfId="0" applyBorder="1" applyAlignment="1">
      <alignment horizontal="center"/>
    </xf>
    <xf numFmtId="3" fontId="0" fillId="0" borderId="7" xfId="0" applyNumberFormat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165" fontId="0" fillId="0" borderId="7" xfId="2" applyNumberFormat="1" applyFont="1" applyBorder="1" applyAlignment="1">
      <alignment horizontal="center"/>
    </xf>
    <xf numFmtId="44" fontId="0" fillId="0" borderId="7" xfId="1" applyFont="1" applyBorder="1" applyAlignment="1">
      <alignment horizontal="center"/>
    </xf>
    <xf numFmtId="10" fontId="0" fillId="0" borderId="7" xfId="2" applyNumberFormat="1" applyFont="1" applyBorder="1" applyAlignment="1">
      <alignment horizontal="center"/>
    </xf>
    <xf numFmtId="44" fontId="0" fillId="0" borderId="7" xfId="1" applyFont="1" applyFill="1" applyBorder="1" applyAlignment="1">
      <alignment horizontal="center"/>
    </xf>
    <xf numFmtId="0" fontId="0" fillId="0" borderId="0" xfId="0" applyBorder="1"/>
    <xf numFmtId="44" fontId="0" fillId="0" borderId="0" xfId="0" applyNumberFormat="1" applyBorder="1" applyAlignment="1">
      <alignment horizontal="center"/>
    </xf>
    <xf numFmtId="44" fontId="0" fillId="0" borderId="0" xfId="0" applyNumberFormat="1" applyFill="1" applyBorder="1" applyAlignment="1">
      <alignment horizontal="center"/>
    </xf>
    <xf numFmtId="3" fontId="0" fillId="0" borderId="0" xfId="0" applyNumberFormat="1"/>
    <xf numFmtId="0" fontId="7" fillId="3" borderId="1" xfId="0" applyFont="1" applyFill="1" applyBorder="1" applyAlignment="1">
      <alignment horizontal="centerContinuous" vertical="top"/>
    </xf>
    <xf numFmtId="0" fontId="0" fillId="3" borderId="2" xfId="0" applyFill="1" applyBorder="1" applyAlignment="1">
      <alignment horizontal="centerContinuous"/>
    </xf>
    <xf numFmtId="0" fontId="0" fillId="3" borderId="3" xfId="0" applyFill="1" applyBorder="1" applyAlignment="1">
      <alignment horizontal="centerContinuous"/>
    </xf>
    <xf numFmtId="0" fontId="5" fillId="2" borderId="8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Continuous" wrapText="1"/>
    </xf>
    <xf numFmtId="0" fontId="8" fillId="2" borderId="7" xfId="0" applyFont="1" applyFill="1" applyBorder="1" applyAlignment="1">
      <alignment horizontal="centerContinuous"/>
    </xf>
    <xf numFmtId="0" fontId="8" fillId="2" borderId="9" xfId="0" applyFont="1" applyFill="1" applyBorder="1" applyAlignment="1"/>
    <xf numFmtId="0" fontId="8" fillId="2" borderId="9" xfId="0" applyFont="1" applyFill="1" applyBorder="1" applyAlignment="1">
      <alignment horizontal="centerContinuous"/>
    </xf>
    <xf numFmtId="0" fontId="6" fillId="0" borderId="10" xfId="0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shrinkToFit="1"/>
    </xf>
    <xf numFmtId="0" fontId="0" fillId="0" borderId="11" xfId="0" applyBorder="1" applyAlignment="1">
      <alignment horizontal="center"/>
    </xf>
    <xf numFmtId="0" fontId="0" fillId="0" borderId="11" xfId="0" applyFont="1" applyBorder="1" applyAlignment="1">
      <alignment horizontal="centerContinuous"/>
    </xf>
    <xf numFmtId="0" fontId="0" fillId="0" borderId="11" xfId="0" applyBorder="1" applyAlignment="1">
      <alignment horizontal="centerContinuous"/>
    </xf>
    <xf numFmtId="0" fontId="6" fillId="0" borderId="14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6" fillId="0" borderId="17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centerContinuous"/>
    </xf>
    <xf numFmtId="0" fontId="0" fillId="0" borderId="6" xfId="0" applyBorder="1" applyAlignment="1">
      <alignment horizontal="centerContinuous"/>
    </xf>
    <xf numFmtId="0" fontId="6" fillId="0" borderId="14" xfId="0" applyFont="1" applyFill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centerContinuous"/>
    </xf>
    <xf numFmtId="0" fontId="0" fillId="0" borderId="7" xfId="0" applyBorder="1" applyAlignment="1">
      <alignment horizontal="centerContinuous"/>
    </xf>
    <xf numFmtId="0" fontId="6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/>
    </xf>
    <xf numFmtId="0" fontId="11" fillId="0" borderId="0" xfId="0" applyFont="1" applyAlignment="1">
      <alignment horizontal="center"/>
    </xf>
    <xf numFmtId="0" fontId="11" fillId="0" borderId="0" xfId="0" applyFont="1"/>
    <xf numFmtId="1" fontId="10" fillId="0" borderId="0" xfId="0" applyNumberFormat="1" applyFont="1" applyBorder="1" applyAlignment="1">
      <alignment horizontal="center" vertical="top" shrinkToFi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top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winser\vol1\Louisiana\Case%20Mix\State%20Facility%20Analyses\July%202004\July%201,%202004%20Rate%20File%20as%20of%208-24-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 calculation"/>
      <sheetName val="rate file"/>
      <sheetName val="direct median array"/>
      <sheetName val="admin median array"/>
      <sheetName val="fac_cmi_01012002_text"/>
      <sheetName val="fac_cmi_04012002_text"/>
      <sheetName val="fac_cmi_01012003_text"/>
      <sheetName val="fac_cmi_04012003"/>
      <sheetName val="fac_cmi_07012003_final_text"/>
      <sheetName val="fac_cmi_10012003_final_text"/>
      <sheetName val="fac_cmi_01012004"/>
      <sheetName val="fac_cmi_04012004"/>
      <sheetName val="general"/>
      <sheetName val="t_21skilled_nursing_facility"/>
      <sheetName val="t_22nursing_facility"/>
      <sheetName val="t_23other_routine_service_cost"/>
      <sheetName val="t_24laboratory"/>
      <sheetName val="t_25respiratory_therapy"/>
      <sheetName val="t_26physical_therapy"/>
      <sheetName val="t_27occupational_therapy"/>
      <sheetName val="t_28speech_pathology"/>
      <sheetName val="t_29med_supplies_charged"/>
      <sheetName val="t_30drugs_charged_to_patients"/>
      <sheetName val="t_31radiology"/>
      <sheetName val="t_32other_reimbursable_ancillar"/>
      <sheetName val="t_33other_nonreimbursable_ancil"/>
      <sheetName val="t_34clinic"/>
      <sheetName val="t_35apartmentsresidential"/>
      <sheetName val="t_36gift_flower_coffee__canteen"/>
      <sheetName val="t_37other_nonreimburs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I703"/>
  <sheetViews>
    <sheetView showGridLines="0" tabSelected="1" zoomScaleNormal="100" workbookViewId="0">
      <selection activeCell="B18" sqref="B18"/>
    </sheetView>
  </sheetViews>
  <sheetFormatPr defaultRowHeight="15" x14ac:dyDescent="0.25"/>
  <cols>
    <col min="1" max="1" width="36.28515625" customWidth="1"/>
    <col min="2" max="2" width="16.7109375" style="2" customWidth="1"/>
    <col min="3" max="3" width="13" style="2" customWidth="1"/>
    <col min="4" max="4" width="14.140625" customWidth="1"/>
    <col min="5" max="5" width="15.140625" customWidth="1"/>
    <col min="6" max="10" width="16.85546875" customWidth="1"/>
    <col min="11" max="11" width="14.7109375" customWidth="1"/>
    <col min="12" max="12" width="15.28515625" customWidth="1"/>
    <col min="13" max="14" width="20.7109375" customWidth="1"/>
    <col min="15" max="15" width="18.85546875" customWidth="1"/>
    <col min="16" max="16" width="3.140625" style="3" customWidth="1"/>
    <col min="17" max="32" width="16.28515625" customWidth="1"/>
    <col min="34" max="34" width="10.85546875" style="2" customWidth="1"/>
  </cols>
  <sheetData>
    <row r="1" spans="1:32" ht="21" x14ac:dyDescent="0.35">
      <c r="A1" s="1" t="s">
        <v>0</v>
      </c>
    </row>
    <row r="2" spans="1:32" ht="21" x14ac:dyDescent="0.35">
      <c r="A2" s="1" t="s">
        <v>1</v>
      </c>
    </row>
    <row r="3" spans="1:32" ht="15.75" x14ac:dyDescent="0.25">
      <c r="A3" s="4" t="s">
        <v>2</v>
      </c>
    </row>
    <row r="4" spans="1:32" ht="15.75" x14ac:dyDescent="0.25">
      <c r="A4" s="4" t="s">
        <v>3</v>
      </c>
    </row>
    <row r="5" spans="1:32" ht="16.5" thickBot="1" x14ac:dyDescent="0.3">
      <c r="A5" s="4"/>
    </row>
    <row r="6" spans="1:32" ht="16.5" thickBot="1" x14ac:dyDescent="0.3">
      <c r="B6" s="5" t="s">
        <v>4</v>
      </c>
      <c r="C6" s="6"/>
      <c r="D6" s="6"/>
      <c r="E6" s="6"/>
      <c r="F6" s="7"/>
      <c r="G6" s="8"/>
      <c r="H6" s="8"/>
      <c r="I6" s="9"/>
    </row>
    <row r="7" spans="1:32" ht="60.75" thickBot="1" x14ac:dyDescent="0.3">
      <c r="A7" s="10" t="s">
        <v>5</v>
      </c>
      <c r="B7" s="11" t="s">
        <v>6</v>
      </c>
      <c r="C7" s="12" t="s">
        <v>7</v>
      </c>
      <c r="D7" s="12" t="s">
        <v>8</v>
      </c>
      <c r="E7" s="12" t="s">
        <v>9</v>
      </c>
      <c r="F7" s="13" t="s">
        <v>10</v>
      </c>
      <c r="G7" s="14"/>
      <c r="H7" s="14"/>
      <c r="I7" s="14"/>
    </row>
    <row r="8" spans="1:32" ht="15.75" x14ac:dyDescent="0.25">
      <c r="A8" s="10">
        <v>5</v>
      </c>
      <c r="B8" s="15">
        <v>8.3699999999999992</v>
      </c>
      <c r="C8" s="16">
        <f t="shared" ref="C8:C13" si="0">SUMIF($D$18:$D$671,$A8,$J$18:$J$671)</f>
        <v>1174927.4200000004</v>
      </c>
      <c r="D8" s="17">
        <f t="shared" ref="D8:D13" si="1">SUMIF($D$18:$D$671,$A8,$M$18:$M$671)</f>
        <v>10137256.505327197</v>
      </c>
      <c r="E8" s="15">
        <f>ROUND(D8/C8,2)</f>
        <v>8.6300000000000008</v>
      </c>
      <c r="F8" s="18">
        <f>IF(E8&gt;B8,1,E8/B8)</f>
        <v>1</v>
      </c>
      <c r="G8" s="19"/>
      <c r="H8" s="19"/>
      <c r="I8" s="19"/>
    </row>
    <row r="9" spans="1:32" ht="15.75" x14ac:dyDescent="0.25">
      <c r="A9" s="10">
        <v>4</v>
      </c>
      <c r="B9" s="20">
        <v>5.98</v>
      </c>
      <c r="C9" s="21">
        <f t="shared" si="0"/>
        <v>679227.41999999981</v>
      </c>
      <c r="D9" s="22">
        <f t="shared" si="1"/>
        <v>4185974.4238448404</v>
      </c>
      <c r="E9" s="20">
        <f t="shared" ref="E9:E13" si="2">ROUND(D9/C9,2)</f>
        <v>6.16</v>
      </c>
      <c r="F9" s="23">
        <f t="shared" ref="F9:F11" si="3">IF(E9&gt;B9,1,E9/B9)</f>
        <v>1</v>
      </c>
      <c r="G9" s="19"/>
      <c r="H9" s="19"/>
      <c r="I9" s="19"/>
    </row>
    <row r="10" spans="1:32" ht="15.75" x14ac:dyDescent="0.25">
      <c r="A10" s="10">
        <v>3</v>
      </c>
      <c r="B10" s="15">
        <v>3.59</v>
      </c>
      <c r="C10" s="16">
        <f t="shared" si="0"/>
        <v>536734.65796703298</v>
      </c>
      <c r="D10" s="17">
        <f t="shared" si="1"/>
        <v>1984688.0303870323</v>
      </c>
      <c r="E10" s="15">
        <f t="shared" si="2"/>
        <v>3.7</v>
      </c>
      <c r="F10" s="18">
        <f t="shared" si="3"/>
        <v>1</v>
      </c>
      <c r="G10" s="19"/>
      <c r="H10" s="19"/>
      <c r="I10" s="19"/>
    </row>
    <row r="11" spans="1:32" ht="15.75" x14ac:dyDescent="0.25">
      <c r="A11" s="10">
        <v>2</v>
      </c>
      <c r="B11" s="20">
        <v>1.79</v>
      </c>
      <c r="C11" s="21">
        <f t="shared" si="0"/>
        <v>644767.5399999998</v>
      </c>
      <c r="D11" s="22">
        <f t="shared" si="1"/>
        <v>1192081.0404409268</v>
      </c>
      <c r="E11" s="20">
        <f t="shared" si="2"/>
        <v>1.85</v>
      </c>
      <c r="F11" s="23">
        <f t="shared" si="3"/>
        <v>1</v>
      </c>
      <c r="G11" s="19"/>
      <c r="H11" s="19"/>
      <c r="I11" s="19"/>
    </row>
    <row r="12" spans="1:32" ht="15.75" x14ac:dyDescent="0.25">
      <c r="A12" s="10">
        <v>1</v>
      </c>
      <c r="B12" s="15">
        <v>0</v>
      </c>
      <c r="C12" s="16">
        <f t="shared" si="0"/>
        <v>327941.7300000001</v>
      </c>
      <c r="D12" s="17">
        <f t="shared" si="1"/>
        <v>0</v>
      </c>
      <c r="E12" s="15">
        <f t="shared" si="2"/>
        <v>0</v>
      </c>
      <c r="F12" s="24"/>
      <c r="G12" s="25"/>
      <c r="H12" s="25"/>
      <c r="I12" s="25"/>
    </row>
    <row r="13" spans="1:32" ht="15.75" x14ac:dyDescent="0.25">
      <c r="A13" s="10">
        <v>0</v>
      </c>
      <c r="B13" s="20">
        <v>0</v>
      </c>
      <c r="C13" s="21">
        <f t="shared" si="0"/>
        <v>208.41</v>
      </c>
      <c r="D13" s="22">
        <f t="shared" si="1"/>
        <v>0</v>
      </c>
      <c r="E13" s="20">
        <f t="shared" si="2"/>
        <v>0</v>
      </c>
      <c r="F13" s="24"/>
      <c r="G13" s="25"/>
      <c r="H13" s="25"/>
      <c r="I13" s="25"/>
    </row>
    <row r="14" spans="1:32" ht="16.5" thickBot="1" x14ac:dyDescent="0.3">
      <c r="A14" s="4"/>
    </row>
    <row r="15" spans="1:32" ht="15.75" thickBot="1" x14ac:dyDescent="0.3">
      <c r="A15" s="26"/>
      <c r="L15" s="27" t="s">
        <v>11</v>
      </c>
      <c r="M15" s="28">
        <v>17500000</v>
      </c>
      <c r="N15" s="29" t="s">
        <v>12</v>
      </c>
      <c r="O15" s="30">
        <f>SUM(O18:O671)</f>
        <v>17500000.000000004</v>
      </c>
      <c r="P15" s="31"/>
      <c r="Q15" s="32" t="s">
        <v>13</v>
      </c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4"/>
      <c r="AF15" s="35"/>
    </row>
    <row r="16" spans="1:32" ht="15.75" thickBot="1" x14ac:dyDescent="0.3">
      <c r="D16" s="36" t="s">
        <v>14</v>
      </c>
      <c r="E16" s="37"/>
      <c r="F16" s="36" t="s">
        <v>15</v>
      </c>
      <c r="G16" s="38"/>
      <c r="H16" s="38"/>
      <c r="I16" s="37"/>
      <c r="J16" s="38"/>
      <c r="K16" s="36" t="s">
        <v>16</v>
      </c>
      <c r="L16" s="38"/>
      <c r="M16" s="38"/>
      <c r="N16" s="38"/>
      <c r="O16" s="37"/>
      <c r="P16" s="39"/>
      <c r="Q16" s="40" t="s">
        <v>17</v>
      </c>
      <c r="R16" s="36" t="s">
        <v>18</v>
      </c>
      <c r="S16" s="38"/>
      <c r="T16" s="38"/>
      <c r="U16" s="38"/>
      <c r="V16" s="38"/>
      <c r="W16" s="38"/>
      <c r="X16" s="37"/>
      <c r="Y16" s="36" t="s">
        <v>19</v>
      </c>
      <c r="Z16" s="38"/>
      <c r="AA16" s="38"/>
      <c r="AB16" s="38"/>
      <c r="AC16" s="38"/>
      <c r="AD16" s="38"/>
      <c r="AE16" s="37"/>
      <c r="AF16" s="39"/>
    </row>
    <row r="17" spans="1:34" ht="60.75" thickBot="1" x14ac:dyDescent="0.3">
      <c r="A17" s="41" t="s">
        <v>20</v>
      </c>
      <c r="B17" s="42" t="s">
        <v>21</v>
      </c>
      <c r="C17" s="42" t="s">
        <v>22</v>
      </c>
      <c r="D17" s="42" t="s">
        <v>23</v>
      </c>
      <c r="E17" s="43" t="s">
        <v>24</v>
      </c>
      <c r="F17" s="42" t="s">
        <v>25</v>
      </c>
      <c r="G17" s="42" t="s">
        <v>26</v>
      </c>
      <c r="H17" s="42" t="s">
        <v>27</v>
      </c>
      <c r="I17" s="43" t="s">
        <v>28</v>
      </c>
      <c r="J17" s="43" t="s">
        <v>29</v>
      </c>
      <c r="K17" s="42" t="s">
        <v>30</v>
      </c>
      <c r="L17" s="42" t="s">
        <v>31</v>
      </c>
      <c r="M17" s="43" t="s">
        <v>32</v>
      </c>
      <c r="N17" s="43" t="s">
        <v>10</v>
      </c>
      <c r="O17" s="44" t="s">
        <v>33</v>
      </c>
      <c r="P17" s="45"/>
      <c r="Q17" s="46" t="s">
        <v>34</v>
      </c>
      <c r="R17" s="47" t="s">
        <v>35</v>
      </c>
      <c r="S17" s="47" t="s">
        <v>36</v>
      </c>
      <c r="T17" s="47" t="s">
        <v>37</v>
      </c>
      <c r="U17" s="47" t="s">
        <v>38</v>
      </c>
      <c r="V17" s="47" t="s">
        <v>39</v>
      </c>
      <c r="W17" s="47" t="s">
        <v>40</v>
      </c>
      <c r="X17" s="47" t="s">
        <v>41</v>
      </c>
      <c r="Y17" s="48" t="s">
        <v>35</v>
      </c>
      <c r="Z17" s="48" t="s">
        <v>36</v>
      </c>
      <c r="AA17" s="48" t="s">
        <v>37</v>
      </c>
      <c r="AB17" s="48" t="s">
        <v>38</v>
      </c>
      <c r="AC17" s="48" t="s">
        <v>39</v>
      </c>
      <c r="AD17" s="48" t="s">
        <v>40</v>
      </c>
      <c r="AE17" s="49" t="s">
        <v>41</v>
      </c>
      <c r="AF17" s="50" t="s">
        <v>42</v>
      </c>
      <c r="AH17" s="51"/>
    </row>
    <row r="18" spans="1:34" x14ac:dyDescent="0.25">
      <c r="A18" s="52" t="s">
        <v>43</v>
      </c>
      <c r="B18" s="53">
        <v>6000020</v>
      </c>
      <c r="C18" s="2">
        <v>146065</v>
      </c>
      <c r="D18" s="16">
        <v>2</v>
      </c>
      <c r="E18" s="54">
        <v>0.75</v>
      </c>
      <c r="F18" s="16">
        <v>1926</v>
      </c>
      <c r="G18" s="16">
        <v>10291</v>
      </c>
      <c r="H18" s="16">
        <v>3933.72</v>
      </c>
      <c r="I18" s="16">
        <f>SUM(F18:H18)</f>
        <v>16150.72</v>
      </c>
      <c r="J18" s="16">
        <f t="shared" ref="J18:J81" si="4">I18/4</f>
        <v>4037.68</v>
      </c>
      <c r="K18" s="16">
        <f t="shared" ref="K18:K81" si="5">J18*E18</f>
        <v>3028.2599999999998</v>
      </c>
      <c r="L18" s="55">
        <f t="shared" ref="L18:L81" si="6">K18/$K$672</f>
        <v>4.2657604500973874E-4</v>
      </c>
      <c r="M18" s="56">
        <f>$M$15*L18</f>
        <v>7465.0807876704275</v>
      </c>
      <c r="N18" s="18">
        <f>INDEX($F$8:$F$13,MATCH($D18,$A$8:$A$13,0))</f>
        <v>1</v>
      </c>
      <c r="O18" s="56">
        <f>M18*N18</f>
        <v>7465.0807876704275</v>
      </c>
      <c r="P18" s="57"/>
      <c r="Q18" s="56">
        <v>890.22319729728724</v>
      </c>
      <c r="R18" s="56">
        <v>225.57867560174876</v>
      </c>
      <c r="S18" s="56">
        <v>290.8062444504472</v>
      </c>
      <c r="T18" s="56">
        <v>0</v>
      </c>
      <c r="U18" s="56">
        <v>578.89467353219868</v>
      </c>
      <c r="V18" s="56">
        <v>0</v>
      </c>
      <c r="W18" s="56">
        <v>722.93888807307428</v>
      </c>
      <c r="X18" s="56">
        <v>0</v>
      </c>
      <c r="Y18" s="56">
        <v>1340.4191444247836</v>
      </c>
      <c r="Z18" s="56">
        <v>549.10963571608374</v>
      </c>
      <c r="AA18" s="56">
        <v>149.75717337711376</v>
      </c>
      <c r="AB18" s="56">
        <v>0</v>
      </c>
      <c r="AC18" s="56">
        <v>0</v>
      </c>
      <c r="AD18" s="56">
        <v>2640.163501018746</v>
      </c>
      <c r="AE18" s="56">
        <v>77.189654178944437</v>
      </c>
      <c r="AF18" s="56">
        <f>SUM(Q18:AE18)</f>
        <v>7465.0807876704275</v>
      </c>
      <c r="AH18" s="16"/>
    </row>
    <row r="19" spans="1:34" x14ac:dyDescent="0.25">
      <c r="A19" s="52" t="s">
        <v>44</v>
      </c>
      <c r="B19" s="53">
        <v>6012595</v>
      </c>
      <c r="C19" s="2">
        <v>145683</v>
      </c>
      <c r="D19" s="16">
        <v>2</v>
      </c>
      <c r="E19" s="54">
        <v>0.75</v>
      </c>
      <c r="F19" s="16">
        <v>3763</v>
      </c>
      <c r="G19" s="16">
        <v>5920</v>
      </c>
      <c r="H19" s="16">
        <v>1156.68</v>
      </c>
      <c r="I19" s="16">
        <f t="shared" ref="I19:I83" si="7">SUM(F19:H19)</f>
        <v>10839.68</v>
      </c>
      <c r="J19" s="16">
        <f t="shared" si="4"/>
        <v>2709.92</v>
      </c>
      <c r="K19" s="16">
        <f t="shared" si="5"/>
        <v>2032.44</v>
      </c>
      <c r="L19" s="55">
        <f t="shared" si="6"/>
        <v>2.8629979490519094E-4</v>
      </c>
      <c r="M19" s="56">
        <f t="shared" ref="M19:M83" si="8">$M$15*L19</f>
        <v>5010.2464108408412</v>
      </c>
      <c r="N19" s="18">
        <f t="shared" ref="N19:N83" si="9">INDEX($F$8:$F$13,MATCH($D19,$A$8:$A$13,0))</f>
        <v>1</v>
      </c>
      <c r="O19" s="56">
        <f t="shared" ref="O19:O83" si="10">M19*N19</f>
        <v>5010.2464108408412</v>
      </c>
      <c r="P19" s="57"/>
      <c r="Q19" s="56">
        <v>1739.3093932656761</v>
      </c>
      <c r="R19" s="56">
        <v>35.331599793044987</v>
      </c>
      <c r="S19" s="56">
        <v>188.69403845516334</v>
      </c>
      <c r="T19" s="56">
        <v>0</v>
      </c>
      <c r="U19" s="56">
        <v>47.755898621368495</v>
      </c>
      <c r="V19" s="56">
        <v>0</v>
      </c>
      <c r="W19" s="56">
        <v>262.85157208671927</v>
      </c>
      <c r="X19" s="56">
        <v>0</v>
      </c>
      <c r="Y19" s="56">
        <v>131.2686334540133</v>
      </c>
      <c r="Z19" s="56">
        <v>513.51919636411537</v>
      </c>
      <c r="AA19" s="56">
        <v>1354.2855493671088</v>
      </c>
      <c r="AB19" s="56">
        <v>0</v>
      </c>
      <c r="AC19" s="56">
        <v>0</v>
      </c>
      <c r="AD19" s="56">
        <v>737.23052943363109</v>
      </c>
      <c r="AE19" s="56">
        <v>0</v>
      </c>
      <c r="AF19" s="56">
        <f t="shared" ref="AF19:AF83" si="11">SUM(Q19:AE19)</f>
        <v>5010.2464108408403</v>
      </c>
      <c r="AH19" s="16"/>
    </row>
    <row r="20" spans="1:34" x14ac:dyDescent="0.25">
      <c r="A20" s="52" t="s">
        <v>45</v>
      </c>
      <c r="B20" s="53">
        <v>6011571</v>
      </c>
      <c r="C20" s="2">
        <v>145603</v>
      </c>
      <c r="D20" s="16">
        <v>3</v>
      </c>
      <c r="E20" s="54">
        <v>1.5</v>
      </c>
      <c r="F20" s="16">
        <v>6846</v>
      </c>
      <c r="G20" s="16">
        <v>12760</v>
      </c>
      <c r="H20" s="16">
        <v>4905.6000000000004</v>
      </c>
      <c r="I20" s="16">
        <f t="shared" si="7"/>
        <v>24511.599999999999</v>
      </c>
      <c r="J20" s="16">
        <f t="shared" si="4"/>
        <v>6127.9</v>
      </c>
      <c r="K20" s="16">
        <f t="shared" si="5"/>
        <v>9191.8499999999985</v>
      </c>
      <c r="L20" s="55">
        <f t="shared" si="6"/>
        <v>1.2948105576544835E-3</v>
      </c>
      <c r="M20" s="56">
        <f t="shared" si="8"/>
        <v>22659.184758953463</v>
      </c>
      <c r="N20" s="18">
        <f t="shared" si="9"/>
        <v>1</v>
      </c>
      <c r="O20" s="56">
        <f t="shared" si="10"/>
        <v>22659.184758953463</v>
      </c>
      <c r="P20" s="57"/>
      <c r="Q20" s="56">
        <v>6328.6272156772884</v>
      </c>
      <c r="R20" s="56">
        <v>69.886680909319736</v>
      </c>
      <c r="S20" s="56">
        <v>0</v>
      </c>
      <c r="T20" s="56">
        <v>0</v>
      </c>
      <c r="U20" s="56">
        <v>47.367639282983383</v>
      </c>
      <c r="V20" s="56">
        <v>0</v>
      </c>
      <c r="W20" s="56">
        <v>0</v>
      </c>
      <c r="X20" s="56">
        <v>4417.6147521457788</v>
      </c>
      <c r="Y20" s="56">
        <v>2118.786675187313</v>
      </c>
      <c r="Z20" s="56">
        <v>3752.2491773932388</v>
      </c>
      <c r="AA20" s="56">
        <v>0</v>
      </c>
      <c r="AB20" s="56">
        <v>0</v>
      </c>
      <c r="AC20" s="56">
        <v>0</v>
      </c>
      <c r="AD20" s="56">
        <v>2004.1577276640903</v>
      </c>
      <c r="AE20" s="56">
        <v>3920.4948906934528</v>
      </c>
      <c r="AF20" s="56">
        <f t="shared" si="11"/>
        <v>22659.184758953463</v>
      </c>
      <c r="AH20" s="16"/>
    </row>
    <row r="21" spans="1:34" x14ac:dyDescent="0.25">
      <c r="A21" s="52" t="s">
        <v>46</v>
      </c>
      <c r="B21" s="53">
        <v>6000210</v>
      </c>
      <c r="C21" s="2">
        <v>145243</v>
      </c>
      <c r="D21" s="16">
        <v>3</v>
      </c>
      <c r="E21" s="54">
        <v>1.5</v>
      </c>
      <c r="F21" s="16">
        <v>2620</v>
      </c>
      <c r="G21" s="16">
        <v>12742</v>
      </c>
      <c r="H21" s="16">
        <v>1390.2</v>
      </c>
      <c r="I21" s="16">
        <f t="shared" si="7"/>
        <v>16752.2</v>
      </c>
      <c r="J21" s="16">
        <f t="shared" si="4"/>
        <v>4188.05</v>
      </c>
      <c r="K21" s="16">
        <f t="shared" si="5"/>
        <v>6282.0750000000007</v>
      </c>
      <c r="L21" s="55">
        <f t="shared" si="6"/>
        <v>8.8492490999932463E-4</v>
      </c>
      <c r="M21" s="56">
        <f t="shared" si="8"/>
        <v>15486.185924988182</v>
      </c>
      <c r="N21" s="18">
        <f t="shared" si="9"/>
        <v>1</v>
      </c>
      <c r="O21" s="56">
        <f t="shared" si="10"/>
        <v>15486.185924988182</v>
      </c>
      <c r="P21" s="57"/>
      <c r="Q21" s="56">
        <v>2421.9987299261606</v>
      </c>
      <c r="R21" s="56">
        <v>0</v>
      </c>
      <c r="S21" s="56">
        <v>0</v>
      </c>
      <c r="T21" s="56">
        <v>0</v>
      </c>
      <c r="U21" s="56">
        <v>0</v>
      </c>
      <c r="V21" s="56">
        <v>0</v>
      </c>
      <c r="W21" s="56">
        <v>24.072078979876807</v>
      </c>
      <c r="X21" s="56">
        <v>1261.0663310748366</v>
      </c>
      <c r="Y21" s="56">
        <v>2455.2781017877419</v>
      </c>
      <c r="Z21" s="56">
        <v>6583.7690666160761</v>
      </c>
      <c r="AA21" s="56">
        <v>0</v>
      </c>
      <c r="AB21" s="56">
        <v>0</v>
      </c>
      <c r="AC21" s="56">
        <v>0</v>
      </c>
      <c r="AD21" s="56">
        <v>982.66589691278978</v>
      </c>
      <c r="AE21" s="56">
        <v>1757.3357196906993</v>
      </c>
      <c r="AF21" s="56">
        <f t="shared" si="11"/>
        <v>15486.185924988182</v>
      </c>
      <c r="AH21" s="16"/>
    </row>
    <row r="22" spans="1:34" x14ac:dyDescent="0.25">
      <c r="A22" s="58" t="s">
        <v>47</v>
      </c>
      <c r="B22" s="59">
        <v>6004642</v>
      </c>
      <c r="C22" s="60">
        <v>146010</v>
      </c>
      <c r="D22" s="61">
        <v>3</v>
      </c>
      <c r="E22" s="62">
        <v>1.5</v>
      </c>
      <c r="F22" s="61">
        <v>3197</v>
      </c>
      <c r="G22" s="61">
        <v>15565</v>
      </c>
      <c r="H22" s="61">
        <v>1222.2</v>
      </c>
      <c r="I22" s="61">
        <f t="shared" si="7"/>
        <v>19984.2</v>
      </c>
      <c r="J22" s="61">
        <f t="shared" si="4"/>
        <v>4996.05</v>
      </c>
      <c r="K22" s="61">
        <f t="shared" si="5"/>
        <v>7494.0750000000007</v>
      </c>
      <c r="L22" s="63">
        <f t="shared" si="6"/>
        <v>1.0556533700892122E-3</v>
      </c>
      <c r="M22" s="64">
        <f t="shared" si="8"/>
        <v>18473.933976561213</v>
      </c>
      <c r="N22" s="65">
        <f t="shared" si="9"/>
        <v>1</v>
      </c>
      <c r="O22" s="64">
        <f t="shared" si="10"/>
        <v>18473.933976561213</v>
      </c>
      <c r="P22" s="66"/>
      <c r="Q22" s="64">
        <v>2955.3931067076087</v>
      </c>
      <c r="R22" s="64">
        <v>170.83410888944826</v>
      </c>
      <c r="S22" s="64">
        <v>21.742522949566141</v>
      </c>
      <c r="T22" s="64">
        <v>0</v>
      </c>
      <c r="U22" s="64">
        <v>114.14824548522225</v>
      </c>
      <c r="V22" s="64">
        <v>0</v>
      </c>
      <c r="W22" s="64">
        <v>47.367639282983383</v>
      </c>
      <c r="X22" s="64">
        <v>775.74215809344912</v>
      </c>
      <c r="Y22" s="64">
        <v>952.15980603967387</v>
      </c>
      <c r="Z22" s="64">
        <v>11854.851798692016</v>
      </c>
      <c r="AA22" s="64">
        <v>0</v>
      </c>
      <c r="AB22" s="64">
        <v>0</v>
      </c>
      <c r="AC22" s="64">
        <v>0</v>
      </c>
      <c r="AD22" s="64">
        <v>473.30662203137183</v>
      </c>
      <c r="AE22" s="64">
        <v>1108.3879683898726</v>
      </c>
      <c r="AF22" s="64">
        <f t="shared" si="11"/>
        <v>18473.933976561213</v>
      </c>
      <c r="AH22" s="16"/>
    </row>
    <row r="23" spans="1:34" x14ac:dyDescent="0.25">
      <c r="A23" s="52" t="s">
        <v>48</v>
      </c>
      <c r="B23" s="53">
        <v>6004675</v>
      </c>
      <c r="C23" s="67">
        <v>145449</v>
      </c>
      <c r="D23" s="68">
        <v>4</v>
      </c>
      <c r="E23" s="69">
        <v>2.5</v>
      </c>
      <c r="F23" s="16">
        <v>3704</v>
      </c>
      <c r="G23" s="68">
        <v>5848</v>
      </c>
      <c r="H23" s="68">
        <v>2893.8</v>
      </c>
      <c r="I23" s="68">
        <f t="shared" si="7"/>
        <v>12445.8</v>
      </c>
      <c r="J23" s="68">
        <f t="shared" si="4"/>
        <v>3111.45</v>
      </c>
      <c r="K23" s="68">
        <f t="shared" si="5"/>
        <v>7778.625</v>
      </c>
      <c r="L23" s="70">
        <f t="shared" si="6"/>
        <v>1.0957365246424941E-3</v>
      </c>
      <c r="M23" s="71">
        <f t="shared" si="8"/>
        <v>19175.389181243645</v>
      </c>
      <c r="N23" s="18">
        <f t="shared" si="9"/>
        <v>1</v>
      </c>
      <c r="O23" s="56">
        <f t="shared" si="10"/>
        <v>19175.389181243645</v>
      </c>
      <c r="P23" s="66"/>
      <c r="Q23" s="56">
        <v>5706.7959895970098</v>
      </c>
      <c r="R23" s="56">
        <v>0</v>
      </c>
      <c r="S23" s="56">
        <v>0</v>
      </c>
      <c r="T23" s="56">
        <v>0</v>
      </c>
      <c r="U23" s="56">
        <v>0</v>
      </c>
      <c r="V23" s="56">
        <v>0</v>
      </c>
      <c r="W23" s="56">
        <v>0</v>
      </c>
      <c r="X23" s="56">
        <v>4458.5114024556769</v>
      </c>
      <c r="Y23" s="56">
        <v>753.40800186634385</v>
      </c>
      <c r="Z23" s="56">
        <v>2594.5584358750984</v>
      </c>
      <c r="AA23" s="56">
        <v>0</v>
      </c>
      <c r="AB23" s="56">
        <v>0</v>
      </c>
      <c r="AC23" s="56">
        <v>0</v>
      </c>
      <c r="AD23" s="56">
        <v>1417.4547274377021</v>
      </c>
      <c r="AE23" s="56">
        <v>4244.6606240118153</v>
      </c>
      <c r="AF23" s="56">
        <f t="shared" si="11"/>
        <v>19175.389181243649</v>
      </c>
      <c r="AH23" s="16"/>
    </row>
    <row r="24" spans="1:34" x14ac:dyDescent="0.25">
      <c r="A24" s="52" t="s">
        <v>49</v>
      </c>
      <c r="B24" s="53">
        <v>6000046</v>
      </c>
      <c r="C24" s="67">
        <v>145724</v>
      </c>
      <c r="D24" s="68">
        <v>4</v>
      </c>
      <c r="E24" s="69">
        <v>2.5</v>
      </c>
      <c r="F24" s="16">
        <v>2533</v>
      </c>
      <c r="G24" s="68">
        <v>4938</v>
      </c>
      <c r="H24" s="68">
        <v>4387</v>
      </c>
      <c r="I24" s="68">
        <f t="shared" si="7"/>
        <v>11858</v>
      </c>
      <c r="J24" s="68">
        <f t="shared" si="4"/>
        <v>2964.5</v>
      </c>
      <c r="K24" s="68">
        <f t="shared" si="5"/>
        <v>7411.25</v>
      </c>
      <c r="L24" s="70">
        <f t="shared" si="6"/>
        <v>1.0439862209910729E-3</v>
      </c>
      <c r="M24" s="71">
        <f t="shared" si="8"/>
        <v>18269.758867343775</v>
      </c>
      <c r="N24" s="18">
        <f t="shared" si="9"/>
        <v>1</v>
      </c>
      <c r="O24" s="56">
        <f t="shared" si="10"/>
        <v>18269.758867343775</v>
      </c>
      <c r="P24" s="66"/>
      <c r="Q24" s="56">
        <v>3902.6226354344562</v>
      </c>
      <c r="R24" s="56">
        <v>2329.5560303106586</v>
      </c>
      <c r="S24" s="56">
        <v>2024.4951215795008</v>
      </c>
      <c r="T24" s="56">
        <v>0</v>
      </c>
      <c r="U24" s="56">
        <v>1201.7550950015302</v>
      </c>
      <c r="V24" s="56">
        <v>0</v>
      </c>
      <c r="W24" s="56">
        <v>1203.2958066617884</v>
      </c>
      <c r="X24" s="56">
        <v>0</v>
      </c>
      <c r="Y24" s="56">
        <v>2571.4477609712226</v>
      </c>
      <c r="Z24" s="56">
        <v>2067.6350480667352</v>
      </c>
      <c r="AA24" s="56">
        <v>277.32809884650698</v>
      </c>
      <c r="AB24" s="56">
        <v>0</v>
      </c>
      <c r="AC24" s="56">
        <v>0</v>
      </c>
      <c r="AD24" s="56">
        <v>2124.641379496295</v>
      </c>
      <c r="AE24" s="56">
        <v>566.98189097508089</v>
      </c>
      <c r="AF24" s="56">
        <f t="shared" si="11"/>
        <v>18269.758867343775</v>
      </c>
      <c r="AH24" s="16"/>
    </row>
    <row r="25" spans="1:34" x14ac:dyDescent="0.25">
      <c r="A25" s="52" t="s">
        <v>50</v>
      </c>
      <c r="B25" s="53">
        <v>6005334</v>
      </c>
      <c r="C25" s="67">
        <v>146168</v>
      </c>
      <c r="D25" s="68">
        <v>1</v>
      </c>
      <c r="E25" s="69">
        <v>0</v>
      </c>
      <c r="F25" s="16">
        <v>3675</v>
      </c>
      <c r="G25" s="68">
        <v>18365</v>
      </c>
      <c r="H25" s="68">
        <v>12964.56</v>
      </c>
      <c r="I25" s="68">
        <f t="shared" si="7"/>
        <v>35004.559999999998</v>
      </c>
      <c r="J25" s="68">
        <f t="shared" si="4"/>
        <v>8751.14</v>
      </c>
      <c r="K25" s="68">
        <f t="shared" si="5"/>
        <v>0</v>
      </c>
      <c r="L25" s="70">
        <f t="shared" si="6"/>
        <v>0</v>
      </c>
      <c r="M25" s="71">
        <f t="shared" si="8"/>
        <v>0</v>
      </c>
      <c r="N25" s="18">
        <f t="shared" si="9"/>
        <v>0</v>
      </c>
      <c r="O25" s="56">
        <f t="shared" si="10"/>
        <v>0</v>
      </c>
      <c r="P25" s="66"/>
      <c r="Q25" s="56">
        <v>0</v>
      </c>
      <c r="R25" s="56">
        <v>0</v>
      </c>
      <c r="S25" s="56">
        <v>0</v>
      </c>
      <c r="T25" s="56">
        <v>0</v>
      </c>
      <c r="U25" s="56">
        <v>0</v>
      </c>
      <c r="V25" s="56">
        <v>0</v>
      </c>
      <c r="W25" s="56">
        <v>0</v>
      </c>
      <c r="X25" s="56">
        <v>0</v>
      </c>
      <c r="Y25" s="56">
        <v>0</v>
      </c>
      <c r="Z25" s="56">
        <v>0</v>
      </c>
      <c r="AA25" s="56">
        <v>0</v>
      </c>
      <c r="AB25" s="56">
        <v>0</v>
      </c>
      <c r="AC25" s="56">
        <v>0</v>
      </c>
      <c r="AD25" s="56">
        <v>0</v>
      </c>
      <c r="AE25" s="56">
        <v>0</v>
      </c>
      <c r="AF25" s="56">
        <f t="shared" si="11"/>
        <v>0</v>
      </c>
      <c r="AH25" s="16"/>
    </row>
    <row r="26" spans="1:34" x14ac:dyDescent="0.25">
      <c r="A26" s="52" t="s">
        <v>51</v>
      </c>
      <c r="B26" s="53">
        <v>6016869</v>
      </c>
      <c r="C26" s="67">
        <v>146183</v>
      </c>
      <c r="D26" s="68">
        <v>5</v>
      </c>
      <c r="E26" s="69">
        <v>3.5</v>
      </c>
      <c r="F26" s="16">
        <v>716</v>
      </c>
      <c r="G26" s="68">
        <v>1754</v>
      </c>
      <c r="H26" s="68">
        <v>1478</v>
      </c>
      <c r="I26" s="68">
        <f t="shared" si="7"/>
        <v>3948</v>
      </c>
      <c r="J26" s="68">
        <f t="shared" si="4"/>
        <v>987</v>
      </c>
      <c r="K26" s="68">
        <f t="shared" si="5"/>
        <v>3454.5</v>
      </c>
      <c r="L26" s="70">
        <f t="shared" si="6"/>
        <v>4.8661837077600421E-4</v>
      </c>
      <c r="M26" s="71">
        <f t="shared" si="8"/>
        <v>8515.8214885800735</v>
      </c>
      <c r="N26" s="18">
        <f t="shared" si="9"/>
        <v>1</v>
      </c>
      <c r="O26" s="56">
        <f t="shared" si="10"/>
        <v>8515.8214885800735</v>
      </c>
      <c r="P26" s="66"/>
      <c r="Q26" s="56">
        <v>1544.4093682429921</v>
      </c>
      <c r="R26" s="56">
        <v>0</v>
      </c>
      <c r="S26" s="56">
        <v>1298.5117872657559</v>
      </c>
      <c r="T26" s="56">
        <v>0</v>
      </c>
      <c r="U26" s="56">
        <v>524.15010681989816</v>
      </c>
      <c r="V26" s="56">
        <v>0</v>
      </c>
      <c r="W26" s="56">
        <v>1365.3786733209693</v>
      </c>
      <c r="X26" s="56">
        <v>0</v>
      </c>
      <c r="Y26" s="56">
        <v>670.8258568764951</v>
      </c>
      <c r="Z26" s="56">
        <v>1087.1261474783071</v>
      </c>
      <c r="AA26" s="56">
        <v>0</v>
      </c>
      <c r="AB26" s="56">
        <v>0</v>
      </c>
      <c r="AC26" s="56">
        <v>0</v>
      </c>
      <c r="AD26" s="56">
        <v>1223.0169159130958</v>
      </c>
      <c r="AE26" s="56">
        <v>802.40263266256011</v>
      </c>
      <c r="AF26" s="56">
        <f t="shared" si="11"/>
        <v>8515.8214885800735</v>
      </c>
      <c r="AH26" s="16"/>
    </row>
    <row r="27" spans="1:34" x14ac:dyDescent="0.25">
      <c r="A27" s="58" t="s">
        <v>52</v>
      </c>
      <c r="B27" s="59">
        <v>6015507</v>
      </c>
      <c r="C27" s="60">
        <v>146182</v>
      </c>
      <c r="D27" s="61">
        <v>2</v>
      </c>
      <c r="E27" s="62">
        <v>0.75</v>
      </c>
      <c r="F27" s="61">
        <v>2806</v>
      </c>
      <c r="G27" s="61">
        <v>3508</v>
      </c>
      <c r="H27" s="61">
        <v>1787.52</v>
      </c>
      <c r="I27" s="61">
        <f t="shared" si="7"/>
        <v>8101.52</v>
      </c>
      <c r="J27" s="61">
        <f t="shared" si="4"/>
        <v>2025.38</v>
      </c>
      <c r="K27" s="61">
        <f t="shared" si="5"/>
        <v>1519.0350000000001</v>
      </c>
      <c r="L27" s="63">
        <f t="shared" si="6"/>
        <v>2.1397896565399554E-4</v>
      </c>
      <c r="M27" s="64">
        <f t="shared" si="8"/>
        <v>3744.6318989449219</v>
      </c>
      <c r="N27" s="65">
        <f t="shared" si="9"/>
        <v>1</v>
      </c>
      <c r="O27" s="64">
        <f t="shared" si="10"/>
        <v>3744.6318989449219</v>
      </c>
      <c r="P27" s="66"/>
      <c r="Q27" s="64">
        <v>1296.9710756054974</v>
      </c>
      <c r="R27" s="64">
        <v>340.11518042535613</v>
      </c>
      <c r="S27" s="64">
        <v>136.27902777317351</v>
      </c>
      <c r="T27" s="64">
        <v>0</v>
      </c>
      <c r="U27" s="64">
        <v>148.70332660149705</v>
      </c>
      <c r="V27" s="64">
        <v>0</v>
      </c>
      <c r="W27" s="64">
        <v>201.11833728348682</v>
      </c>
      <c r="X27" s="64">
        <v>0</v>
      </c>
      <c r="Y27" s="64">
        <v>555.11841119109147</v>
      </c>
      <c r="Z27" s="64">
        <v>894.3831187799849</v>
      </c>
      <c r="AA27" s="64">
        <v>0</v>
      </c>
      <c r="AB27" s="64">
        <v>0</v>
      </c>
      <c r="AC27" s="64">
        <v>0</v>
      </c>
      <c r="AD27" s="64">
        <v>171.9434212848343</v>
      </c>
      <c r="AE27" s="64">
        <v>0</v>
      </c>
      <c r="AF27" s="64">
        <f t="shared" si="11"/>
        <v>3744.6318989449214</v>
      </c>
      <c r="AH27" s="16"/>
    </row>
    <row r="28" spans="1:34" x14ac:dyDescent="0.25">
      <c r="A28" s="52" t="s">
        <v>53</v>
      </c>
      <c r="B28" s="53">
        <v>6000103</v>
      </c>
      <c r="C28" s="67">
        <v>145142</v>
      </c>
      <c r="D28" s="68">
        <v>5</v>
      </c>
      <c r="E28" s="69">
        <v>3.5</v>
      </c>
      <c r="F28" s="16">
        <v>3959</v>
      </c>
      <c r="G28" s="68">
        <v>35502</v>
      </c>
      <c r="H28" s="68">
        <v>1862.28</v>
      </c>
      <c r="I28" s="68">
        <f t="shared" si="7"/>
        <v>41323.279999999999</v>
      </c>
      <c r="J28" s="68">
        <f t="shared" si="4"/>
        <v>10330.82</v>
      </c>
      <c r="K28" s="68">
        <f t="shared" si="5"/>
        <v>36157.869999999995</v>
      </c>
      <c r="L28" s="70">
        <f t="shared" si="6"/>
        <v>5.0933807468897252E-3</v>
      </c>
      <c r="M28" s="71">
        <f t="shared" si="8"/>
        <v>89134.163070570197</v>
      </c>
      <c r="N28" s="18">
        <f t="shared" si="9"/>
        <v>1</v>
      </c>
      <c r="O28" s="56">
        <f t="shared" si="10"/>
        <v>89134.163070570197</v>
      </c>
      <c r="P28" s="66"/>
      <c r="Q28" s="56">
        <v>8539.5484481480507</v>
      </c>
      <c r="R28" s="56">
        <v>1212.1456544383125</v>
      </c>
      <c r="S28" s="56">
        <v>375.05852088001592</v>
      </c>
      <c r="T28" s="56">
        <v>0</v>
      </c>
      <c r="U28" s="56">
        <v>770.04768779713424</v>
      </c>
      <c r="V28" s="56">
        <v>0</v>
      </c>
      <c r="W28" s="56">
        <v>1308.1751307988964</v>
      </c>
      <c r="X28" s="56">
        <v>351.50412101798605</v>
      </c>
      <c r="Y28" s="56">
        <v>43571.325752106757</v>
      </c>
      <c r="Z28" s="56">
        <v>16281.008256282266</v>
      </c>
      <c r="AA28" s="56">
        <v>0</v>
      </c>
      <c r="AB28" s="56">
        <v>0</v>
      </c>
      <c r="AC28" s="56">
        <v>0</v>
      </c>
      <c r="AD28" s="56">
        <v>7428.6953411017657</v>
      </c>
      <c r="AE28" s="56">
        <v>9296.6541579990153</v>
      </c>
      <c r="AF28" s="56">
        <f t="shared" si="11"/>
        <v>89134.163070570197</v>
      </c>
      <c r="AH28" s="16"/>
    </row>
    <row r="29" spans="1:34" x14ac:dyDescent="0.25">
      <c r="A29" s="52" t="s">
        <v>54</v>
      </c>
      <c r="B29" s="53">
        <v>6014757</v>
      </c>
      <c r="C29" s="67">
        <v>145998</v>
      </c>
      <c r="D29" s="68">
        <v>5</v>
      </c>
      <c r="E29" s="69">
        <v>3.5</v>
      </c>
      <c r="F29" s="16">
        <v>2735</v>
      </c>
      <c r="G29" s="68">
        <v>9723</v>
      </c>
      <c r="H29" s="68">
        <v>2617.44</v>
      </c>
      <c r="I29" s="68">
        <f t="shared" si="7"/>
        <v>15075.44</v>
      </c>
      <c r="J29" s="68">
        <f t="shared" si="4"/>
        <v>3768.86</v>
      </c>
      <c r="K29" s="68">
        <f t="shared" si="5"/>
        <v>13191.01</v>
      </c>
      <c r="L29" s="70">
        <f t="shared" si="6"/>
        <v>1.8581524953220378E-3</v>
      </c>
      <c r="M29" s="71">
        <f t="shared" si="8"/>
        <v>32517.668668135662</v>
      </c>
      <c r="N29" s="18">
        <f t="shared" si="9"/>
        <v>1</v>
      </c>
      <c r="O29" s="56">
        <f t="shared" si="10"/>
        <v>32517.668668135662</v>
      </c>
      <c r="P29" s="66"/>
      <c r="Q29" s="56">
        <v>5899.384947129307</v>
      </c>
      <c r="R29" s="56">
        <v>1926.0251579490678</v>
      </c>
      <c r="S29" s="56">
        <v>331.57347498088376</v>
      </c>
      <c r="T29" s="56">
        <v>0</v>
      </c>
      <c r="U29" s="56">
        <v>2677.9540766215641</v>
      </c>
      <c r="V29" s="56">
        <v>0</v>
      </c>
      <c r="W29" s="56">
        <v>710.25574968582748</v>
      </c>
      <c r="X29" s="56">
        <v>0</v>
      </c>
      <c r="Y29" s="56">
        <v>5196.2041453873862</v>
      </c>
      <c r="Z29" s="56">
        <v>5647.0163771789857</v>
      </c>
      <c r="AA29" s="56">
        <v>5306.210957929834</v>
      </c>
      <c r="AB29" s="56">
        <v>0</v>
      </c>
      <c r="AC29" s="56">
        <v>0</v>
      </c>
      <c r="AD29" s="56">
        <v>3634.5388065495004</v>
      </c>
      <c r="AE29" s="56">
        <v>1188.5049747233084</v>
      </c>
      <c r="AF29" s="56">
        <f t="shared" si="11"/>
        <v>32517.668668135666</v>
      </c>
      <c r="AH29" s="16"/>
    </row>
    <row r="30" spans="1:34" x14ac:dyDescent="0.25">
      <c r="A30" s="52" t="s">
        <v>55</v>
      </c>
      <c r="B30" s="53">
        <v>6016950</v>
      </c>
      <c r="C30" s="67">
        <v>146186</v>
      </c>
      <c r="D30" s="68">
        <v>4</v>
      </c>
      <c r="E30" s="69">
        <v>2.5</v>
      </c>
      <c r="F30" s="16">
        <v>2817</v>
      </c>
      <c r="G30" s="68">
        <v>4834</v>
      </c>
      <c r="H30" s="68">
        <v>2393</v>
      </c>
      <c r="I30" s="68">
        <f t="shared" si="7"/>
        <v>10044</v>
      </c>
      <c r="J30" s="68">
        <f t="shared" si="4"/>
        <v>2511</v>
      </c>
      <c r="K30" s="68">
        <f t="shared" si="5"/>
        <v>6277.5</v>
      </c>
      <c r="L30" s="70">
        <f t="shared" si="6"/>
        <v>8.8428045232200503E-4</v>
      </c>
      <c r="M30" s="71">
        <f t="shared" si="8"/>
        <v>15474.907915635087</v>
      </c>
      <c r="N30" s="18">
        <f t="shared" si="9"/>
        <v>1</v>
      </c>
      <c r="O30" s="56">
        <f t="shared" si="10"/>
        <v>15474.907915635087</v>
      </c>
      <c r="P30" s="66"/>
      <c r="Q30" s="56">
        <v>4340.1847469478334</v>
      </c>
      <c r="R30" s="56">
        <v>932.13055445631494</v>
      </c>
      <c r="S30" s="56">
        <v>930.58984279605659</v>
      </c>
      <c r="T30" s="56">
        <v>0</v>
      </c>
      <c r="U30" s="56">
        <v>420.61428325053549</v>
      </c>
      <c r="V30" s="56">
        <v>0</v>
      </c>
      <c r="W30" s="56">
        <v>1130.8823586296448</v>
      </c>
      <c r="X30" s="56">
        <v>272.70596386573186</v>
      </c>
      <c r="Y30" s="56">
        <v>884.36849298830543</v>
      </c>
      <c r="Z30" s="56">
        <v>2919.6485961896146</v>
      </c>
      <c r="AA30" s="56">
        <v>0</v>
      </c>
      <c r="AB30" s="56">
        <v>0</v>
      </c>
      <c r="AC30" s="56">
        <v>0</v>
      </c>
      <c r="AD30" s="56">
        <v>2328.0153186503999</v>
      </c>
      <c r="AE30" s="56">
        <v>1315.7677578606495</v>
      </c>
      <c r="AF30" s="56">
        <f t="shared" si="11"/>
        <v>15474.907915635085</v>
      </c>
      <c r="AH30" s="16"/>
    </row>
    <row r="31" spans="1:34" x14ac:dyDescent="0.25">
      <c r="A31" s="52" t="s">
        <v>56</v>
      </c>
      <c r="B31" s="53">
        <v>6003735</v>
      </c>
      <c r="C31" s="67">
        <v>145557</v>
      </c>
      <c r="D31" s="68">
        <v>5</v>
      </c>
      <c r="E31" s="69">
        <v>3.5</v>
      </c>
      <c r="F31" s="16">
        <v>6456</v>
      </c>
      <c r="G31" s="68">
        <v>20905</v>
      </c>
      <c r="H31" s="68">
        <v>2734.2</v>
      </c>
      <c r="I31" s="68">
        <f t="shared" si="7"/>
        <v>30095.200000000001</v>
      </c>
      <c r="J31" s="68">
        <f t="shared" si="4"/>
        <v>7523.8</v>
      </c>
      <c r="K31" s="68">
        <f t="shared" si="5"/>
        <v>26333.3</v>
      </c>
      <c r="L31" s="70">
        <f t="shared" si="6"/>
        <v>3.7094420446246203E-3</v>
      </c>
      <c r="M31" s="71">
        <f t="shared" si="8"/>
        <v>64915.235780930852</v>
      </c>
      <c r="N31" s="18">
        <f t="shared" si="9"/>
        <v>1</v>
      </c>
      <c r="O31" s="56">
        <f t="shared" si="10"/>
        <v>64915.235780930852</v>
      </c>
      <c r="P31" s="66"/>
      <c r="Q31" s="56">
        <v>13925.568270079268</v>
      </c>
      <c r="R31" s="56">
        <v>1739.4018359652914</v>
      </c>
      <c r="S31" s="56">
        <v>1067.1955014412049</v>
      </c>
      <c r="T31" s="56">
        <v>0</v>
      </c>
      <c r="U31" s="56">
        <v>1913.3420195618205</v>
      </c>
      <c r="V31" s="56">
        <v>0</v>
      </c>
      <c r="W31" s="56">
        <v>904.12657931945887</v>
      </c>
      <c r="X31" s="56">
        <v>273.59341378204067</v>
      </c>
      <c r="Y31" s="56">
        <v>11138.729019003926</v>
      </c>
      <c r="Z31" s="56">
        <v>7461.0502859671906</v>
      </c>
      <c r="AA31" s="56">
        <v>15543.315513350557</v>
      </c>
      <c r="AB31" s="56">
        <v>0</v>
      </c>
      <c r="AC31" s="56">
        <v>0</v>
      </c>
      <c r="AD31" s="56">
        <v>7771.6577566752785</v>
      </c>
      <c r="AE31" s="56">
        <v>3177.2555857848142</v>
      </c>
      <c r="AF31" s="56">
        <f t="shared" si="11"/>
        <v>64915.235780930852</v>
      </c>
      <c r="AH31" s="16"/>
    </row>
    <row r="32" spans="1:34" x14ac:dyDescent="0.25">
      <c r="A32" s="58" t="s">
        <v>57</v>
      </c>
      <c r="B32" s="59">
        <v>6013429</v>
      </c>
      <c r="C32" s="60">
        <v>145907</v>
      </c>
      <c r="D32" s="61">
        <v>5</v>
      </c>
      <c r="E32" s="62">
        <v>3.5</v>
      </c>
      <c r="F32" s="61">
        <v>1937</v>
      </c>
      <c r="G32" s="61">
        <v>3004</v>
      </c>
      <c r="H32" s="61">
        <v>2236</v>
      </c>
      <c r="I32" s="61">
        <f t="shared" si="7"/>
        <v>7177</v>
      </c>
      <c r="J32" s="61">
        <f t="shared" si="4"/>
        <v>1794.25</v>
      </c>
      <c r="K32" s="61">
        <f t="shared" si="5"/>
        <v>6279.875</v>
      </c>
      <c r="L32" s="63">
        <f t="shared" si="6"/>
        <v>8.8461500685394683E-4</v>
      </c>
      <c r="M32" s="64">
        <f t="shared" si="8"/>
        <v>15480.762619944069</v>
      </c>
      <c r="N32" s="65">
        <f t="shared" si="9"/>
        <v>1</v>
      </c>
      <c r="O32" s="64">
        <f t="shared" si="10"/>
        <v>15480.762619944069</v>
      </c>
      <c r="P32" s="66"/>
      <c r="Q32" s="64">
        <v>4178.1018802886529</v>
      </c>
      <c r="R32" s="64">
        <v>1576.7643131084178</v>
      </c>
      <c r="S32" s="64">
        <v>1757.9520043548025</v>
      </c>
      <c r="T32" s="64">
        <v>0</v>
      </c>
      <c r="U32" s="64">
        <v>56.081904433404738</v>
      </c>
      <c r="V32" s="64">
        <v>0</v>
      </c>
      <c r="W32" s="64">
        <v>1432.2455593761824</v>
      </c>
      <c r="X32" s="64">
        <v>0</v>
      </c>
      <c r="Y32" s="64">
        <v>1872.2728095459736</v>
      </c>
      <c r="Z32" s="64">
        <v>1253.2148644541596</v>
      </c>
      <c r="AA32" s="64">
        <v>2182.8802802540613</v>
      </c>
      <c r="AB32" s="64">
        <v>0</v>
      </c>
      <c r="AC32" s="64">
        <v>0</v>
      </c>
      <c r="AD32" s="64">
        <v>1171.2490041284143</v>
      </c>
      <c r="AE32" s="64">
        <v>0</v>
      </c>
      <c r="AF32" s="64">
        <f t="shared" si="11"/>
        <v>15480.762619944069</v>
      </c>
      <c r="AH32" s="16"/>
    </row>
    <row r="33" spans="1:34" x14ac:dyDescent="0.25">
      <c r="A33" s="52" t="s">
        <v>58</v>
      </c>
      <c r="B33" s="53">
        <v>6007033</v>
      </c>
      <c r="C33" s="67">
        <v>145582</v>
      </c>
      <c r="D33" s="68">
        <v>5</v>
      </c>
      <c r="E33" s="69">
        <v>3.5</v>
      </c>
      <c r="F33" s="16">
        <v>8179</v>
      </c>
      <c r="G33" s="68">
        <v>14361</v>
      </c>
      <c r="H33" s="68">
        <v>8731.7999999999993</v>
      </c>
      <c r="I33" s="68">
        <f t="shared" si="7"/>
        <v>31271.8</v>
      </c>
      <c r="J33" s="68">
        <f t="shared" si="4"/>
        <v>7817.95</v>
      </c>
      <c r="K33" s="68">
        <f t="shared" si="5"/>
        <v>27362.825000000001</v>
      </c>
      <c r="L33" s="70">
        <f t="shared" si="6"/>
        <v>3.8544661517814207E-3</v>
      </c>
      <c r="M33" s="71">
        <f t="shared" si="8"/>
        <v>67453.157656174866</v>
      </c>
      <c r="N33" s="18">
        <f t="shared" si="9"/>
        <v>1</v>
      </c>
      <c r="O33" s="56">
        <f t="shared" si="10"/>
        <v>67453.157656174866</v>
      </c>
      <c r="P33" s="66"/>
      <c r="Q33" s="56">
        <v>17642.072936954512</v>
      </c>
      <c r="R33" s="56">
        <v>4556.8704348465708</v>
      </c>
      <c r="S33" s="56">
        <v>2188.7473102563254</v>
      </c>
      <c r="T33" s="56">
        <v>0</v>
      </c>
      <c r="U33" s="56">
        <v>4921.0576942518046</v>
      </c>
      <c r="V33" s="56">
        <v>0</v>
      </c>
      <c r="W33" s="56">
        <v>7060.8843278716058</v>
      </c>
      <c r="X33" s="56">
        <v>106.90073783536688</v>
      </c>
      <c r="Y33" s="56">
        <v>7970.1014185165577</v>
      </c>
      <c r="Z33" s="56">
        <v>15070.933318315343</v>
      </c>
      <c r="AA33" s="56">
        <v>66.866886055213342</v>
      </c>
      <c r="AB33" s="56">
        <v>0</v>
      </c>
      <c r="AC33" s="56">
        <v>0</v>
      </c>
      <c r="AD33" s="56">
        <v>6878.6612783895271</v>
      </c>
      <c r="AE33" s="56">
        <v>990.06131288202982</v>
      </c>
      <c r="AF33" s="56">
        <f t="shared" si="11"/>
        <v>67453.157656174852</v>
      </c>
      <c r="AH33" s="16"/>
    </row>
    <row r="34" spans="1:34" x14ac:dyDescent="0.25">
      <c r="A34" s="52" t="s">
        <v>59</v>
      </c>
      <c r="B34" s="53">
        <v>6014500</v>
      </c>
      <c r="C34" s="67">
        <v>145888</v>
      </c>
      <c r="D34" s="68">
        <v>5</v>
      </c>
      <c r="E34" s="69">
        <v>3.5</v>
      </c>
      <c r="F34" s="16">
        <v>9479</v>
      </c>
      <c r="G34" s="68">
        <v>29011</v>
      </c>
      <c r="H34" s="68">
        <v>9176</v>
      </c>
      <c r="I34" s="68">
        <f t="shared" si="7"/>
        <v>47666</v>
      </c>
      <c r="J34" s="68">
        <f t="shared" si="4"/>
        <v>11916.5</v>
      </c>
      <c r="K34" s="68">
        <f t="shared" si="5"/>
        <v>41707.75</v>
      </c>
      <c r="L34" s="70">
        <f t="shared" si="6"/>
        <v>5.8751649598300449E-3</v>
      </c>
      <c r="M34" s="71">
        <f t="shared" si="8"/>
        <v>102815.38679702579</v>
      </c>
      <c r="N34" s="18">
        <f t="shared" si="9"/>
        <v>1</v>
      </c>
      <c r="O34" s="56">
        <f t="shared" si="10"/>
        <v>102815.38679702579</v>
      </c>
      <c r="P34" s="66"/>
      <c r="Q34" s="56">
        <v>20446.168158624751</v>
      </c>
      <c r="R34" s="56">
        <v>7040.4360027166567</v>
      </c>
      <c r="S34" s="56">
        <v>4022.7981449346094</v>
      </c>
      <c r="T34" s="56">
        <v>0</v>
      </c>
      <c r="U34" s="56">
        <v>2914.1020342126849</v>
      </c>
      <c r="V34" s="56">
        <v>0</v>
      </c>
      <c r="W34" s="56">
        <v>5271.6990167400463</v>
      </c>
      <c r="X34" s="56">
        <v>543.56307373915365</v>
      </c>
      <c r="Y34" s="56">
        <v>13218.073475688625</v>
      </c>
      <c r="Z34" s="56">
        <v>17305.581510354084</v>
      </c>
      <c r="AA34" s="56">
        <v>11913.090699449784</v>
      </c>
      <c r="AB34" s="56">
        <v>0</v>
      </c>
      <c r="AC34" s="56">
        <v>0</v>
      </c>
      <c r="AD34" s="56">
        <v>18196.420992315478</v>
      </c>
      <c r="AE34" s="56">
        <v>1943.4536882499106</v>
      </c>
      <c r="AF34" s="56">
        <f t="shared" si="11"/>
        <v>102815.38679702576</v>
      </c>
      <c r="AH34" s="16"/>
    </row>
    <row r="35" spans="1:34" x14ac:dyDescent="0.25">
      <c r="A35" s="52" t="s">
        <v>60</v>
      </c>
      <c r="B35" s="53">
        <v>6014922</v>
      </c>
      <c r="C35" s="67">
        <v>145963</v>
      </c>
      <c r="D35" s="68">
        <v>5</v>
      </c>
      <c r="E35" s="69">
        <v>3.5</v>
      </c>
      <c r="F35" s="16">
        <v>6793</v>
      </c>
      <c r="G35" s="68">
        <v>22322</v>
      </c>
      <c r="H35" s="68">
        <v>3889.2</v>
      </c>
      <c r="I35" s="68">
        <f t="shared" si="7"/>
        <v>33004.199999999997</v>
      </c>
      <c r="J35" s="68">
        <f t="shared" si="4"/>
        <v>8251.0499999999993</v>
      </c>
      <c r="K35" s="68">
        <f t="shared" si="5"/>
        <v>28878.674999999996</v>
      </c>
      <c r="L35" s="70">
        <f t="shared" si="6"/>
        <v>4.0679964621999484E-3</v>
      </c>
      <c r="M35" s="71">
        <f t="shared" si="8"/>
        <v>71189.938088499097</v>
      </c>
      <c r="N35" s="18">
        <f t="shared" si="9"/>
        <v>1</v>
      </c>
      <c r="O35" s="56">
        <f t="shared" si="10"/>
        <v>71189.938088499097</v>
      </c>
      <c r="P35" s="66"/>
      <c r="Q35" s="56">
        <v>14652.476031389169</v>
      </c>
      <c r="R35" s="56">
        <v>3225.140904185645</v>
      </c>
      <c r="S35" s="56">
        <v>857.01777959539891</v>
      </c>
      <c r="T35" s="56">
        <v>0</v>
      </c>
      <c r="U35" s="56">
        <v>934.92848683134423</v>
      </c>
      <c r="V35" s="56">
        <v>0</v>
      </c>
      <c r="W35" s="56">
        <v>3265.0021962598494</v>
      </c>
      <c r="X35" s="56">
        <v>106.90073783536688</v>
      </c>
      <c r="Y35" s="56">
        <v>7150.4428152591036</v>
      </c>
      <c r="Z35" s="56">
        <v>11457.964475009459</v>
      </c>
      <c r="AA35" s="56">
        <v>16818.100341048335</v>
      </c>
      <c r="AB35" s="56">
        <v>0</v>
      </c>
      <c r="AC35" s="56">
        <v>0</v>
      </c>
      <c r="AD35" s="56">
        <v>10327.698401043917</v>
      </c>
      <c r="AE35" s="56">
        <v>2394.2659200415096</v>
      </c>
      <c r="AF35" s="56">
        <f t="shared" si="11"/>
        <v>71189.938088499097</v>
      </c>
      <c r="AH35" s="16"/>
    </row>
    <row r="36" spans="1:34" x14ac:dyDescent="0.25">
      <c r="A36" s="52" t="s">
        <v>61</v>
      </c>
      <c r="B36" s="53">
        <v>6016695</v>
      </c>
      <c r="C36" s="67">
        <v>146153</v>
      </c>
      <c r="D36" s="68">
        <v>4</v>
      </c>
      <c r="E36" s="69">
        <v>2.5</v>
      </c>
      <c r="F36" s="16">
        <v>2047</v>
      </c>
      <c r="G36" s="68">
        <v>3579</v>
      </c>
      <c r="H36" s="68">
        <v>2128.56</v>
      </c>
      <c r="I36" s="68">
        <f t="shared" si="7"/>
        <v>7754.5599999999995</v>
      </c>
      <c r="J36" s="68">
        <f t="shared" si="4"/>
        <v>1938.6399999999999</v>
      </c>
      <c r="K36" s="68">
        <f t="shared" si="5"/>
        <v>4846.5999999999995</v>
      </c>
      <c r="L36" s="70">
        <f t="shared" si="6"/>
        <v>6.8271662926703766E-4</v>
      </c>
      <c r="M36" s="71">
        <f t="shared" si="8"/>
        <v>11947.541012173158</v>
      </c>
      <c r="N36" s="18">
        <f t="shared" si="9"/>
        <v>1</v>
      </c>
      <c r="O36" s="56">
        <f t="shared" si="10"/>
        <v>11947.541012173158</v>
      </c>
      <c r="P36" s="66"/>
      <c r="Q36" s="56">
        <v>3153.8367685488861</v>
      </c>
      <c r="R36" s="56">
        <v>450.38083252672715</v>
      </c>
      <c r="S36" s="56">
        <v>573.32962301534519</v>
      </c>
      <c r="T36" s="56">
        <v>0</v>
      </c>
      <c r="U36" s="56">
        <v>1263.1370475462234</v>
      </c>
      <c r="V36" s="56">
        <v>0</v>
      </c>
      <c r="W36" s="56">
        <v>981.00192831971037</v>
      </c>
      <c r="X36" s="56">
        <v>11.647780151553288</v>
      </c>
      <c r="Y36" s="56">
        <v>2988.9806209012409</v>
      </c>
      <c r="Z36" s="56">
        <v>154.07116602583716</v>
      </c>
      <c r="AA36" s="56">
        <v>0</v>
      </c>
      <c r="AB36" s="56">
        <v>0</v>
      </c>
      <c r="AC36" s="56">
        <v>0</v>
      </c>
      <c r="AD36" s="56">
        <v>2371.1552451376338</v>
      </c>
      <c r="AE36" s="56">
        <v>0</v>
      </c>
      <c r="AF36" s="56">
        <f t="shared" si="11"/>
        <v>11947.541012173157</v>
      </c>
      <c r="AH36" s="16"/>
    </row>
    <row r="37" spans="1:34" x14ac:dyDescent="0.25">
      <c r="A37" s="58" t="s">
        <v>62</v>
      </c>
      <c r="B37" s="59">
        <v>6006886</v>
      </c>
      <c r="C37" s="60">
        <v>145869</v>
      </c>
      <c r="D37" s="61">
        <v>5</v>
      </c>
      <c r="E37" s="62">
        <v>3.5</v>
      </c>
      <c r="F37" s="61">
        <v>160</v>
      </c>
      <c r="G37" s="61">
        <v>1251</v>
      </c>
      <c r="H37" s="61">
        <v>424</v>
      </c>
      <c r="I37" s="61">
        <f t="shared" si="7"/>
        <v>1835</v>
      </c>
      <c r="J37" s="61">
        <f t="shared" si="4"/>
        <v>458.75</v>
      </c>
      <c r="K37" s="61">
        <f t="shared" si="5"/>
        <v>1605.625</v>
      </c>
      <c r="L37" s="63">
        <f t="shared" si="6"/>
        <v>2.2617647172592901E-4</v>
      </c>
      <c r="M37" s="64">
        <f t="shared" si="8"/>
        <v>3958.0882552037579</v>
      </c>
      <c r="N37" s="65">
        <f t="shared" si="9"/>
        <v>1</v>
      </c>
      <c r="O37" s="64">
        <f t="shared" si="10"/>
        <v>3958.0882552037579</v>
      </c>
      <c r="P37" s="66"/>
      <c r="Q37" s="64">
        <v>345.11941189787535</v>
      </c>
      <c r="R37" s="64">
        <v>0</v>
      </c>
      <c r="S37" s="64">
        <v>787.30365839202807</v>
      </c>
      <c r="T37" s="64">
        <v>0</v>
      </c>
      <c r="U37" s="64">
        <v>0</v>
      </c>
      <c r="V37" s="64">
        <v>0</v>
      </c>
      <c r="W37" s="64">
        <v>0</v>
      </c>
      <c r="X37" s="64">
        <v>127.26278313734154</v>
      </c>
      <c r="Y37" s="64">
        <v>655.72688260596317</v>
      </c>
      <c r="Z37" s="64">
        <v>0</v>
      </c>
      <c r="AA37" s="64">
        <v>1553.0373535404392</v>
      </c>
      <c r="AB37" s="64">
        <v>0</v>
      </c>
      <c r="AC37" s="64">
        <v>0</v>
      </c>
      <c r="AD37" s="64">
        <v>0</v>
      </c>
      <c r="AE37" s="64">
        <v>489.63816563011062</v>
      </c>
      <c r="AF37" s="64">
        <f t="shared" si="11"/>
        <v>3958.0882552037579</v>
      </c>
      <c r="AH37" s="16"/>
    </row>
    <row r="38" spans="1:34" x14ac:dyDescent="0.25">
      <c r="A38" s="52" t="s">
        <v>63</v>
      </c>
      <c r="B38" s="53">
        <v>6005193</v>
      </c>
      <c r="C38" s="67">
        <v>145450</v>
      </c>
      <c r="D38" s="68">
        <v>4</v>
      </c>
      <c r="E38" s="69">
        <v>2.5</v>
      </c>
      <c r="F38" s="16">
        <v>5728</v>
      </c>
      <c r="G38" s="68">
        <v>37985</v>
      </c>
      <c r="H38" s="68">
        <v>3087</v>
      </c>
      <c r="I38" s="68">
        <f t="shared" si="7"/>
        <v>46800</v>
      </c>
      <c r="J38" s="68">
        <f t="shared" si="4"/>
        <v>11700</v>
      </c>
      <c r="K38" s="68">
        <f t="shared" si="5"/>
        <v>29250</v>
      </c>
      <c r="L38" s="70">
        <f t="shared" si="6"/>
        <v>4.1203031828623889E-3</v>
      </c>
      <c r="M38" s="71">
        <f t="shared" si="8"/>
        <v>72105.305700091805</v>
      </c>
      <c r="N38" s="18">
        <f t="shared" si="9"/>
        <v>1</v>
      </c>
      <c r="O38" s="56">
        <f t="shared" si="10"/>
        <v>72105.305700091805</v>
      </c>
      <c r="P38" s="66"/>
      <c r="Q38" s="56">
        <v>8825.1963899599541</v>
      </c>
      <c r="R38" s="56">
        <v>2566.3942267255752</v>
      </c>
      <c r="S38" s="56">
        <v>403.78971192051409</v>
      </c>
      <c r="T38" s="56">
        <v>0</v>
      </c>
      <c r="U38" s="56">
        <v>833.46337973336892</v>
      </c>
      <c r="V38" s="56">
        <v>0</v>
      </c>
      <c r="W38" s="56">
        <v>952.52957683813588</v>
      </c>
      <c r="X38" s="56">
        <v>0</v>
      </c>
      <c r="Y38" s="56">
        <v>13011.30997088195</v>
      </c>
      <c r="Z38" s="56">
        <v>17873.795970657375</v>
      </c>
      <c r="AA38" s="56">
        <v>8788.2193101137545</v>
      </c>
      <c r="AB38" s="56">
        <v>0</v>
      </c>
      <c r="AC38" s="56">
        <v>0</v>
      </c>
      <c r="AD38" s="56">
        <v>13619.891076684007</v>
      </c>
      <c r="AE38" s="56">
        <v>5230.716086577173</v>
      </c>
      <c r="AF38" s="56">
        <f t="shared" si="11"/>
        <v>72105.305700091805</v>
      </c>
      <c r="AH38" s="16"/>
    </row>
    <row r="39" spans="1:34" x14ac:dyDescent="0.25">
      <c r="A39" s="52" t="s">
        <v>64</v>
      </c>
      <c r="B39" s="53">
        <v>6009849</v>
      </c>
      <c r="C39" s="67">
        <v>145126</v>
      </c>
      <c r="D39" s="68">
        <v>5</v>
      </c>
      <c r="E39" s="69">
        <v>3.5</v>
      </c>
      <c r="F39" s="16">
        <v>6257</v>
      </c>
      <c r="G39" s="68">
        <v>10891</v>
      </c>
      <c r="H39" s="68">
        <v>2939.16</v>
      </c>
      <c r="I39" s="68">
        <f t="shared" si="7"/>
        <v>20087.16</v>
      </c>
      <c r="J39" s="68">
        <f t="shared" si="4"/>
        <v>5021.79</v>
      </c>
      <c r="K39" s="68">
        <f t="shared" si="5"/>
        <v>17576.264999999999</v>
      </c>
      <c r="L39" s="70">
        <f t="shared" si="6"/>
        <v>2.4758817306780446E-3</v>
      </c>
      <c r="M39" s="71">
        <f t="shared" si="8"/>
        <v>43327.930286865783</v>
      </c>
      <c r="N39" s="18">
        <f t="shared" si="9"/>
        <v>1</v>
      </c>
      <c r="O39" s="56">
        <f t="shared" si="10"/>
        <v>43327.930286865783</v>
      </c>
      <c r="P39" s="66"/>
      <c r="Q39" s="56">
        <v>13496.326001531284</v>
      </c>
      <c r="R39" s="56">
        <v>2549.3108158366304</v>
      </c>
      <c r="S39" s="56">
        <v>1179.5318700139633</v>
      </c>
      <c r="T39" s="56">
        <v>0</v>
      </c>
      <c r="U39" s="56">
        <v>1378.8383303849862</v>
      </c>
      <c r="V39" s="56">
        <v>0</v>
      </c>
      <c r="W39" s="56">
        <v>1232.0763004754149</v>
      </c>
      <c r="X39" s="56">
        <v>0</v>
      </c>
      <c r="Y39" s="56">
        <v>7146.1288226103788</v>
      </c>
      <c r="Z39" s="56">
        <v>5964.0948368601576</v>
      </c>
      <c r="AA39" s="56">
        <v>1166.9350114796907</v>
      </c>
      <c r="AB39" s="56">
        <v>0</v>
      </c>
      <c r="AC39" s="56">
        <v>0</v>
      </c>
      <c r="AD39" s="56">
        <v>7635.7669882404898</v>
      </c>
      <c r="AE39" s="56">
        <v>1578.9213094327795</v>
      </c>
      <c r="AF39" s="56">
        <f t="shared" si="11"/>
        <v>43327.930286865776</v>
      </c>
      <c r="AH39" s="16"/>
    </row>
    <row r="40" spans="1:34" x14ac:dyDescent="0.25">
      <c r="A40" s="52" t="s">
        <v>65</v>
      </c>
      <c r="B40" s="53">
        <v>6005714</v>
      </c>
      <c r="C40" s="67">
        <v>145872</v>
      </c>
      <c r="D40" s="68">
        <v>5</v>
      </c>
      <c r="E40" s="69">
        <v>3.5</v>
      </c>
      <c r="F40" s="16">
        <v>9996</v>
      </c>
      <c r="G40" s="68">
        <v>25266</v>
      </c>
      <c r="H40" s="68">
        <v>7639.8</v>
      </c>
      <c r="I40" s="68">
        <f t="shared" si="7"/>
        <v>42901.8</v>
      </c>
      <c r="J40" s="68">
        <f t="shared" si="4"/>
        <v>10725.45</v>
      </c>
      <c r="K40" s="68">
        <f t="shared" si="5"/>
        <v>37539.075000000004</v>
      </c>
      <c r="L40" s="70">
        <f t="shared" si="6"/>
        <v>5.2879442804858101E-3</v>
      </c>
      <c r="M40" s="71">
        <f t="shared" si="8"/>
        <v>92539.024908501669</v>
      </c>
      <c r="N40" s="18">
        <f t="shared" si="9"/>
        <v>1</v>
      </c>
      <c r="O40" s="56">
        <f t="shared" si="10"/>
        <v>92539.024908501669</v>
      </c>
      <c r="P40" s="66"/>
      <c r="Q40" s="56">
        <v>21561.335258319759</v>
      </c>
      <c r="R40" s="56">
        <v>934.92848683134423</v>
      </c>
      <c r="S40" s="56">
        <v>2585.5483540859072</v>
      </c>
      <c r="T40" s="56">
        <v>0</v>
      </c>
      <c r="U40" s="56">
        <v>8331.0100435087606</v>
      </c>
      <c r="V40" s="56">
        <v>0</v>
      </c>
      <c r="W40" s="56">
        <v>4489.8309890854089</v>
      </c>
      <c r="X40" s="56">
        <v>137.70264534725226</v>
      </c>
      <c r="Y40" s="56">
        <v>17210.673672082168</v>
      </c>
      <c r="Z40" s="56">
        <v>24330.918538800208</v>
      </c>
      <c r="AA40" s="56">
        <v>722.59376866117634</v>
      </c>
      <c r="AB40" s="56">
        <v>0</v>
      </c>
      <c r="AC40" s="56">
        <v>0</v>
      </c>
      <c r="AD40" s="56">
        <v>9909.2411141177436</v>
      </c>
      <c r="AE40" s="56">
        <v>2325.2420376619348</v>
      </c>
      <c r="AF40" s="56">
        <f t="shared" si="11"/>
        <v>92539.024908501655</v>
      </c>
      <c r="AH40" s="16"/>
    </row>
    <row r="41" spans="1:34" x14ac:dyDescent="0.25">
      <c r="A41" s="52" t="s">
        <v>66</v>
      </c>
      <c r="B41" s="53">
        <v>6014765</v>
      </c>
      <c r="C41" s="67">
        <v>145984</v>
      </c>
      <c r="D41" s="68">
        <v>4</v>
      </c>
      <c r="E41" s="69">
        <v>2.5</v>
      </c>
      <c r="F41" s="16">
        <v>2260</v>
      </c>
      <c r="G41" s="68">
        <v>2695</v>
      </c>
      <c r="H41" s="68">
        <v>1615</v>
      </c>
      <c r="I41" s="68">
        <f t="shared" si="7"/>
        <v>6570</v>
      </c>
      <c r="J41" s="68">
        <f t="shared" si="4"/>
        <v>1642.5</v>
      </c>
      <c r="K41" s="68">
        <f t="shared" si="5"/>
        <v>4106.25</v>
      </c>
      <c r="L41" s="70">
        <f t="shared" si="6"/>
        <v>5.7842717759414312E-4</v>
      </c>
      <c r="M41" s="71">
        <f t="shared" si="8"/>
        <v>10122.475607897504</v>
      </c>
      <c r="N41" s="18">
        <f t="shared" si="9"/>
        <v>1</v>
      </c>
      <c r="O41" s="56">
        <f t="shared" si="10"/>
        <v>10122.475607897504</v>
      </c>
      <c r="P41" s="66"/>
      <c r="Q41" s="56">
        <v>3482.0083521839206</v>
      </c>
      <c r="R41" s="56">
        <v>608.58110580205687</v>
      </c>
      <c r="S41" s="56">
        <v>540.78979275068866</v>
      </c>
      <c r="T41" s="56">
        <v>0</v>
      </c>
      <c r="U41" s="56">
        <v>115.5533745193779</v>
      </c>
      <c r="V41" s="56">
        <v>0</v>
      </c>
      <c r="W41" s="56">
        <v>1223.3250582451474</v>
      </c>
      <c r="X41" s="56">
        <v>0</v>
      </c>
      <c r="Y41" s="56">
        <v>1280.3313896747072</v>
      </c>
      <c r="Z41" s="56">
        <v>402.12574332743515</v>
      </c>
      <c r="AA41" s="56">
        <v>1417.4547274377021</v>
      </c>
      <c r="AB41" s="56">
        <v>0</v>
      </c>
      <c r="AC41" s="56">
        <v>0</v>
      </c>
      <c r="AD41" s="56">
        <v>295.81663876960744</v>
      </c>
      <c r="AE41" s="56">
        <v>756.48942518686067</v>
      </c>
      <c r="AF41" s="56">
        <f t="shared" si="11"/>
        <v>10122.475607897504</v>
      </c>
      <c r="AH41" s="16"/>
    </row>
    <row r="42" spans="1:34" x14ac:dyDescent="0.25">
      <c r="A42" s="58" t="s">
        <v>67</v>
      </c>
      <c r="B42" s="59">
        <v>6014773</v>
      </c>
      <c r="C42" s="60">
        <v>146008</v>
      </c>
      <c r="D42" s="61">
        <v>4</v>
      </c>
      <c r="E42" s="62">
        <v>2.5</v>
      </c>
      <c r="F42" s="61">
        <v>1771</v>
      </c>
      <c r="G42" s="61">
        <v>5164</v>
      </c>
      <c r="H42" s="61">
        <v>2125.1999999999998</v>
      </c>
      <c r="I42" s="61">
        <f t="shared" si="7"/>
        <v>9060.2000000000007</v>
      </c>
      <c r="J42" s="61">
        <f t="shared" si="4"/>
        <v>2265.0500000000002</v>
      </c>
      <c r="K42" s="61">
        <f t="shared" si="5"/>
        <v>5662.625</v>
      </c>
      <c r="L42" s="63">
        <f t="shared" si="6"/>
        <v>7.9766604481559442E-4</v>
      </c>
      <c r="M42" s="64">
        <f t="shared" si="8"/>
        <v>13959.155784272902</v>
      </c>
      <c r="N42" s="65">
        <f t="shared" si="9"/>
        <v>1</v>
      </c>
      <c r="O42" s="64">
        <f t="shared" si="10"/>
        <v>13959.155784272902</v>
      </c>
      <c r="P42" s="66"/>
      <c r="Q42" s="64">
        <v>2728.6003503175766</v>
      </c>
      <c r="R42" s="64">
        <v>1199.7213556099889</v>
      </c>
      <c r="S42" s="64">
        <v>745.45792969941067</v>
      </c>
      <c r="T42" s="64">
        <v>0</v>
      </c>
      <c r="U42" s="64">
        <v>1021.1220599528385</v>
      </c>
      <c r="V42" s="64">
        <v>0</v>
      </c>
      <c r="W42" s="64">
        <v>271.78153686957677</v>
      </c>
      <c r="X42" s="64">
        <v>36.237538249276902</v>
      </c>
      <c r="Y42" s="64">
        <v>2064.5536247462182</v>
      </c>
      <c r="Z42" s="64">
        <v>4122.9444028514035</v>
      </c>
      <c r="AA42" s="64">
        <v>0</v>
      </c>
      <c r="AB42" s="64">
        <v>0</v>
      </c>
      <c r="AC42" s="64">
        <v>0</v>
      </c>
      <c r="AD42" s="64">
        <v>907.47916789218095</v>
      </c>
      <c r="AE42" s="64">
        <v>861.25781808442991</v>
      </c>
      <c r="AF42" s="64">
        <f t="shared" si="11"/>
        <v>13959.155784272902</v>
      </c>
      <c r="AH42" s="16"/>
    </row>
    <row r="43" spans="1:34" x14ac:dyDescent="0.25">
      <c r="A43" s="52" t="s">
        <v>68</v>
      </c>
      <c r="B43" s="53">
        <v>6007165</v>
      </c>
      <c r="C43" s="67">
        <v>145259</v>
      </c>
      <c r="D43" s="68">
        <v>5</v>
      </c>
      <c r="E43" s="69">
        <v>3.5</v>
      </c>
      <c r="F43" s="16">
        <v>5958</v>
      </c>
      <c r="G43" s="68">
        <v>31676</v>
      </c>
      <c r="H43" s="68">
        <v>1633</v>
      </c>
      <c r="I43" s="68">
        <f t="shared" si="7"/>
        <v>39267</v>
      </c>
      <c r="J43" s="68">
        <f t="shared" si="4"/>
        <v>9816.75</v>
      </c>
      <c r="K43" s="68">
        <f t="shared" si="5"/>
        <v>34358.625</v>
      </c>
      <c r="L43" s="70">
        <f t="shared" si="6"/>
        <v>4.8399299810692395E-3</v>
      </c>
      <c r="M43" s="71">
        <f t="shared" si="8"/>
        <v>84698.774668711689</v>
      </c>
      <c r="N43" s="18">
        <f t="shared" si="9"/>
        <v>1</v>
      </c>
      <c r="O43" s="56">
        <f t="shared" si="10"/>
        <v>84698.774668711689</v>
      </c>
      <c r="P43" s="66"/>
      <c r="Q43" s="56">
        <v>12851.384100547131</v>
      </c>
      <c r="R43" s="56">
        <v>1242.4298828323513</v>
      </c>
      <c r="S43" s="56">
        <v>187.65868021946969</v>
      </c>
      <c r="T43" s="56">
        <v>0</v>
      </c>
      <c r="U43" s="56">
        <v>131.57677578606496</v>
      </c>
      <c r="V43" s="56">
        <v>0</v>
      </c>
      <c r="W43" s="56">
        <v>750.63472087787875</v>
      </c>
      <c r="X43" s="56">
        <v>1210.0749379669253</v>
      </c>
      <c r="Y43" s="56">
        <v>11762.100956744462</v>
      </c>
      <c r="Z43" s="56">
        <v>39000.650540784271</v>
      </c>
      <c r="AA43" s="56">
        <v>0</v>
      </c>
      <c r="AB43" s="56">
        <v>0</v>
      </c>
      <c r="AC43" s="56">
        <v>0</v>
      </c>
      <c r="AD43" s="56">
        <v>11759.943960420102</v>
      </c>
      <c r="AE43" s="56">
        <v>5802.3201125330288</v>
      </c>
      <c r="AF43" s="56">
        <f t="shared" si="11"/>
        <v>84698.774668711689</v>
      </c>
      <c r="AH43" s="16"/>
    </row>
    <row r="44" spans="1:34" x14ac:dyDescent="0.25">
      <c r="A44" s="52" t="s">
        <v>69</v>
      </c>
      <c r="B44" s="53">
        <v>6001366</v>
      </c>
      <c r="C44" s="67">
        <v>145403</v>
      </c>
      <c r="D44" s="68">
        <v>5</v>
      </c>
      <c r="E44" s="69">
        <v>3.5</v>
      </c>
      <c r="F44" s="16">
        <v>7215</v>
      </c>
      <c r="G44" s="68">
        <v>30551</v>
      </c>
      <c r="H44" s="68">
        <v>5075</v>
      </c>
      <c r="I44" s="68">
        <f t="shared" si="7"/>
        <v>42841</v>
      </c>
      <c r="J44" s="68">
        <f t="shared" si="4"/>
        <v>10710.25</v>
      </c>
      <c r="K44" s="68">
        <f t="shared" si="5"/>
        <v>37485.875</v>
      </c>
      <c r="L44" s="70">
        <f t="shared" si="6"/>
        <v>5.280450258970313E-3</v>
      </c>
      <c r="M44" s="71">
        <f t="shared" si="8"/>
        <v>92407.879531980478</v>
      </c>
      <c r="N44" s="18">
        <f t="shared" si="9"/>
        <v>1</v>
      </c>
      <c r="O44" s="56">
        <f t="shared" si="10"/>
        <v>92407.879531980478</v>
      </c>
      <c r="P44" s="66"/>
      <c r="Q44" s="56">
        <v>15562.728480269816</v>
      </c>
      <c r="R44" s="56">
        <v>3317.4603468683263</v>
      </c>
      <c r="S44" s="56">
        <v>1186.3479783989465</v>
      </c>
      <c r="T44" s="56">
        <v>0</v>
      </c>
      <c r="U44" s="56">
        <v>1108.6961107219245</v>
      </c>
      <c r="V44" s="56">
        <v>0</v>
      </c>
      <c r="W44" s="56">
        <v>5334.2519101465359</v>
      </c>
      <c r="X44" s="56">
        <v>0</v>
      </c>
      <c r="Y44" s="56">
        <v>19822.796220884215</v>
      </c>
      <c r="Z44" s="56">
        <v>16483.765910772272</v>
      </c>
      <c r="AA44" s="56">
        <v>8733.6781173406071</v>
      </c>
      <c r="AB44" s="56">
        <v>0</v>
      </c>
      <c r="AC44" s="56">
        <v>0</v>
      </c>
      <c r="AD44" s="56">
        <v>10787.138618132965</v>
      </c>
      <c r="AE44" s="56">
        <v>10071.015838444875</v>
      </c>
      <c r="AF44" s="56">
        <f t="shared" si="11"/>
        <v>92407.879531980492</v>
      </c>
      <c r="AH44" s="16"/>
    </row>
    <row r="45" spans="1:34" x14ac:dyDescent="0.25">
      <c r="A45" s="52" t="s">
        <v>70</v>
      </c>
      <c r="B45" s="53">
        <v>6008304</v>
      </c>
      <c r="C45" s="67">
        <v>145453</v>
      </c>
      <c r="D45" s="68">
        <v>5</v>
      </c>
      <c r="E45" s="69">
        <v>3.5</v>
      </c>
      <c r="F45" s="16">
        <v>7864</v>
      </c>
      <c r="G45" s="68">
        <v>32374</v>
      </c>
      <c r="H45" s="68">
        <v>2784</v>
      </c>
      <c r="I45" s="68">
        <f t="shared" si="7"/>
        <v>43022</v>
      </c>
      <c r="J45" s="68">
        <f t="shared" si="4"/>
        <v>10755.5</v>
      </c>
      <c r="K45" s="68">
        <f t="shared" si="5"/>
        <v>37644.25</v>
      </c>
      <c r="L45" s="70">
        <f t="shared" si="6"/>
        <v>5.3027597638108546E-3</v>
      </c>
      <c r="M45" s="71">
        <f t="shared" si="8"/>
        <v>92798.29586668995</v>
      </c>
      <c r="N45" s="18">
        <f t="shared" si="9"/>
        <v>1</v>
      </c>
      <c r="O45" s="56">
        <f t="shared" si="10"/>
        <v>92798.29586668995</v>
      </c>
      <c r="P45" s="66"/>
      <c r="Q45" s="56">
        <v>16962.619094780574</v>
      </c>
      <c r="R45" s="56">
        <v>1166.935011479691</v>
      </c>
      <c r="S45" s="56">
        <v>317.07845968117294</v>
      </c>
      <c r="T45" s="56">
        <v>0</v>
      </c>
      <c r="U45" s="56">
        <v>448.6552354672379</v>
      </c>
      <c r="V45" s="56">
        <v>0</v>
      </c>
      <c r="W45" s="56">
        <v>1773.0509786253344</v>
      </c>
      <c r="X45" s="56">
        <v>2299.3580817695943</v>
      </c>
      <c r="Y45" s="56">
        <v>18852.14787492144</v>
      </c>
      <c r="Z45" s="56">
        <v>26867.546216249593</v>
      </c>
      <c r="AA45" s="56">
        <v>0</v>
      </c>
      <c r="AB45" s="56">
        <v>0</v>
      </c>
      <c r="AC45" s="56">
        <v>0</v>
      </c>
      <c r="AD45" s="56">
        <v>22676.502358014768</v>
      </c>
      <c r="AE45" s="56">
        <v>1434.4025557005443</v>
      </c>
      <c r="AF45" s="56">
        <f t="shared" si="11"/>
        <v>92798.295866689965</v>
      </c>
      <c r="AH45" s="16"/>
    </row>
    <row r="46" spans="1:34" x14ac:dyDescent="0.25">
      <c r="A46" s="52" t="s">
        <v>71</v>
      </c>
      <c r="B46" s="53">
        <v>6013353</v>
      </c>
      <c r="C46" s="67">
        <v>145736</v>
      </c>
      <c r="D46" s="68">
        <v>5</v>
      </c>
      <c r="E46" s="69">
        <v>3.5</v>
      </c>
      <c r="F46" s="16">
        <v>8792</v>
      </c>
      <c r="G46" s="68">
        <v>41976</v>
      </c>
      <c r="H46" s="68">
        <v>1234.8</v>
      </c>
      <c r="I46" s="68">
        <f t="shared" si="7"/>
        <v>52002.8</v>
      </c>
      <c r="J46" s="68">
        <f t="shared" si="4"/>
        <v>13000.7</v>
      </c>
      <c r="K46" s="68">
        <f t="shared" si="5"/>
        <v>45502.450000000004</v>
      </c>
      <c r="L46" s="70">
        <f t="shared" si="6"/>
        <v>6.4097056260867258E-3</v>
      </c>
      <c r="M46" s="71">
        <f t="shared" si="8"/>
        <v>112169.84845651771</v>
      </c>
      <c r="N46" s="18">
        <f t="shared" si="9"/>
        <v>1</v>
      </c>
      <c r="O46" s="56">
        <f t="shared" si="10"/>
        <v>112169.84845651771</v>
      </c>
      <c r="P46" s="66"/>
      <c r="Q46" s="56">
        <v>18964.311683788252</v>
      </c>
      <c r="R46" s="56">
        <v>788.16645692177269</v>
      </c>
      <c r="S46" s="56">
        <v>201.11833728348685</v>
      </c>
      <c r="T46" s="56">
        <v>0</v>
      </c>
      <c r="U46" s="56">
        <v>1226.6406697380232</v>
      </c>
      <c r="V46" s="56">
        <v>0</v>
      </c>
      <c r="W46" s="56">
        <v>447.53359737856982</v>
      </c>
      <c r="X46" s="56">
        <v>0</v>
      </c>
      <c r="Y46" s="56">
        <v>30806.2215045341</v>
      </c>
      <c r="Z46" s="56">
        <v>14842.291707933002</v>
      </c>
      <c r="AA46" s="56">
        <v>14736.598888039278</v>
      </c>
      <c r="AB46" s="56">
        <v>0</v>
      </c>
      <c r="AC46" s="56">
        <v>0</v>
      </c>
      <c r="AD46" s="56">
        <v>18166.223043774415</v>
      </c>
      <c r="AE46" s="56">
        <v>11990.742567126807</v>
      </c>
      <c r="AF46" s="56">
        <f t="shared" si="11"/>
        <v>112169.84845651771</v>
      </c>
      <c r="AH46" s="16"/>
    </row>
    <row r="47" spans="1:34" x14ac:dyDescent="0.25">
      <c r="A47" s="58" t="s">
        <v>72</v>
      </c>
      <c r="B47" s="59">
        <v>6000459</v>
      </c>
      <c r="C47" s="60">
        <v>145379</v>
      </c>
      <c r="D47" s="61">
        <v>5</v>
      </c>
      <c r="E47" s="62">
        <v>3.5</v>
      </c>
      <c r="F47" s="61">
        <v>8255</v>
      </c>
      <c r="G47" s="61">
        <v>27504</v>
      </c>
      <c r="H47" s="61">
        <v>5852.28</v>
      </c>
      <c r="I47" s="61">
        <f t="shared" si="7"/>
        <v>41611.279999999999</v>
      </c>
      <c r="J47" s="61">
        <f t="shared" si="4"/>
        <v>10402.82</v>
      </c>
      <c r="K47" s="61">
        <f t="shared" si="5"/>
        <v>36409.869999999995</v>
      </c>
      <c r="L47" s="63">
        <f t="shared" si="6"/>
        <v>5.1288787435420785E-3</v>
      </c>
      <c r="M47" s="64">
        <f t="shared" si="8"/>
        <v>89755.37801198638</v>
      </c>
      <c r="N47" s="65">
        <f t="shared" si="9"/>
        <v>1</v>
      </c>
      <c r="O47" s="64">
        <f t="shared" si="10"/>
        <v>89755.37801198638</v>
      </c>
      <c r="P47" s="66"/>
      <c r="Q47" s="64">
        <v>17806.004657606005</v>
      </c>
      <c r="R47" s="64">
        <v>3141.7945662123079</v>
      </c>
      <c r="S47" s="64">
        <v>2618.1621385102562</v>
      </c>
      <c r="T47" s="64">
        <v>0</v>
      </c>
      <c r="U47" s="64">
        <v>4178.1881601416271</v>
      </c>
      <c r="V47" s="64">
        <v>0</v>
      </c>
      <c r="W47" s="64">
        <v>2685.2015842714191</v>
      </c>
      <c r="X47" s="64">
        <v>0</v>
      </c>
      <c r="Y47" s="64">
        <v>13172.776552877029</v>
      </c>
      <c r="Z47" s="64">
        <v>17258.127591218126</v>
      </c>
      <c r="AA47" s="64">
        <v>0</v>
      </c>
      <c r="AB47" s="64">
        <v>0</v>
      </c>
      <c r="AC47" s="64">
        <v>0</v>
      </c>
      <c r="AD47" s="64">
        <v>22952.597887533073</v>
      </c>
      <c r="AE47" s="64">
        <v>5942.5248736165413</v>
      </c>
      <c r="AF47" s="64">
        <f t="shared" si="11"/>
        <v>89755.378011986395</v>
      </c>
      <c r="AH47" s="16"/>
    </row>
    <row r="48" spans="1:34" x14ac:dyDescent="0.25">
      <c r="A48" s="52" t="s">
        <v>73</v>
      </c>
      <c r="B48" s="53">
        <v>6003529</v>
      </c>
      <c r="C48" s="67">
        <v>145886</v>
      </c>
      <c r="D48" s="68">
        <v>4</v>
      </c>
      <c r="E48" s="69">
        <v>2.5</v>
      </c>
      <c r="F48" s="16">
        <v>1760</v>
      </c>
      <c r="G48" s="68">
        <v>4692</v>
      </c>
      <c r="H48" s="68">
        <v>504.84</v>
      </c>
      <c r="I48" s="68">
        <f t="shared" si="7"/>
        <v>6956.84</v>
      </c>
      <c r="J48" s="68">
        <f t="shared" si="4"/>
        <v>1739.21</v>
      </c>
      <c r="K48" s="68">
        <f t="shared" si="5"/>
        <v>4348.0249999999996</v>
      </c>
      <c r="L48" s="70">
        <f t="shared" si="6"/>
        <v>6.1248482894582013E-4</v>
      </c>
      <c r="M48" s="71">
        <f t="shared" si="8"/>
        <v>10718.484506551853</v>
      </c>
      <c r="N48" s="18">
        <f t="shared" si="9"/>
        <v>1</v>
      </c>
      <c r="O48" s="56">
        <f t="shared" si="10"/>
        <v>10718.484506551853</v>
      </c>
      <c r="P48" s="66"/>
      <c r="Q48" s="56">
        <v>2711.6525220547346</v>
      </c>
      <c r="R48" s="56">
        <v>0</v>
      </c>
      <c r="S48" s="56">
        <v>0</v>
      </c>
      <c r="T48" s="56">
        <v>0</v>
      </c>
      <c r="U48" s="56">
        <v>0</v>
      </c>
      <c r="V48" s="56">
        <v>0</v>
      </c>
      <c r="W48" s="56">
        <v>104.83002136397964</v>
      </c>
      <c r="X48" s="56">
        <v>672.98285320085688</v>
      </c>
      <c r="Y48" s="56">
        <v>1959.7852318486491</v>
      </c>
      <c r="Z48" s="56">
        <v>2052.2279314641514</v>
      </c>
      <c r="AA48" s="56">
        <v>0</v>
      </c>
      <c r="AB48" s="56">
        <v>0</v>
      </c>
      <c r="AC48" s="56">
        <v>0</v>
      </c>
      <c r="AD48" s="56">
        <v>3169.2438851514712</v>
      </c>
      <c r="AE48" s="56">
        <v>47.762061468009534</v>
      </c>
      <c r="AF48" s="56">
        <f t="shared" si="11"/>
        <v>10718.484506551851</v>
      </c>
      <c r="AH48" s="16"/>
    </row>
    <row r="49" spans="1:34" x14ac:dyDescent="0.25">
      <c r="A49" s="52" t="s">
        <v>74</v>
      </c>
      <c r="B49" s="53">
        <v>6004014</v>
      </c>
      <c r="C49" s="67">
        <v>146052</v>
      </c>
      <c r="D49" s="68">
        <v>1</v>
      </c>
      <c r="E49" s="69">
        <v>0</v>
      </c>
      <c r="F49" s="16">
        <v>1153</v>
      </c>
      <c r="G49" s="68">
        <v>4461</v>
      </c>
      <c r="H49" s="68">
        <v>9</v>
      </c>
      <c r="I49" s="68">
        <f t="shared" si="7"/>
        <v>5623</v>
      </c>
      <c r="J49" s="68">
        <f t="shared" si="4"/>
        <v>1405.75</v>
      </c>
      <c r="K49" s="68">
        <f t="shared" si="5"/>
        <v>0</v>
      </c>
      <c r="L49" s="70">
        <f t="shared" si="6"/>
        <v>0</v>
      </c>
      <c r="M49" s="71">
        <f t="shared" si="8"/>
        <v>0</v>
      </c>
      <c r="N49" s="18">
        <f t="shared" si="9"/>
        <v>0</v>
      </c>
      <c r="O49" s="56">
        <f t="shared" si="10"/>
        <v>0</v>
      </c>
      <c r="P49" s="66"/>
      <c r="Q49" s="56">
        <v>0</v>
      </c>
      <c r="R49" s="56">
        <v>0</v>
      </c>
      <c r="S49" s="56">
        <v>0</v>
      </c>
      <c r="T49" s="56">
        <v>0</v>
      </c>
      <c r="U49" s="56">
        <v>0</v>
      </c>
      <c r="V49" s="56">
        <v>0</v>
      </c>
      <c r="W49" s="56">
        <v>0</v>
      </c>
      <c r="X49" s="56">
        <v>0</v>
      </c>
      <c r="Y49" s="56">
        <v>0</v>
      </c>
      <c r="Z49" s="56">
        <v>0</v>
      </c>
      <c r="AA49" s="56">
        <v>0</v>
      </c>
      <c r="AB49" s="56">
        <v>0</v>
      </c>
      <c r="AC49" s="56">
        <v>0</v>
      </c>
      <c r="AD49" s="56">
        <v>0</v>
      </c>
      <c r="AE49" s="56">
        <v>0</v>
      </c>
      <c r="AF49" s="56">
        <f t="shared" si="11"/>
        <v>0</v>
      </c>
      <c r="AH49" s="16"/>
    </row>
    <row r="50" spans="1:34" x14ac:dyDescent="0.25">
      <c r="A50" s="52" t="s">
        <v>75</v>
      </c>
      <c r="B50" s="53">
        <v>6000087</v>
      </c>
      <c r="C50" s="67" t="s">
        <v>76</v>
      </c>
      <c r="D50" s="68">
        <v>5</v>
      </c>
      <c r="E50" s="69">
        <v>3.5</v>
      </c>
      <c r="F50" s="16">
        <v>3638</v>
      </c>
      <c r="G50" s="68">
        <v>40311</v>
      </c>
      <c r="H50" s="68">
        <v>2200</v>
      </c>
      <c r="I50" s="68">
        <f t="shared" si="7"/>
        <v>46149</v>
      </c>
      <c r="J50" s="68">
        <f t="shared" si="4"/>
        <v>11537.25</v>
      </c>
      <c r="K50" s="68">
        <f t="shared" si="5"/>
        <v>40380.375</v>
      </c>
      <c r="L50" s="70">
        <f t="shared" si="6"/>
        <v>5.6881841927410885E-3</v>
      </c>
      <c r="M50" s="71">
        <f t="shared" si="8"/>
        <v>99543.223372969049</v>
      </c>
      <c r="N50" s="18">
        <f t="shared" si="9"/>
        <v>1</v>
      </c>
      <c r="O50" s="56">
        <f t="shared" si="10"/>
        <v>99543.223372969049</v>
      </c>
      <c r="P50" s="66"/>
      <c r="Q50" s="56">
        <v>7847.1526280279395</v>
      </c>
      <c r="R50" s="56">
        <v>2646.6344899918313</v>
      </c>
      <c r="S50" s="56">
        <v>0</v>
      </c>
      <c r="T50" s="56">
        <v>0</v>
      </c>
      <c r="U50" s="56">
        <v>19.412966919255485</v>
      </c>
      <c r="V50" s="56">
        <v>0</v>
      </c>
      <c r="W50" s="56">
        <v>2079.3444566846988</v>
      </c>
      <c r="X50" s="56">
        <v>0</v>
      </c>
      <c r="Y50" s="56">
        <v>18649.390220431436</v>
      </c>
      <c r="Z50" s="56">
        <v>20019.082886401131</v>
      </c>
      <c r="AA50" s="56">
        <v>17318.523488300256</v>
      </c>
      <c r="AB50" s="56">
        <v>0</v>
      </c>
      <c r="AC50" s="56">
        <v>0</v>
      </c>
      <c r="AD50" s="56">
        <v>21242.099802314227</v>
      </c>
      <c r="AE50" s="56">
        <v>9721.5824338982748</v>
      </c>
      <c r="AF50" s="56">
        <f t="shared" si="11"/>
        <v>99543.223372969063</v>
      </c>
      <c r="AH50" s="16"/>
    </row>
    <row r="51" spans="1:34" x14ac:dyDescent="0.25">
      <c r="A51" s="52" t="s">
        <v>77</v>
      </c>
      <c r="B51" s="53">
        <v>6000434</v>
      </c>
      <c r="C51" s="67">
        <v>145987</v>
      </c>
      <c r="D51" s="68">
        <v>5</v>
      </c>
      <c r="E51" s="69">
        <v>3.5</v>
      </c>
      <c r="F51" s="16">
        <v>1980</v>
      </c>
      <c r="G51" s="68">
        <v>24925</v>
      </c>
      <c r="H51" s="68">
        <v>585.48</v>
      </c>
      <c r="I51" s="68">
        <f t="shared" si="7"/>
        <v>27490.48</v>
      </c>
      <c r="J51" s="68">
        <f t="shared" si="4"/>
        <v>6872.62</v>
      </c>
      <c r="K51" s="68">
        <f t="shared" si="5"/>
        <v>24054.17</v>
      </c>
      <c r="L51" s="70">
        <f t="shared" si="6"/>
        <v>3.3883922465679653E-3</v>
      </c>
      <c r="M51" s="71">
        <f t="shared" si="8"/>
        <v>59296.86431493939</v>
      </c>
      <c r="N51" s="18">
        <f t="shared" si="9"/>
        <v>1</v>
      </c>
      <c r="O51" s="56">
        <f t="shared" si="10"/>
        <v>59296.86431493939</v>
      </c>
      <c r="P51" s="66"/>
      <c r="Q51" s="56">
        <v>4270.8527222362063</v>
      </c>
      <c r="R51" s="56">
        <v>0</v>
      </c>
      <c r="S51" s="56">
        <v>0</v>
      </c>
      <c r="T51" s="56">
        <v>0</v>
      </c>
      <c r="U51" s="56">
        <v>56.168184286379201</v>
      </c>
      <c r="V51" s="56">
        <v>0</v>
      </c>
      <c r="W51" s="56">
        <v>0</v>
      </c>
      <c r="X51" s="56">
        <v>1206.7100237009211</v>
      </c>
      <c r="Y51" s="56">
        <v>8347.57577527986</v>
      </c>
      <c r="Z51" s="56">
        <v>5137.9652446296186</v>
      </c>
      <c r="AA51" s="56">
        <v>0</v>
      </c>
      <c r="AB51" s="56">
        <v>0</v>
      </c>
      <c r="AC51" s="56">
        <v>0</v>
      </c>
      <c r="AD51" s="56">
        <v>7284.1765873695304</v>
      </c>
      <c r="AE51" s="56">
        <v>32993.415777436872</v>
      </c>
      <c r="AF51" s="56">
        <f t="shared" si="11"/>
        <v>59296.86431493939</v>
      </c>
      <c r="AH51" s="16"/>
    </row>
    <row r="52" spans="1:34" x14ac:dyDescent="0.25">
      <c r="A52" s="58" t="s">
        <v>78</v>
      </c>
      <c r="B52" s="59">
        <v>6003495</v>
      </c>
      <c r="C52" s="60">
        <v>145789</v>
      </c>
      <c r="D52" s="61">
        <v>3</v>
      </c>
      <c r="E52" s="62">
        <v>1.5</v>
      </c>
      <c r="F52" s="61">
        <v>2403</v>
      </c>
      <c r="G52" s="61">
        <v>6015</v>
      </c>
      <c r="H52" s="61">
        <v>303.24</v>
      </c>
      <c r="I52" s="61">
        <f t="shared" si="7"/>
        <v>8721.24</v>
      </c>
      <c r="J52" s="61">
        <f t="shared" si="4"/>
        <v>2180.31</v>
      </c>
      <c r="K52" s="61">
        <f t="shared" si="5"/>
        <v>3270.4650000000001</v>
      </c>
      <c r="L52" s="63">
        <f t="shared" si="6"/>
        <v>4.6069426833983054E-4</v>
      </c>
      <c r="M52" s="64">
        <f t="shared" si="8"/>
        <v>8062.1496959470342</v>
      </c>
      <c r="N52" s="65">
        <f t="shared" si="9"/>
        <v>1</v>
      </c>
      <c r="O52" s="64">
        <f t="shared" si="10"/>
        <v>8062.1496959470342</v>
      </c>
      <c r="P52" s="66"/>
      <c r="Q52" s="64">
        <v>2221.3980717605209</v>
      </c>
      <c r="R52" s="64">
        <v>0</v>
      </c>
      <c r="S52" s="64">
        <v>117.25432019230314</v>
      </c>
      <c r="T52" s="64">
        <v>0</v>
      </c>
      <c r="U52" s="64">
        <v>45.814601929442951</v>
      </c>
      <c r="V52" s="64">
        <v>0</v>
      </c>
      <c r="W52" s="64">
        <v>117.25432019230314</v>
      </c>
      <c r="X52" s="64">
        <v>0</v>
      </c>
      <c r="Y52" s="64">
        <v>3416.6821777889654</v>
      </c>
      <c r="Z52" s="64">
        <v>1551.1884995481289</v>
      </c>
      <c r="AA52" s="64">
        <v>0</v>
      </c>
      <c r="AB52" s="64">
        <v>0</v>
      </c>
      <c r="AC52" s="64">
        <v>0</v>
      </c>
      <c r="AD52" s="64">
        <v>592.55770453536979</v>
      </c>
      <c r="AE52" s="64">
        <v>0</v>
      </c>
      <c r="AF52" s="64">
        <f t="shared" si="11"/>
        <v>8062.1496959470333</v>
      </c>
      <c r="AH52" s="16"/>
    </row>
    <row r="53" spans="1:34" x14ac:dyDescent="0.25">
      <c r="A53" s="52" t="s">
        <v>79</v>
      </c>
      <c r="B53" s="53">
        <v>6010466</v>
      </c>
      <c r="C53" s="67">
        <v>145619</v>
      </c>
      <c r="D53" s="68">
        <v>2</v>
      </c>
      <c r="E53" s="69">
        <v>0.75</v>
      </c>
      <c r="F53" s="16">
        <v>1624</v>
      </c>
      <c r="G53" s="68">
        <v>11124</v>
      </c>
      <c r="H53" s="68">
        <v>3849.72</v>
      </c>
      <c r="I53" s="68">
        <f t="shared" si="7"/>
        <v>16597.72</v>
      </c>
      <c r="J53" s="68">
        <f t="shared" si="4"/>
        <v>4149.43</v>
      </c>
      <c r="K53" s="68">
        <f t="shared" si="5"/>
        <v>3112.0725000000002</v>
      </c>
      <c r="L53" s="70">
        <f t="shared" si="6"/>
        <v>4.3838229836063293E-4</v>
      </c>
      <c r="M53" s="71">
        <f t="shared" si="8"/>
        <v>7671.6902213110761</v>
      </c>
      <c r="N53" s="18">
        <f t="shared" si="9"/>
        <v>1</v>
      </c>
      <c r="O53" s="56">
        <f t="shared" si="10"/>
        <v>7671.6902213110761</v>
      </c>
      <c r="P53" s="66"/>
      <c r="Q53" s="56">
        <v>750.63472087787886</v>
      </c>
      <c r="R53" s="56">
        <v>47.755898621368495</v>
      </c>
      <c r="S53" s="56">
        <v>0</v>
      </c>
      <c r="T53" s="56">
        <v>0</v>
      </c>
      <c r="U53" s="56">
        <v>0</v>
      </c>
      <c r="V53" s="56">
        <v>0</v>
      </c>
      <c r="W53" s="56">
        <v>0</v>
      </c>
      <c r="X53" s="56">
        <v>1731.6366491975893</v>
      </c>
      <c r="Y53" s="56">
        <v>1360.7565383401941</v>
      </c>
      <c r="Z53" s="56">
        <v>1809.1036314753806</v>
      </c>
      <c r="AA53" s="56">
        <v>0</v>
      </c>
      <c r="AB53" s="56">
        <v>0</v>
      </c>
      <c r="AC53" s="56">
        <v>0</v>
      </c>
      <c r="AD53" s="56">
        <v>1115.7833843591131</v>
      </c>
      <c r="AE53" s="56">
        <v>856.01939843955142</v>
      </c>
      <c r="AF53" s="56">
        <f t="shared" si="11"/>
        <v>7671.6902213110752</v>
      </c>
      <c r="AH53" s="16"/>
    </row>
    <row r="54" spans="1:34" x14ac:dyDescent="0.25">
      <c r="A54" s="52" t="s">
        <v>80</v>
      </c>
      <c r="B54" s="53">
        <v>6002646</v>
      </c>
      <c r="C54" s="67">
        <v>146041</v>
      </c>
      <c r="D54" s="68">
        <v>2</v>
      </c>
      <c r="E54" s="69">
        <v>0.75</v>
      </c>
      <c r="F54" s="16">
        <v>4369</v>
      </c>
      <c r="G54" s="68">
        <v>19509</v>
      </c>
      <c r="H54" s="68">
        <v>2010</v>
      </c>
      <c r="I54" s="68">
        <f t="shared" si="7"/>
        <v>25888</v>
      </c>
      <c r="J54" s="68">
        <f t="shared" si="4"/>
        <v>6472</v>
      </c>
      <c r="K54" s="68">
        <f t="shared" si="5"/>
        <v>4854</v>
      </c>
      <c r="L54" s="70">
        <f t="shared" si="6"/>
        <v>6.8375903075603545E-4</v>
      </c>
      <c r="M54" s="71">
        <f t="shared" si="8"/>
        <v>11965.78303823062</v>
      </c>
      <c r="N54" s="18">
        <f t="shared" si="9"/>
        <v>1</v>
      </c>
      <c r="O54" s="56">
        <f t="shared" si="10"/>
        <v>11965.78303823062</v>
      </c>
      <c r="P54" s="66"/>
      <c r="Q54" s="56">
        <v>2019.4107731006479</v>
      </c>
      <c r="R54" s="56">
        <v>24.035101900030604</v>
      </c>
      <c r="S54" s="56">
        <v>905.01402923576768</v>
      </c>
      <c r="T54" s="56">
        <v>0</v>
      </c>
      <c r="U54" s="56">
        <v>0</v>
      </c>
      <c r="V54" s="56">
        <v>0</v>
      </c>
      <c r="W54" s="56">
        <v>0</v>
      </c>
      <c r="X54" s="56">
        <v>0</v>
      </c>
      <c r="Y54" s="56">
        <v>2013.864211123718</v>
      </c>
      <c r="Z54" s="56">
        <v>2391.0304255549677</v>
      </c>
      <c r="AA54" s="56">
        <v>0</v>
      </c>
      <c r="AB54" s="56">
        <v>0</v>
      </c>
      <c r="AC54" s="56">
        <v>0</v>
      </c>
      <c r="AD54" s="56">
        <v>3961.6318920223521</v>
      </c>
      <c r="AE54" s="56">
        <v>650.79660529313628</v>
      </c>
      <c r="AF54" s="56">
        <f t="shared" si="11"/>
        <v>11965.78303823062</v>
      </c>
      <c r="AH54" s="16"/>
    </row>
    <row r="55" spans="1:34" x14ac:dyDescent="0.25">
      <c r="A55" s="52" t="s">
        <v>81</v>
      </c>
      <c r="B55" s="53">
        <v>6001515</v>
      </c>
      <c r="C55" s="67">
        <v>145770</v>
      </c>
      <c r="D55" s="68">
        <v>4</v>
      </c>
      <c r="E55" s="69">
        <v>2.5</v>
      </c>
      <c r="F55" s="16">
        <v>1024</v>
      </c>
      <c r="G55" s="68">
        <v>4068</v>
      </c>
      <c r="H55" s="68">
        <v>225.96</v>
      </c>
      <c r="I55" s="68">
        <f t="shared" si="7"/>
        <v>5317.96</v>
      </c>
      <c r="J55" s="68">
        <f t="shared" si="4"/>
        <v>1329.49</v>
      </c>
      <c r="K55" s="68">
        <f t="shared" si="5"/>
        <v>3323.7249999999999</v>
      </c>
      <c r="L55" s="70">
        <f t="shared" si="6"/>
        <v>4.6819674175929211E-4</v>
      </c>
      <c r="M55" s="71">
        <f t="shared" si="8"/>
        <v>8193.4429807876113</v>
      </c>
      <c r="N55" s="18">
        <f t="shared" si="9"/>
        <v>1</v>
      </c>
      <c r="O55" s="56">
        <f t="shared" si="10"/>
        <v>8193.4429807876113</v>
      </c>
      <c r="P55" s="66"/>
      <c r="Q55" s="56">
        <v>1577.6887401045728</v>
      </c>
      <c r="R55" s="56">
        <v>33.649142660042841</v>
      </c>
      <c r="S55" s="56">
        <v>0</v>
      </c>
      <c r="T55" s="56">
        <v>0</v>
      </c>
      <c r="U55" s="56">
        <v>75.063472087787872</v>
      </c>
      <c r="V55" s="56">
        <v>0</v>
      </c>
      <c r="W55" s="56">
        <v>41.414329427745031</v>
      </c>
      <c r="X55" s="56">
        <v>198.01226257640596</v>
      </c>
      <c r="Y55" s="56">
        <v>4347.8883052491256</v>
      </c>
      <c r="Z55" s="56">
        <v>1474.461058867262</v>
      </c>
      <c r="AA55" s="56">
        <v>0</v>
      </c>
      <c r="AB55" s="56">
        <v>0</v>
      </c>
      <c r="AC55" s="56">
        <v>0</v>
      </c>
      <c r="AD55" s="56">
        <v>73.954159692401859</v>
      </c>
      <c r="AE55" s="56">
        <v>371.31151012226758</v>
      </c>
      <c r="AF55" s="56">
        <f t="shared" si="11"/>
        <v>8193.4429807876113</v>
      </c>
      <c r="AH55" s="16"/>
    </row>
    <row r="56" spans="1:34" x14ac:dyDescent="0.25">
      <c r="A56" s="52" t="s">
        <v>82</v>
      </c>
      <c r="B56" s="53">
        <v>6007637</v>
      </c>
      <c r="C56" s="67">
        <v>145920</v>
      </c>
      <c r="D56" s="68">
        <v>3</v>
      </c>
      <c r="E56" s="69">
        <v>1.5</v>
      </c>
      <c r="F56" s="16">
        <v>2114</v>
      </c>
      <c r="G56" s="68">
        <v>4206</v>
      </c>
      <c r="H56" s="68">
        <v>398.16</v>
      </c>
      <c r="I56" s="68">
        <f t="shared" si="7"/>
        <v>6718.16</v>
      </c>
      <c r="J56" s="68">
        <f t="shared" si="4"/>
        <v>1679.54</v>
      </c>
      <c r="K56" s="68">
        <f t="shared" si="5"/>
        <v>2519.31</v>
      </c>
      <c r="L56" s="70">
        <f t="shared" si="6"/>
        <v>3.5488276962793316E-4</v>
      </c>
      <c r="M56" s="71">
        <f t="shared" si="8"/>
        <v>6210.4484684888303</v>
      </c>
      <c r="N56" s="18">
        <f t="shared" si="9"/>
        <v>1</v>
      </c>
      <c r="O56" s="56">
        <f t="shared" si="10"/>
        <v>6210.4484684888303</v>
      </c>
      <c r="P56" s="66"/>
      <c r="Q56" s="56">
        <v>1954.2386698717191</v>
      </c>
      <c r="R56" s="56">
        <v>0</v>
      </c>
      <c r="S56" s="56">
        <v>176.26973962683982</v>
      </c>
      <c r="T56" s="56">
        <v>0</v>
      </c>
      <c r="U56" s="56">
        <v>45.814601929442951</v>
      </c>
      <c r="V56" s="56">
        <v>0</v>
      </c>
      <c r="W56" s="56">
        <v>100.1709093033583</v>
      </c>
      <c r="X56" s="56">
        <v>45.814601929442951</v>
      </c>
      <c r="Y56" s="56">
        <v>2074.4141793718718</v>
      </c>
      <c r="Z56" s="56">
        <v>1230.4123318823358</v>
      </c>
      <c r="AA56" s="56">
        <v>0</v>
      </c>
      <c r="AB56" s="56">
        <v>0</v>
      </c>
      <c r="AC56" s="56">
        <v>0</v>
      </c>
      <c r="AD56" s="56">
        <v>582.38900757766464</v>
      </c>
      <c r="AE56" s="56">
        <v>0.92442699615502322</v>
      </c>
      <c r="AF56" s="56">
        <f t="shared" si="11"/>
        <v>6210.4484684888303</v>
      </c>
      <c r="AH56" s="16"/>
    </row>
    <row r="57" spans="1:34" x14ac:dyDescent="0.25">
      <c r="A57" s="58" t="s">
        <v>83</v>
      </c>
      <c r="B57" s="59">
        <v>6006365</v>
      </c>
      <c r="C57" s="60">
        <v>146147</v>
      </c>
      <c r="D57" s="61">
        <v>2</v>
      </c>
      <c r="E57" s="62">
        <v>0.75</v>
      </c>
      <c r="F57" s="61">
        <v>749</v>
      </c>
      <c r="G57" s="61">
        <v>5641</v>
      </c>
      <c r="H57" s="61">
        <v>1438</v>
      </c>
      <c r="I57" s="61">
        <f t="shared" si="7"/>
        <v>7828</v>
      </c>
      <c r="J57" s="61">
        <f t="shared" si="4"/>
        <v>1957</v>
      </c>
      <c r="K57" s="61">
        <f t="shared" si="5"/>
        <v>1467.75</v>
      </c>
      <c r="L57" s="63">
        <f t="shared" si="6"/>
        <v>2.0675470074004348E-4</v>
      </c>
      <c r="M57" s="64">
        <f t="shared" si="8"/>
        <v>3618.2072629507611</v>
      </c>
      <c r="N57" s="65">
        <f t="shared" si="9"/>
        <v>1</v>
      </c>
      <c r="O57" s="64">
        <f t="shared" si="10"/>
        <v>3618.2072629507611</v>
      </c>
      <c r="P57" s="66"/>
      <c r="Q57" s="64">
        <v>346.19791006005624</v>
      </c>
      <c r="R57" s="64">
        <v>494.10622944485993</v>
      </c>
      <c r="S57" s="64">
        <v>48.994630796216228</v>
      </c>
      <c r="T57" s="64">
        <v>0</v>
      </c>
      <c r="U57" s="64">
        <v>0</v>
      </c>
      <c r="V57" s="64">
        <v>0</v>
      </c>
      <c r="W57" s="64">
        <v>27.732809884650699</v>
      </c>
      <c r="X57" s="64">
        <v>93.829340109734858</v>
      </c>
      <c r="Y57" s="64">
        <v>1784.6063160772726</v>
      </c>
      <c r="Z57" s="64">
        <v>426.16084522746576</v>
      </c>
      <c r="AA57" s="64">
        <v>0</v>
      </c>
      <c r="AB57" s="64">
        <v>0</v>
      </c>
      <c r="AC57" s="64">
        <v>0</v>
      </c>
      <c r="AD57" s="64">
        <v>351.74447203698639</v>
      </c>
      <c r="AE57" s="64">
        <v>44.834709313518623</v>
      </c>
      <c r="AF57" s="64">
        <f t="shared" si="11"/>
        <v>3618.2072629507611</v>
      </c>
      <c r="AH57" s="16"/>
    </row>
    <row r="58" spans="1:34" x14ac:dyDescent="0.25">
      <c r="A58" s="52" t="s">
        <v>84</v>
      </c>
      <c r="B58" s="53">
        <v>6000129</v>
      </c>
      <c r="C58" s="67">
        <v>146066</v>
      </c>
      <c r="D58" s="68">
        <v>2</v>
      </c>
      <c r="E58" s="69">
        <v>0.75</v>
      </c>
      <c r="F58" s="16">
        <v>443</v>
      </c>
      <c r="G58" s="68">
        <v>2431</v>
      </c>
      <c r="H58" s="68">
        <v>0</v>
      </c>
      <c r="I58" s="68">
        <f t="shared" si="7"/>
        <v>2874</v>
      </c>
      <c r="J58" s="68">
        <f t="shared" si="4"/>
        <v>718.5</v>
      </c>
      <c r="K58" s="68">
        <f t="shared" si="5"/>
        <v>538.875</v>
      </c>
      <c r="L58" s="70">
        <f t="shared" si="6"/>
        <v>7.590866248427247E-5</v>
      </c>
      <c r="M58" s="71">
        <f t="shared" si="8"/>
        <v>1328.4015934747681</v>
      </c>
      <c r="N58" s="18">
        <f t="shared" si="9"/>
        <v>1</v>
      </c>
      <c r="O58" s="56">
        <f t="shared" si="10"/>
        <v>1328.4015934747681</v>
      </c>
      <c r="P58" s="66"/>
      <c r="Q58" s="56">
        <v>204.76057964833763</v>
      </c>
      <c r="R58" s="56">
        <v>0</v>
      </c>
      <c r="S58" s="56">
        <v>0</v>
      </c>
      <c r="T58" s="56">
        <v>0</v>
      </c>
      <c r="U58" s="56">
        <v>0</v>
      </c>
      <c r="V58" s="56">
        <v>0</v>
      </c>
      <c r="W58" s="56">
        <v>0</v>
      </c>
      <c r="X58" s="56">
        <v>0</v>
      </c>
      <c r="Y58" s="56">
        <v>75.803013684711885</v>
      </c>
      <c r="Z58" s="56">
        <v>35.128225853890875</v>
      </c>
      <c r="AA58" s="56">
        <v>0</v>
      </c>
      <c r="AB58" s="56">
        <v>0</v>
      </c>
      <c r="AC58" s="56">
        <v>0</v>
      </c>
      <c r="AD58" s="56">
        <v>1012.7097742878278</v>
      </c>
      <c r="AE58" s="56">
        <v>0</v>
      </c>
      <c r="AF58" s="56">
        <f t="shared" si="11"/>
        <v>1328.4015934747681</v>
      </c>
      <c r="AH58" s="16"/>
    </row>
    <row r="59" spans="1:34" x14ac:dyDescent="0.25">
      <c r="A59" s="52" t="s">
        <v>85</v>
      </c>
      <c r="B59" s="53">
        <v>6002877</v>
      </c>
      <c r="C59" s="67">
        <v>145121</v>
      </c>
      <c r="D59" s="68">
        <v>5</v>
      </c>
      <c r="E59" s="69">
        <v>3.5</v>
      </c>
      <c r="F59" s="16">
        <v>123</v>
      </c>
      <c r="G59" s="68">
        <v>801</v>
      </c>
      <c r="H59" s="68">
        <v>0</v>
      </c>
      <c r="I59" s="68">
        <f t="shared" si="7"/>
        <v>924</v>
      </c>
      <c r="J59" s="68">
        <f t="shared" si="4"/>
        <v>231</v>
      </c>
      <c r="K59" s="68">
        <f t="shared" si="5"/>
        <v>808.5</v>
      </c>
      <c r="L59" s="70">
        <f t="shared" si="6"/>
        <v>1.1388940592629886E-4</v>
      </c>
      <c r="M59" s="71">
        <f t="shared" si="8"/>
        <v>1993.0646037102301</v>
      </c>
      <c r="N59" s="18">
        <f t="shared" si="9"/>
        <v>1</v>
      </c>
      <c r="O59" s="56">
        <f t="shared" si="10"/>
        <v>1993.0646037102301</v>
      </c>
      <c r="P59" s="66"/>
      <c r="Q59" s="56">
        <v>265.31054789649164</v>
      </c>
      <c r="R59" s="56">
        <v>0</v>
      </c>
      <c r="S59" s="56">
        <v>0</v>
      </c>
      <c r="T59" s="56">
        <v>0</v>
      </c>
      <c r="U59" s="56">
        <v>0</v>
      </c>
      <c r="V59" s="56">
        <v>0</v>
      </c>
      <c r="W59" s="56">
        <v>0</v>
      </c>
      <c r="X59" s="56">
        <v>0</v>
      </c>
      <c r="Y59" s="56">
        <v>411.98629795308869</v>
      </c>
      <c r="Z59" s="56">
        <v>0</v>
      </c>
      <c r="AA59" s="56">
        <v>0</v>
      </c>
      <c r="AB59" s="56">
        <v>0</v>
      </c>
      <c r="AC59" s="56">
        <v>0</v>
      </c>
      <c r="AD59" s="56">
        <v>2.156996324361721</v>
      </c>
      <c r="AE59" s="56">
        <v>1313.610761536288</v>
      </c>
      <c r="AF59" s="56">
        <f t="shared" si="11"/>
        <v>1993.0646037102301</v>
      </c>
      <c r="AH59" s="16"/>
    </row>
    <row r="60" spans="1:34" x14ac:dyDescent="0.25">
      <c r="A60" s="52" t="s">
        <v>86</v>
      </c>
      <c r="B60" s="53">
        <v>6000186</v>
      </c>
      <c r="C60" s="67">
        <v>145343</v>
      </c>
      <c r="D60" s="68">
        <v>4</v>
      </c>
      <c r="E60" s="69">
        <v>2.5</v>
      </c>
      <c r="F60" s="16">
        <v>6853</v>
      </c>
      <c r="G60" s="68">
        <v>35074</v>
      </c>
      <c r="H60" s="68">
        <v>6039.6</v>
      </c>
      <c r="I60" s="68">
        <f t="shared" si="7"/>
        <v>47966.6</v>
      </c>
      <c r="J60" s="68">
        <f t="shared" si="4"/>
        <v>11991.65</v>
      </c>
      <c r="K60" s="68">
        <f t="shared" si="5"/>
        <v>29979.125</v>
      </c>
      <c r="L60" s="70">
        <f t="shared" si="6"/>
        <v>4.2230114241685272E-3</v>
      </c>
      <c r="M60" s="71">
        <f t="shared" si="8"/>
        <v>73902.699922949221</v>
      </c>
      <c r="N60" s="18">
        <f t="shared" si="9"/>
        <v>1</v>
      </c>
      <c r="O60" s="56">
        <f t="shared" si="10"/>
        <v>73902.699922949221</v>
      </c>
      <c r="P60" s="66"/>
      <c r="Q60" s="56">
        <v>10558.497007750622</v>
      </c>
      <c r="R60" s="56">
        <v>1879.1751977839313</v>
      </c>
      <c r="S60" s="56">
        <v>1031.4756423097749</v>
      </c>
      <c r="T60" s="56">
        <v>0</v>
      </c>
      <c r="U60" s="56">
        <v>2711.3443797226828</v>
      </c>
      <c r="V60" s="56">
        <v>0</v>
      </c>
      <c r="W60" s="56">
        <v>3683.2869234800742</v>
      </c>
      <c r="X60" s="56">
        <v>0</v>
      </c>
      <c r="Y60" s="56">
        <v>9259.6770781528157</v>
      </c>
      <c r="Z60" s="56">
        <v>6982.5052442909418</v>
      </c>
      <c r="AA60" s="56">
        <v>20016.925890076767</v>
      </c>
      <c r="AB60" s="56">
        <v>0</v>
      </c>
      <c r="AC60" s="56">
        <v>0</v>
      </c>
      <c r="AD60" s="56">
        <v>16336.165733719517</v>
      </c>
      <c r="AE60" s="56">
        <v>1443.6468256620944</v>
      </c>
      <c r="AF60" s="56">
        <f t="shared" si="11"/>
        <v>73902.699922949236</v>
      </c>
      <c r="AH60" s="16"/>
    </row>
    <row r="61" spans="1:34" x14ac:dyDescent="0.25">
      <c r="A61" s="52" t="s">
        <v>87</v>
      </c>
      <c r="B61" s="53">
        <v>6001267</v>
      </c>
      <c r="C61" s="67">
        <v>145908</v>
      </c>
      <c r="D61" s="68">
        <v>4</v>
      </c>
      <c r="E61" s="69">
        <v>2.5</v>
      </c>
      <c r="F61" s="16">
        <v>3069</v>
      </c>
      <c r="G61" s="68">
        <v>23437</v>
      </c>
      <c r="H61" s="68">
        <v>1499.4</v>
      </c>
      <c r="I61" s="68">
        <f t="shared" si="7"/>
        <v>28005.4</v>
      </c>
      <c r="J61" s="68">
        <f t="shared" si="4"/>
        <v>7001.35</v>
      </c>
      <c r="K61" s="68">
        <f t="shared" si="5"/>
        <v>17503.375</v>
      </c>
      <c r="L61" s="70">
        <f t="shared" si="6"/>
        <v>2.4656140760114177E-3</v>
      </c>
      <c r="M61" s="71">
        <f t="shared" si="8"/>
        <v>43148.246330199807</v>
      </c>
      <c r="N61" s="18">
        <f t="shared" si="9"/>
        <v>1</v>
      </c>
      <c r="O61" s="56">
        <f t="shared" si="10"/>
        <v>43148.246330199807</v>
      </c>
      <c r="P61" s="66"/>
      <c r="Q61" s="56">
        <v>4728.4440853329424</v>
      </c>
      <c r="R61" s="56">
        <v>342.96241557351357</v>
      </c>
      <c r="S61" s="56">
        <v>146.24435079172466</v>
      </c>
      <c r="T61" s="56">
        <v>0</v>
      </c>
      <c r="U61" s="56">
        <v>498.26615092755736</v>
      </c>
      <c r="V61" s="56">
        <v>0</v>
      </c>
      <c r="W61" s="56">
        <v>719.57397380706993</v>
      </c>
      <c r="X61" s="56">
        <v>603.09617229153707</v>
      </c>
      <c r="Y61" s="56">
        <v>5737.6102228021764</v>
      </c>
      <c r="Z61" s="56">
        <v>20217.218405910357</v>
      </c>
      <c r="AA61" s="56">
        <v>0</v>
      </c>
      <c r="AB61" s="56">
        <v>0</v>
      </c>
      <c r="AC61" s="56">
        <v>0</v>
      </c>
      <c r="AD61" s="56">
        <v>7446.25945402871</v>
      </c>
      <c r="AE61" s="56">
        <v>2708.5710987342172</v>
      </c>
      <c r="AF61" s="56">
        <f t="shared" si="11"/>
        <v>43148.246330199807</v>
      </c>
      <c r="AH61" s="16"/>
    </row>
    <row r="62" spans="1:34" x14ac:dyDescent="0.25">
      <c r="A62" s="52" t="s">
        <v>88</v>
      </c>
      <c r="B62" s="53">
        <v>6001085</v>
      </c>
      <c r="C62" s="67">
        <v>146112</v>
      </c>
      <c r="D62" s="68">
        <v>4</v>
      </c>
      <c r="E62" s="69">
        <v>2.5</v>
      </c>
      <c r="F62" s="16">
        <v>2960</v>
      </c>
      <c r="G62" s="68">
        <v>12540</v>
      </c>
      <c r="H62" s="68">
        <v>515</v>
      </c>
      <c r="I62" s="68">
        <f t="shared" si="7"/>
        <v>16015</v>
      </c>
      <c r="J62" s="68">
        <f t="shared" si="4"/>
        <v>4003.75</v>
      </c>
      <c r="K62" s="68">
        <f t="shared" si="5"/>
        <v>10009.375</v>
      </c>
      <c r="L62" s="70">
        <f t="shared" si="6"/>
        <v>1.4099712708021616E-3</v>
      </c>
      <c r="M62" s="71">
        <f t="shared" si="8"/>
        <v>24674.497239037828</v>
      </c>
      <c r="N62" s="18">
        <f t="shared" si="9"/>
        <v>1</v>
      </c>
      <c r="O62" s="56">
        <f t="shared" si="10"/>
        <v>24674.497239037828</v>
      </c>
      <c r="P62" s="66"/>
      <c r="Q62" s="56">
        <v>4560.5065143647817</v>
      </c>
      <c r="R62" s="56">
        <v>540.78979275068855</v>
      </c>
      <c r="S62" s="56">
        <v>97.06483459627745</v>
      </c>
      <c r="T62" s="56">
        <v>0</v>
      </c>
      <c r="U62" s="56">
        <v>0</v>
      </c>
      <c r="V62" s="56">
        <v>0</v>
      </c>
      <c r="W62" s="56">
        <v>155.61187768609557</v>
      </c>
      <c r="X62" s="56">
        <v>0</v>
      </c>
      <c r="Y62" s="56">
        <v>1562.2816235019893</v>
      </c>
      <c r="Z62" s="56">
        <v>9198.0486117424807</v>
      </c>
      <c r="AA62" s="56">
        <v>0</v>
      </c>
      <c r="AB62" s="56">
        <v>0</v>
      </c>
      <c r="AC62" s="56">
        <v>0</v>
      </c>
      <c r="AD62" s="56">
        <v>7002.5344958743008</v>
      </c>
      <c r="AE62" s="56">
        <v>1557.6594885212141</v>
      </c>
      <c r="AF62" s="56">
        <f t="shared" si="11"/>
        <v>24674.497239037828</v>
      </c>
      <c r="AH62" s="16"/>
    </row>
    <row r="63" spans="1:34" x14ac:dyDescent="0.25">
      <c r="A63" s="58" t="s">
        <v>89</v>
      </c>
      <c r="B63" s="59">
        <v>6001150</v>
      </c>
      <c r="C63" s="60">
        <v>145918</v>
      </c>
      <c r="D63" s="61">
        <v>4</v>
      </c>
      <c r="E63" s="62">
        <v>2.5</v>
      </c>
      <c r="F63" s="61">
        <v>2612</v>
      </c>
      <c r="G63" s="61">
        <v>10795</v>
      </c>
      <c r="H63" s="61">
        <v>505.68</v>
      </c>
      <c r="I63" s="61">
        <f t="shared" si="7"/>
        <v>13912.68</v>
      </c>
      <c r="J63" s="61">
        <f t="shared" si="4"/>
        <v>3478.17</v>
      </c>
      <c r="K63" s="61">
        <f t="shared" si="5"/>
        <v>8695.4249999999993</v>
      </c>
      <c r="L63" s="63">
        <f t="shared" si="6"/>
        <v>1.2248816172253398E-3</v>
      </c>
      <c r="M63" s="64">
        <f t="shared" si="8"/>
        <v>21435.428301443448</v>
      </c>
      <c r="N63" s="65">
        <f t="shared" si="9"/>
        <v>1</v>
      </c>
      <c r="O63" s="64">
        <f t="shared" si="10"/>
        <v>21435.428301443448</v>
      </c>
      <c r="P63" s="66"/>
      <c r="Q63" s="64">
        <v>4024.3388565948676</v>
      </c>
      <c r="R63" s="64">
        <v>314.4900640919389</v>
      </c>
      <c r="S63" s="64">
        <v>40.120131633128004</v>
      </c>
      <c r="T63" s="64">
        <v>0</v>
      </c>
      <c r="U63" s="64">
        <v>41.414329427745038</v>
      </c>
      <c r="V63" s="64">
        <v>0</v>
      </c>
      <c r="W63" s="64">
        <v>0</v>
      </c>
      <c r="X63" s="64">
        <v>383.08254720664161</v>
      </c>
      <c r="Y63" s="64">
        <v>2076.8793180282855</v>
      </c>
      <c r="Z63" s="64">
        <v>795.00721669331995</v>
      </c>
      <c r="AA63" s="64">
        <v>0</v>
      </c>
      <c r="AB63" s="64">
        <v>0</v>
      </c>
      <c r="AC63" s="64">
        <v>0</v>
      </c>
      <c r="AD63" s="64">
        <v>4552.8029560634895</v>
      </c>
      <c r="AE63" s="64">
        <v>9207.292881704032</v>
      </c>
      <c r="AF63" s="64">
        <f t="shared" si="11"/>
        <v>21435.428301443448</v>
      </c>
      <c r="AH63" s="16"/>
    </row>
    <row r="64" spans="1:34" x14ac:dyDescent="0.25">
      <c r="A64" s="52" t="s">
        <v>90</v>
      </c>
      <c r="B64" s="53">
        <v>6007207</v>
      </c>
      <c r="C64" s="67">
        <v>145913</v>
      </c>
      <c r="D64" s="68">
        <v>5</v>
      </c>
      <c r="E64" s="69">
        <v>3.5</v>
      </c>
      <c r="F64" s="16">
        <v>2869</v>
      </c>
      <c r="G64" s="68">
        <v>8626</v>
      </c>
      <c r="H64" s="68">
        <v>404.04</v>
      </c>
      <c r="I64" s="68">
        <f t="shared" si="7"/>
        <v>11899.04</v>
      </c>
      <c r="J64" s="68">
        <f t="shared" si="4"/>
        <v>2974.76</v>
      </c>
      <c r="K64" s="68">
        <f t="shared" si="5"/>
        <v>10411.66</v>
      </c>
      <c r="L64" s="70">
        <f t="shared" si="6"/>
        <v>1.4666391739104623E-3</v>
      </c>
      <c r="M64" s="71">
        <f t="shared" si="8"/>
        <v>25666.18554343309</v>
      </c>
      <c r="N64" s="18">
        <f t="shared" si="9"/>
        <v>1</v>
      </c>
      <c r="O64" s="56">
        <f t="shared" si="10"/>
        <v>25666.18554343309</v>
      </c>
      <c r="P64" s="66"/>
      <c r="Q64" s="56">
        <v>6188.4224545937759</v>
      </c>
      <c r="R64" s="56">
        <v>639.59255009973731</v>
      </c>
      <c r="S64" s="56">
        <v>0</v>
      </c>
      <c r="T64" s="56">
        <v>0</v>
      </c>
      <c r="U64" s="56">
        <v>154.00953755942686</v>
      </c>
      <c r="V64" s="56">
        <v>0</v>
      </c>
      <c r="W64" s="56">
        <v>77.910707235945338</v>
      </c>
      <c r="X64" s="56">
        <v>0</v>
      </c>
      <c r="Y64" s="56">
        <v>1779.5219675984197</v>
      </c>
      <c r="Z64" s="56">
        <v>5534.8525683121752</v>
      </c>
      <c r="AA64" s="56">
        <v>2025.4195485756557</v>
      </c>
      <c r="AB64" s="56">
        <v>0</v>
      </c>
      <c r="AC64" s="56">
        <v>0</v>
      </c>
      <c r="AD64" s="56">
        <v>8244.0399517104961</v>
      </c>
      <c r="AE64" s="56">
        <v>1022.4162577474555</v>
      </c>
      <c r="AF64" s="56">
        <f t="shared" si="11"/>
        <v>25666.18554343309</v>
      </c>
      <c r="AH64" s="16"/>
    </row>
    <row r="65" spans="1:34" x14ac:dyDescent="0.25">
      <c r="A65" s="52" t="s">
        <v>91</v>
      </c>
      <c r="B65" s="53">
        <v>6002489</v>
      </c>
      <c r="C65" s="67">
        <v>145160</v>
      </c>
      <c r="D65" s="68">
        <v>5</v>
      </c>
      <c r="E65" s="69">
        <v>3.5</v>
      </c>
      <c r="F65" s="16">
        <v>4564</v>
      </c>
      <c r="G65" s="68">
        <v>20768</v>
      </c>
      <c r="H65" s="68">
        <v>1256.6400000000001</v>
      </c>
      <c r="I65" s="68">
        <f t="shared" si="7"/>
        <v>26588.639999999999</v>
      </c>
      <c r="J65" s="68">
        <f t="shared" si="4"/>
        <v>6647.16</v>
      </c>
      <c r="K65" s="68">
        <f t="shared" si="5"/>
        <v>23265.059999999998</v>
      </c>
      <c r="L65" s="70">
        <f t="shared" si="6"/>
        <v>3.2772342142729726E-3</v>
      </c>
      <c r="M65" s="71">
        <f t="shared" si="8"/>
        <v>57351.598749777018</v>
      </c>
      <c r="N65" s="18">
        <f t="shared" si="9"/>
        <v>1</v>
      </c>
      <c r="O65" s="56">
        <f t="shared" si="10"/>
        <v>57351.598749777018</v>
      </c>
      <c r="P65" s="66"/>
      <c r="Q65" s="56">
        <v>9844.5312243868921</v>
      </c>
      <c r="R65" s="56">
        <v>101.46510709797533</v>
      </c>
      <c r="S65" s="56">
        <v>0</v>
      </c>
      <c r="T65" s="56">
        <v>0</v>
      </c>
      <c r="U65" s="56">
        <v>0</v>
      </c>
      <c r="V65" s="56">
        <v>0</v>
      </c>
      <c r="W65" s="56">
        <v>413.10793604175677</v>
      </c>
      <c r="X65" s="56">
        <v>2195.9948179061807</v>
      </c>
      <c r="Y65" s="56">
        <v>5442.1017263646208</v>
      </c>
      <c r="Z65" s="56">
        <v>17301.267517705361</v>
      </c>
      <c r="AA65" s="56">
        <v>0</v>
      </c>
      <c r="AB65" s="56">
        <v>0</v>
      </c>
      <c r="AC65" s="56">
        <v>0</v>
      </c>
      <c r="AD65" s="56">
        <v>18142.496084206432</v>
      </c>
      <c r="AE65" s="56">
        <v>3910.6343360677993</v>
      </c>
      <c r="AF65" s="56">
        <f t="shared" si="11"/>
        <v>57351.598749777018</v>
      </c>
      <c r="AH65" s="16"/>
    </row>
    <row r="66" spans="1:34" x14ac:dyDescent="0.25">
      <c r="A66" s="52" t="s">
        <v>92</v>
      </c>
      <c r="B66" s="53">
        <v>6007413</v>
      </c>
      <c r="C66" s="67">
        <v>145261</v>
      </c>
      <c r="D66" s="68">
        <v>2</v>
      </c>
      <c r="E66" s="69">
        <v>0.75</v>
      </c>
      <c r="F66" s="16">
        <v>3900</v>
      </c>
      <c r="G66" s="68">
        <v>12083</v>
      </c>
      <c r="H66" s="68">
        <v>2766</v>
      </c>
      <c r="I66" s="68">
        <f t="shared" si="7"/>
        <v>18749</v>
      </c>
      <c r="J66" s="68">
        <f t="shared" si="4"/>
        <v>4687.25</v>
      </c>
      <c r="K66" s="68">
        <f t="shared" si="5"/>
        <v>3515.4375</v>
      </c>
      <c r="L66" s="70">
        <f t="shared" si="6"/>
        <v>4.9520233574030083E-4</v>
      </c>
      <c r="M66" s="71">
        <f t="shared" si="8"/>
        <v>8666.0408754552645</v>
      </c>
      <c r="N66" s="18">
        <f t="shared" si="9"/>
        <v>1</v>
      </c>
      <c r="O66" s="56">
        <f t="shared" si="10"/>
        <v>8666.0408754552645</v>
      </c>
      <c r="P66" s="66"/>
      <c r="Q66" s="56">
        <v>1802.6326425022951</v>
      </c>
      <c r="R66" s="56">
        <v>0</v>
      </c>
      <c r="S66" s="56">
        <v>131.73084695209079</v>
      </c>
      <c r="T66" s="56">
        <v>0</v>
      </c>
      <c r="U66" s="56">
        <v>55.927833267378901</v>
      </c>
      <c r="V66" s="56">
        <v>0</v>
      </c>
      <c r="W66" s="56">
        <v>1090.8238554629274</v>
      </c>
      <c r="X66" s="56">
        <v>0</v>
      </c>
      <c r="Y66" s="56">
        <v>14.328618440402858</v>
      </c>
      <c r="Z66" s="56">
        <v>283.79908781959216</v>
      </c>
      <c r="AA66" s="56">
        <v>0</v>
      </c>
      <c r="AB66" s="56">
        <v>0</v>
      </c>
      <c r="AC66" s="56">
        <v>0</v>
      </c>
      <c r="AD66" s="56">
        <v>5286.7979910105778</v>
      </c>
      <c r="AE66" s="56">
        <v>0</v>
      </c>
      <c r="AF66" s="56">
        <f t="shared" si="11"/>
        <v>8666.0408754552645</v>
      </c>
      <c r="AH66" s="16"/>
    </row>
    <row r="67" spans="1:34" x14ac:dyDescent="0.25">
      <c r="A67" s="52" t="s">
        <v>93</v>
      </c>
      <c r="B67" s="53">
        <v>6002547</v>
      </c>
      <c r="C67" s="67">
        <v>145877</v>
      </c>
      <c r="D67" s="68">
        <v>5</v>
      </c>
      <c r="E67" s="69">
        <v>3.5</v>
      </c>
      <c r="F67" s="16">
        <v>2554</v>
      </c>
      <c r="G67" s="68">
        <v>22286</v>
      </c>
      <c r="H67" s="68">
        <v>940.8</v>
      </c>
      <c r="I67" s="68">
        <f t="shared" si="7"/>
        <v>25780.799999999999</v>
      </c>
      <c r="J67" s="68">
        <f t="shared" si="4"/>
        <v>6445.2</v>
      </c>
      <c r="K67" s="68">
        <f t="shared" si="5"/>
        <v>22558.2</v>
      </c>
      <c r="L67" s="70">
        <f t="shared" si="6"/>
        <v>3.1776623336631231E-3</v>
      </c>
      <c r="M67" s="71">
        <f t="shared" si="8"/>
        <v>55609.090839104654</v>
      </c>
      <c r="N67" s="18">
        <f t="shared" si="9"/>
        <v>1</v>
      </c>
      <c r="O67" s="56">
        <f t="shared" si="10"/>
        <v>55609.090839104654</v>
      </c>
      <c r="P67" s="66"/>
      <c r="Q67" s="56">
        <v>5508.9686124198361</v>
      </c>
      <c r="R67" s="56">
        <v>429.41482825393143</v>
      </c>
      <c r="S67" s="56">
        <v>1148.729962502078</v>
      </c>
      <c r="T67" s="56">
        <v>0</v>
      </c>
      <c r="U67" s="56">
        <v>222.86086023305302</v>
      </c>
      <c r="V67" s="56">
        <v>0</v>
      </c>
      <c r="W67" s="56">
        <v>228.29649097044455</v>
      </c>
      <c r="X67" s="56">
        <v>0</v>
      </c>
      <c r="Y67" s="56">
        <v>4749.7059062445096</v>
      </c>
      <c r="Z67" s="56">
        <v>13938.510248025441</v>
      </c>
      <c r="AA67" s="56">
        <v>13843.602409753526</v>
      </c>
      <c r="AB67" s="56">
        <v>0</v>
      </c>
      <c r="AC67" s="56">
        <v>0</v>
      </c>
      <c r="AD67" s="56">
        <v>12273.309085618192</v>
      </c>
      <c r="AE67" s="56">
        <v>3265.6924350836457</v>
      </c>
      <c r="AF67" s="56">
        <f t="shared" si="11"/>
        <v>55609.090839104654</v>
      </c>
      <c r="AH67" s="16"/>
    </row>
    <row r="68" spans="1:34" x14ac:dyDescent="0.25">
      <c r="A68" s="58" t="s">
        <v>94</v>
      </c>
      <c r="B68" s="59">
        <v>6005847</v>
      </c>
      <c r="C68" s="60">
        <v>145740</v>
      </c>
      <c r="D68" s="61">
        <v>4</v>
      </c>
      <c r="E68" s="62">
        <v>2.5</v>
      </c>
      <c r="F68" s="61">
        <v>3797</v>
      </c>
      <c r="G68" s="61">
        <v>20578</v>
      </c>
      <c r="H68" s="61">
        <v>1826.16</v>
      </c>
      <c r="I68" s="61">
        <f t="shared" si="7"/>
        <v>26201.16</v>
      </c>
      <c r="J68" s="61">
        <f t="shared" si="4"/>
        <v>6550.29</v>
      </c>
      <c r="K68" s="61">
        <f t="shared" si="5"/>
        <v>16375.725</v>
      </c>
      <c r="L68" s="63">
        <f t="shared" si="6"/>
        <v>2.3067675842454428E-3</v>
      </c>
      <c r="M68" s="64">
        <f t="shared" si="8"/>
        <v>40368.432724295249</v>
      </c>
      <c r="N68" s="65">
        <f t="shared" si="9"/>
        <v>1</v>
      </c>
      <c r="O68" s="64">
        <f t="shared" si="10"/>
        <v>40368.432724295249</v>
      </c>
      <c r="P68" s="66"/>
      <c r="Q68" s="64">
        <v>5850.0821740010388</v>
      </c>
      <c r="R68" s="64">
        <v>179.89349345176751</v>
      </c>
      <c r="S68" s="64">
        <v>1181.6025864853507</v>
      </c>
      <c r="T68" s="64">
        <v>0</v>
      </c>
      <c r="U68" s="64">
        <v>675.57124879009109</v>
      </c>
      <c r="V68" s="64">
        <v>0</v>
      </c>
      <c r="W68" s="64">
        <v>313.19586629732186</v>
      </c>
      <c r="X68" s="64">
        <v>463.32281047289769</v>
      </c>
      <c r="Y68" s="64">
        <v>8336.7907936580523</v>
      </c>
      <c r="Z68" s="64">
        <v>11561.500298578825</v>
      </c>
      <c r="AA68" s="64">
        <v>10.784981621808607</v>
      </c>
      <c r="AB68" s="64">
        <v>0</v>
      </c>
      <c r="AC68" s="64">
        <v>0</v>
      </c>
      <c r="AD68" s="64">
        <v>7185.8791834450476</v>
      </c>
      <c r="AE68" s="64">
        <v>4609.8092874930489</v>
      </c>
      <c r="AF68" s="64">
        <f t="shared" si="11"/>
        <v>40368.432724295249</v>
      </c>
      <c r="AH68" s="16"/>
    </row>
    <row r="69" spans="1:34" x14ac:dyDescent="0.25">
      <c r="A69" s="52" t="s">
        <v>95</v>
      </c>
      <c r="B69" s="53">
        <v>6006845</v>
      </c>
      <c r="C69" s="67">
        <v>146058</v>
      </c>
      <c r="D69" s="68">
        <v>4</v>
      </c>
      <c r="E69" s="69">
        <v>2.5</v>
      </c>
      <c r="F69" s="16">
        <v>2591</v>
      </c>
      <c r="G69" s="68">
        <v>9575</v>
      </c>
      <c r="H69" s="68">
        <v>1800.12</v>
      </c>
      <c r="I69" s="68">
        <f t="shared" si="7"/>
        <v>13966.119999999999</v>
      </c>
      <c r="J69" s="68">
        <f t="shared" si="4"/>
        <v>3491.5299999999997</v>
      </c>
      <c r="K69" s="68">
        <f t="shared" si="5"/>
        <v>8728.8249999999989</v>
      </c>
      <c r="L69" s="70">
        <f t="shared" si="6"/>
        <v>1.2295865104324372E-3</v>
      </c>
      <c r="M69" s="71">
        <f t="shared" si="8"/>
        <v>21517.76393256765</v>
      </c>
      <c r="N69" s="18">
        <f t="shared" si="9"/>
        <v>1</v>
      </c>
      <c r="O69" s="56">
        <f t="shared" si="10"/>
        <v>21517.76393256765</v>
      </c>
      <c r="P69" s="66"/>
      <c r="Q69" s="56">
        <v>3991.9839117294414</v>
      </c>
      <c r="R69" s="56">
        <v>826.99239076028368</v>
      </c>
      <c r="S69" s="56">
        <v>1.2941977946170322</v>
      </c>
      <c r="T69" s="56">
        <v>0</v>
      </c>
      <c r="U69" s="56">
        <v>1027.5930489259238</v>
      </c>
      <c r="V69" s="56">
        <v>0</v>
      </c>
      <c r="W69" s="56">
        <v>877.46610475034788</v>
      </c>
      <c r="X69" s="56">
        <v>40.120131633127997</v>
      </c>
      <c r="Y69" s="56">
        <v>1415.9140157774439</v>
      </c>
      <c r="Z69" s="56">
        <v>5754.5580510650188</v>
      </c>
      <c r="AA69" s="56">
        <v>1949.0002502268403</v>
      </c>
      <c r="AB69" s="56">
        <v>0</v>
      </c>
      <c r="AC69" s="56">
        <v>0</v>
      </c>
      <c r="AD69" s="56">
        <v>4503.5001829352213</v>
      </c>
      <c r="AE69" s="56">
        <v>1129.3416469693866</v>
      </c>
      <c r="AF69" s="56">
        <f t="shared" si="11"/>
        <v>21517.763932567654</v>
      </c>
      <c r="AH69" s="16"/>
    </row>
    <row r="70" spans="1:34" x14ac:dyDescent="0.25">
      <c r="A70" s="52" t="s">
        <v>96</v>
      </c>
      <c r="B70" s="53">
        <v>6009815</v>
      </c>
      <c r="C70" s="67">
        <v>146000</v>
      </c>
      <c r="D70" s="68">
        <v>4</v>
      </c>
      <c r="E70" s="69">
        <v>2.5</v>
      </c>
      <c r="F70" s="16">
        <v>5075</v>
      </c>
      <c r="G70" s="68">
        <v>16823</v>
      </c>
      <c r="H70" s="68">
        <v>425.04</v>
      </c>
      <c r="I70" s="68">
        <f t="shared" si="7"/>
        <v>22323.040000000001</v>
      </c>
      <c r="J70" s="68">
        <f t="shared" si="4"/>
        <v>5580.76</v>
      </c>
      <c r="K70" s="68">
        <f t="shared" si="5"/>
        <v>13951.900000000001</v>
      </c>
      <c r="L70" s="70">
        <f t="shared" si="6"/>
        <v>1.9653353154522315E-3</v>
      </c>
      <c r="M70" s="71">
        <f t="shared" si="8"/>
        <v>34393.368020414055</v>
      </c>
      <c r="N70" s="18">
        <f t="shared" si="9"/>
        <v>1</v>
      </c>
      <c r="O70" s="56">
        <f t="shared" si="10"/>
        <v>34393.368020414055</v>
      </c>
      <c r="P70" s="66"/>
      <c r="Q70" s="56">
        <v>7819.1116758112394</v>
      </c>
      <c r="R70" s="56">
        <v>254.9569655395554</v>
      </c>
      <c r="S70" s="56">
        <v>271.78153686957688</v>
      </c>
      <c r="T70" s="56">
        <v>0</v>
      </c>
      <c r="U70" s="56">
        <v>0</v>
      </c>
      <c r="V70" s="56">
        <v>0</v>
      </c>
      <c r="W70" s="56">
        <v>0</v>
      </c>
      <c r="X70" s="56">
        <v>128.12558166708624</v>
      </c>
      <c r="Y70" s="56">
        <v>6711.339992085469</v>
      </c>
      <c r="Z70" s="56">
        <v>13924.951985415169</v>
      </c>
      <c r="AA70" s="56">
        <v>0</v>
      </c>
      <c r="AB70" s="56">
        <v>0</v>
      </c>
      <c r="AC70" s="56">
        <v>0</v>
      </c>
      <c r="AD70" s="56">
        <v>3275.5529897092993</v>
      </c>
      <c r="AE70" s="56">
        <v>2007.5472933166589</v>
      </c>
      <c r="AF70" s="56">
        <f t="shared" si="11"/>
        <v>34393.368020414055</v>
      </c>
      <c r="AH70" s="16"/>
    </row>
    <row r="71" spans="1:34" x14ac:dyDescent="0.25">
      <c r="A71" s="52" t="s">
        <v>97</v>
      </c>
      <c r="B71" s="53">
        <v>6015333</v>
      </c>
      <c r="C71" s="67">
        <v>145969</v>
      </c>
      <c r="D71" s="68">
        <v>5</v>
      </c>
      <c r="E71" s="69">
        <v>3.5</v>
      </c>
      <c r="F71" s="16">
        <v>11778</v>
      </c>
      <c r="G71" s="68">
        <v>38524</v>
      </c>
      <c r="H71" s="68">
        <v>4158</v>
      </c>
      <c r="I71" s="68">
        <f t="shared" si="7"/>
        <v>54460</v>
      </c>
      <c r="J71" s="68">
        <f t="shared" si="4"/>
        <v>13615</v>
      </c>
      <c r="K71" s="68">
        <f t="shared" si="5"/>
        <v>47652.5</v>
      </c>
      <c r="L71" s="70">
        <f t="shared" si="6"/>
        <v>6.7125725614136751E-3</v>
      </c>
      <c r="M71" s="71">
        <f t="shared" si="8"/>
        <v>117470.01982473931</v>
      </c>
      <c r="N71" s="18">
        <f t="shared" si="9"/>
        <v>1</v>
      </c>
      <c r="O71" s="56">
        <f t="shared" si="10"/>
        <v>117470.01982473931</v>
      </c>
      <c r="P71" s="66"/>
      <c r="Q71" s="56">
        <v>25405.102708332346</v>
      </c>
      <c r="R71" s="56">
        <v>1659.6792518168825</v>
      </c>
      <c r="S71" s="56">
        <v>2534.8158005369201</v>
      </c>
      <c r="T71" s="56">
        <v>0</v>
      </c>
      <c r="U71" s="56">
        <v>2065.5396802087839</v>
      </c>
      <c r="V71" s="56">
        <v>0</v>
      </c>
      <c r="W71" s="56">
        <v>2324.6380786911141</v>
      </c>
      <c r="X71" s="56">
        <v>384.11790544233526</v>
      </c>
      <c r="Y71" s="56">
        <v>5316.9959395516416</v>
      </c>
      <c r="Z71" s="56">
        <v>22029.403460706253</v>
      </c>
      <c r="AA71" s="56">
        <v>24833.498682376492</v>
      </c>
      <c r="AB71" s="56">
        <v>0</v>
      </c>
      <c r="AC71" s="56">
        <v>0</v>
      </c>
      <c r="AD71" s="56">
        <v>23064.761696399881</v>
      </c>
      <c r="AE71" s="56">
        <v>7851.4666206766633</v>
      </c>
      <c r="AF71" s="56">
        <f t="shared" si="11"/>
        <v>117470.01982473931</v>
      </c>
      <c r="AH71" s="16"/>
    </row>
    <row r="72" spans="1:34" x14ac:dyDescent="0.25">
      <c r="A72" s="52" t="s">
        <v>98</v>
      </c>
      <c r="B72" s="53">
        <v>6003628</v>
      </c>
      <c r="C72" s="67">
        <v>145758</v>
      </c>
      <c r="D72" s="68">
        <v>4</v>
      </c>
      <c r="E72" s="69">
        <v>2.5</v>
      </c>
      <c r="F72" s="16">
        <v>6806</v>
      </c>
      <c r="G72" s="68">
        <v>30379</v>
      </c>
      <c r="H72" s="68">
        <v>1438.92</v>
      </c>
      <c r="I72" s="68">
        <f t="shared" si="7"/>
        <v>38623.919999999998</v>
      </c>
      <c r="J72" s="68">
        <f t="shared" si="4"/>
        <v>9655.98</v>
      </c>
      <c r="K72" s="68">
        <f t="shared" si="5"/>
        <v>24139.949999999997</v>
      </c>
      <c r="L72" s="70">
        <f t="shared" si="6"/>
        <v>3.4004756519363734E-3</v>
      </c>
      <c r="M72" s="71">
        <f t="shared" si="8"/>
        <v>59508.323908886538</v>
      </c>
      <c r="N72" s="18">
        <f t="shared" si="9"/>
        <v>1</v>
      </c>
      <c r="O72" s="56">
        <f t="shared" si="10"/>
        <v>59508.323908886538</v>
      </c>
      <c r="P72" s="66"/>
      <c r="Q72" s="56">
        <v>10486.08355971848</v>
      </c>
      <c r="R72" s="56">
        <v>53.06210957929833</v>
      </c>
      <c r="S72" s="56">
        <v>583.68320537228169</v>
      </c>
      <c r="T72" s="56">
        <v>0</v>
      </c>
      <c r="U72" s="56">
        <v>507.32553548987676</v>
      </c>
      <c r="V72" s="56">
        <v>0</v>
      </c>
      <c r="W72" s="56">
        <v>798.52003927870908</v>
      </c>
      <c r="X72" s="56">
        <v>274.36993245881092</v>
      </c>
      <c r="Y72" s="56">
        <v>10213.377595852748</v>
      </c>
      <c r="Z72" s="56">
        <v>10769.574505206019</v>
      </c>
      <c r="AA72" s="56">
        <v>14567.428747742908</v>
      </c>
      <c r="AB72" s="56">
        <v>0</v>
      </c>
      <c r="AC72" s="56">
        <v>0</v>
      </c>
      <c r="AD72" s="56">
        <v>9456.8881706658885</v>
      </c>
      <c r="AE72" s="56">
        <v>1798.0105075215201</v>
      </c>
      <c r="AF72" s="56">
        <f t="shared" si="11"/>
        <v>59508.323908886538</v>
      </c>
      <c r="AH72" s="16"/>
    </row>
    <row r="73" spans="1:34" x14ac:dyDescent="0.25">
      <c r="A73" s="58" t="s">
        <v>99</v>
      </c>
      <c r="B73" s="59">
        <v>6007280</v>
      </c>
      <c r="C73" s="60">
        <v>145936</v>
      </c>
      <c r="D73" s="61">
        <v>5</v>
      </c>
      <c r="E73" s="62">
        <v>3.5</v>
      </c>
      <c r="F73" s="61">
        <v>3862</v>
      </c>
      <c r="G73" s="61">
        <v>19711</v>
      </c>
      <c r="H73" s="61">
        <v>408.24</v>
      </c>
      <c r="I73" s="61">
        <f t="shared" si="7"/>
        <v>23981.24</v>
      </c>
      <c r="J73" s="61">
        <f t="shared" si="4"/>
        <v>5995.31</v>
      </c>
      <c r="K73" s="61">
        <f t="shared" si="5"/>
        <v>20983.585000000003</v>
      </c>
      <c r="L73" s="63">
        <f t="shared" si="6"/>
        <v>2.9558540876363586E-3</v>
      </c>
      <c r="M73" s="64">
        <f t="shared" si="8"/>
        <v>51727.446533636277</v>
      </c>
      <c r="N73" s="65">
        <f t="shared" si="9"/>
        <v>1</v>
      </c>
      <c r="O73" s="64">
        <f t="shared" si="10"/>
        <v>51727.446533636277</v>
      </c>
      <c r="P73" s="66"/>
      <c r="Q73" s="64">
        <v>8330.3198046849684</v>
      </c>
      <c r="R73" s="64">
        <v>436.66233590378687</v>
      </c>
      <c r="S73" s="64">
        <v>150.3857837344992</v>
      </c>
      <c r="T73" s="64">
        <v>0</v>
      </c>
      <c r="U73" s="64">
        <v>67.039445761162298</v>
      </c>
      <c r="V73" s="64">
        <v>0</v>
      </c>
      <c r="W73" s="64">
        <v>226.48461405798071</v>
      </c>
      <c r="X73" s="64">
        <v>0</v>
      </c>
      <c r="Y73" s="64">
        <v>4126.3339685039728</v>
      </c>
      <c r="Z73" s="64">
        <v>28897.279757473978</v>
      </c>
      <c r="AA73" s="64">
        <v>368.8463714658543</v>
      </c>
      <c r="AB73" s="64">
        <v>0</v>
      </c>
      <c r="AC73" s="64">
        <v>0</v>
      </c>
      <c r="AD73" s="64">
        <v>5347.1938880927064</v>
      </c>
      <c r="AE73" s="64">
        <v>3776.9005639573734</v>
      </c>
      <c r="AF73" s="64">
        <f t="shared" si="11"/>
        <v>51727.446533636285</v>
      </c>
      <c r="AH73" s="16"/>
    </row>
    <row r="74" spans="1:34" x14ac:dyDescent="0.25">
      <c r="A74" s="52" t="s">
        <v>100</v>
      </c>
      <c r="B74" s="53">
        <v>6006829</v>
      </c>
      <c r="C74" s="67">
        <v>145996</v>
      </c>
      <c r="D74" s="68">
        <v>1</v>
      </c>
      <c r="E74" s="69">
        <v>0</v>
      </c>
      <c r="F74" s="16">
        <v>2506</v>
      </c>
      <c r="G74" s="68">
        <v>6654</v>
      </c>
      <c r="H74" s="68">
        <v>2419</v>
      </c>
      <c r="I74" s="68">
        <f t="shared" si="7"/>
        <v>11579</v>
      </c>
      <c r="J74" s="68">
        <f t="shared" si="4"/>
        <v>2894.75</v>
      </c>
      <c r="K74" s="68">
        <f t="shared" si="5"/>
        <v>0</v>
      </c>
      <c r="L74" s="70">
        <f t="shared" si="6"/>
        <v>0</v>
      </c>
      <c r="M74" s="71">
        <f t="shared" si="8"/>
        <v>0</v>
      </c>
      <c r="N74" s="18">
        <f t="shared" si="9"/>
        <v>0</v>
      </c>
      <c r="O74" s="56">
        <f t="shared" si="10"/>
        <v>0</v>
      </c>
      <c r="P74" s="66"/>
      <c r="Q74" s="56">
        <v>0</v>
      </c>
      <c r="R74" s="56">
        <v>0</v>
      </c>
      <c r="S74" s="56">
        <v>0</v>
      </c>
      <c r="T74" s="56">
        <v>0</v>
      </c>
      <c r="U74" s="56">
        <v>0</v>
      </c>
      <c r="V74" s="56">
        <v>0</v>
      </c>
      <c r="W74" s="56">
        <v>0</v>
      </c>
      <c r="X74" s="56">
        <v>0</v>
      </c>
      <c r="Y74" s="56">
        <v>0</v>
      </c>
      <c r="Z74" s="56">
        <v>0</v>
      </c>
      <c r="AA74" s="56">
        <v>0</v>
      </c>
      <c r="AB74" s="56">
        <v>0</v>
      </c>
      <c r="AC74" s="56">
        <v>0</v>
      </c>
      <c r="AD74" s="56">
        <v>0</v>
      </c>
      <c r="AE74" s="56">
        <v>0</v>
      </c>
      <c r="AF74" s="56">
        <f t="shared" si="11"/>
        <v>0</v>
      </c>
      <c r="AH74" s="16"/>
    </row>
    <row r="75" spans="1:34" x14ac:dyDescent="0.25">
      <c r="A75" s="52" t="s">
        <v>101</v>
      </c>
      <c r="B75" s="53">
        <v>6014617</v>
      </c>
      <c r="C75" s="67">
        <v>146001</v>
      </c>
      <c r="D75" s="68">
        <v>4</v>
      </c>
      <c r="E75" s="69">
        <v>2.5</v>
      </c>
      <c r="F75" s="16">
        <v>9766</v>
      </c>
      <c r="G75" s="68">
        <v>39893</v>
      </c>
      <c r="H75" s="68">
        <v>2427.6</v>
      </c>
      <c r="I75" s="68">
        <f t="shared" si="7"/>
        <v>52086.6</v>
      </c>
      <c r="J75" s="68">
        <f t="shared" si="4"/>
        <v>13021.65</v>
      </c>
      <c r="K75" s="68">
        <f t="shared" si="5"/>
        <v>32554.125</v>
      </c>
      <c r="L75" s="70">
        <f t="shared" si="6"/>
        <v>4.5857389693264982E-3</v>
      </c>
      <c r="M75" s="71">
        <f t="shared" si="8"/>
        <v>80250.431963213719</v>
      </c>
      <c r="N75" s="18">
        <f t="shared" si="9"/>
        <v>1</v>
      </c>
      <c r="O75" s="56">
        <f t="shared" si="10"/>
        <v>80250.431963213719</v>
      </c>
      <c r="P75" s="66"/>
      <c r="Q75" s="56">
        <v>15046.590074083262</v>
      </c>
      <c r="R75" s="56">
        <v>376.61155823355648</v>
      </c>
      <c r="S75" s="56">
        <v>352.02180013583285</v>
      </c>
      <c r="T75" s="56">
        <v>0</v>
      </c>
      <c r="U75" s="56">
        <v>562.97604065840915</v>
      </c>
      <c r="V75" s="56">
        <v>0</v>
      </c>
      <c r="W75" s="56">
        <v>2060.3628890303157</v>
      </c>
      <c r="X75" s="56">
        <v>388.25933838510974</v>
      </c>
      <c r="Y75" s="56">
        <v>10615.503339180183</v>
      </c>
      <c r="Z75" s="56">
        <v>13636.838904946851</v>
      </c>
      <c r="AA75" s="56">
        <v>15977.179916879319</v>
      </c>
      <c r="AB75" s="56">
        <v>0</v>
      </c>
      <c r="AC75" s="56">
        <v>0</v>
      </c>
      <c r="AD75" s="56">
        <v>14932.577411224142</v>
      </c>
      <c r="AE75" s="56">
        <v>6301.5106904567419</v>
      </c>
      <c r="AF75" s="56">
        <f t="shared" si="11"/>
        <v>80250.431963213705</v>
      </c>
      <c r="AH75" s="16"/>
    </row>
    <row r="76" spans="1:34" x14ac:dyDescent="0.25">
      <c r="A76" s="52" t="s">
        <v>102</v>
      </c>
      <c r="B76" s="53">
        <v>6005177</v>
      </c>
      <c r="C76" s="67">
        <v>145244</v>
      </c>
      <c r="D76" s="68">
        <v>2</v>
      </c>
      <c r="E76" s="69">
        <v>0.75</v>
      </c>
      <c r="F76" s="16">
        <v>8364</v>
      </c>
      <c r="G76" s="68">
        <v>37722</v>
      </c>
      <c r="H76" s="68">
        <v>5808.6</v>
      </c>
      <c r="I76" s="68">
        <f t="shared" si="7"/>
        <v>51894.6</v>
      </c>
      <c r="J76" s="68">
        <f t="shared" si="4"/>
        <v>12973.65</v>
      </c>
      <c r="K76" s="68">
        <f t="shared" si="5"/>
        <v>9730.2374999999993</v>
      </c>
      <c r="L76" s="70">
        <f t="shared" si="6"/>
        <v>1.3706505484190417E-3</v>
      </c>
      <c r="M76" s="71">
        <f t="shared" si="8"/>
        <v>23986.384597333228</v>
      </c>
      <c r="N76" s="18">
        <f t="shared" si="9"/>
        <v>1</v>
      </c>
      <c r="O76" s="56">
        <f t="shared" si="10"/>
        <v>23986.384597333228</v>
      </c>
      <c r="P76" s="66"/>
      <c r="Q76" s="56">
        <v>3865.9536979203062</v>
      </c>
      <c r="R76" s="56">
        <v>718.27977601245288</v>
      </c>
      <c r="S76" s="56">
        <v>295.85361584945355</v>
      </c>
      <c r="T76" s="56">
        <v>0</v>
      </c>
      <c r="U76" s="56">
        <v>793.60208765916411</v>
      </c>
      <c r="V76" s="56">
        <v>0</v>
      </c>
      <c r="W76" s="56">
        <v>877.07784541196281</v>
      </c>
      <c r="X76" s="56">
        <v>0</v>
      </c>
      <c r="Y76" s="56">
        <v>4156.6859882110612</v>
      </c>
      <c r="Z76" s="56">
        <v>2947.0732637422134</v>
      </c>
      <c r="AA76" s="56">
        <v>4359.5977138670887</v>
      </c>
      <c r="AB76" s="56">
        <v>0</v>
      </c>
      <c r="AC76" s="56">
        <v>0</v>
      </c>
      <c r="AD76" s="56">
        <v>4537.5499106269308</v>
      </c>
      <c r="AE76" s="56">
        <v>1434.7106980325957</v>
      </c>
      <c r="AF76" s="56">
        <f t="shared" si="11"/>
        <v>23986.384597333228</v>
      </c>
      <c r="AH76" s="16"/>
    </row>
    <row r="77" spans="1:34" x14ac:dyDescent="0.25">
      <c r="A77" s="52" t="s">
        <v>103</v>
      </c>
      <c r="B77" s="53">
        <v>6000095</v>
      </c>
      <c r="C77" s="67" t="s">
        <v>104</v>
      </c>
      <c r="D77" s="68">
        <v>5</v>
      </c>
      <c r="E77" s="69">
        <v>3.5</v>
      </c>
      <c r="F77" s="16">
        <v>2427</v>
      </c>
      <c r="G77" s="68">
        <v>17502</v>
      </c>
      <c r="H77" s="68">
        <v>1407.84</v>
      </c>
      <c r="I77" s="68">
        <f t="shared" si="7"/>
        <v>21336.84</v>
      </c>
      <c r="J77" s="68">
        <f t="shared" si="4"/>
        <v>5334.21</v>
      </c>
      <c r="K77" s="68">
        <f t="shared" si="5"/>
        <v>18669.735000000001</v>
      </c>
      <c r="L77" s="70">
        <f t="shared" si="6"/>
        <v>2.6299134544853792E-3</v>
      </c>
      <c r="M77" s="71">
        <f t="shared" si="8"/>
        <v>46023.485453494133</v>
      </c>
      <c r="N77" s="18">
        <f t="shared" si="9"/>
        <v>1</v>
      </c>
      <c r="O77" s="56">
        <f t="shared" si="10"/>
        <v>46023.485453494133</v>
      </c>
      <c r="P77" s="66"/>
      <c r="Q77" s="56">
        <v>5235.0300792258959</v>
      </c>
      <c r="R77" s="56">
        <v>1034.5817170168557</v>
      </c>
      <c r="S77" s="56">
        <v>0</v>
      </c>
      <c r="T77" s="56">
        <v>0</v>
      </c>
      <c r="U77" s="56">
        <v>248.22713700754682</v>
      </c>
      <c r="V77" s="56">
        <v>0</v>
      </c>
      <c r="W77" s="56">
        <v>927.68097918148862</v>
      </c>
      <c r="X77" s="56">
        <v>826.21587208351355</v>
      </c>
      <c r="Y77" s="56">
        <v>30282.071397714197</v>
      </c>
      <c r="Z77" s="56">
        <v>1775.2079749496961</v>
      </c>
      <c r="AA77" s="56">
        <v>0</v>
      </c>
      <c r="AB77" s="56">
        <v>0</v>
      </c>
      <c r="AC77" s="56">
        <v>0</v>
      </c>
      <c r="AD77" s="56">
        <v>5532.6955719878133</v>
      </c>
      <c r="AE77" s="56">
        <v>161.77472432712904</v>
      </c>
      <c r="AF77" s="56">
        <f t="shared" si="11"/>
        <v>46023.485453494141</v>
      </c>
      <c r="AH77" s="16"/>
    </row>
    <row r="78" spans="1:34" x14ac:dyDescent="0.25">
      <c r="A78" s="58" t="s">
        <v>105</v>
      </c>
      <c r="B78" s="59">
        <v>6008015</v>
      </c>
      <c r="C78" s="60">
        <v>145295</v>
      </c>
      <c r="D78" s="61">
        <v>4</v>
      </c>
      <c r="E78" s="62">
        <v>2.5</v>
      </c>
      <c r="F78" s="61">
        <v>3496</v>
      </c>
      <c r="G78" s="61">
        <v>10620</v>
      </c>
      <c r="H78" s="61">
        <v>2316.7199999999998</v>
      </c>
      <c r="I78" s="61">
        <f t="shared" si="7"/>
        <v>16432.72</v>
      </c>
      <c r="J78" s="61">
        <f t="shared" si="4"/>
        <v>4108.18</v>
      </c>
      <c r="K78" s="61">
        <f t="shared" si="5"/>
        <v>10270.450000000001</v>
      </c>
      <c r="L78" s="63">
        <f t="shared" si="6"/>
        <v>1.4467476179291976E-3</v>
      </c>
      <c r="M78" s="64">
        <f t="shared" si="8"/>
        <v>25318.083313760959</v>
      </c>
      <c r="N78" s="65">
        <f t="shared" si="9"/>
        <v>1</v>
      </c>
      <c r="O78" s="64">
        <f t="shared" si="10"/>
        <v>25318.083313760959</v>
      </c>
      <c r="P78" s="66"/>
      <c r="Q78" s="64">
        <v>5386.3279642632688</v>
      </c>
      <c r="R78" s="64">
        <v>1903.7649558816552</v>
      </c>
      <c r="S78" s="64">
        <v>119.06619710476701</v>
      </c>
      <c r="T78" s="64">
        <v>0</v>
      </c>
      <c r="U78" s="64">
        <v>2.5883955892340649</v>
      </c>
      <c r="V78" s="64">
        <v>0</v>
      </c>
      <c r="W78" s="64">
        <v>604.39037008615412</v>
      </c>
      <c r="X78" s="64">
        <v>939.58759889196563</v>
      </c>
      <c r="Y78" s="64">
        <v>3358.7514193632514</v>
      </c>
      <c r="Z78" s="64">
        <v>6896.2253913164732</v>
      </c>
      <c r="AA78" s="64">
        <v>0</v>
      </c>
      <c r="AB78" s="64">
        <v>0</v>
      </c>
      <c r="AC78" s="64">
        <v>0</v>
      </c>
      <c r="AD78" s="64">
        <v>3118.4004003629452</v>
      </c>
      <c r="AE78" s="64">
        <v>2988.9806209012422</v>
      </c>
      <c r="AF78" s="64">
        <f t="shared" si="11"/>
        <v>25318.083313760955</v>
      </c>
      <c r="AH78" s="16"/>
    </row>
    <row r="79" spans="1:34" x14ac:dyDescent="0.25">
      <c r="A79" s="52" t="s">
        <v>106</v>
      </c>
      <c r="B79" s="53">
        <v>6003768</v>
      </c>
      <c r="C79" s="67">
        <v>145785</v>
      </c>
      <c r="D79" s="68">
        <v>5</v>
      </c>
      <c r="E79" s="69">
        <v>3.5</v>
      </c>
      <c r="F79" s="16">
        <v>1407</v>
      </c>
      <c r="G79" s="68">
        <v>8344</v>
      </c>
      <c r="H79" s="68">
        <v>435.12</v>
      </c>
      <c r="I79" s="68">
        <f t="shared" si="7"/>
        <v>10186.120000000001</v>
      </c>
      <c r="J79" s="68">
        <f t="shared" si="4"/>
        <v>2546.5300000000002</v>
      </c>
      <c r="K79" s="68">
        <f t="shared" si="5"/>
        <v>8912.8550000000014</v>
      </c>
      <c r="L79" s="70">
        <f t="shared" si="6"/>
        <v>1.2555099085432809E-3</v>
      </c>
      <c r="M79" s="71">
        <f t="shared" si="8"/>
        <v>21971.423399507417</v>
      </c>
      <c r="N79" s="18">
        <f t="shared" si="9"/>
        <v>1</v>
      </c>
      <c r="O79" s="56">
        <f t="shared" si="10"/>
        <v>21971.423399507417</v>
      </c>
      <c r="P79" s="66"/>
      <c r="Q79" s="56">
        <v>3034.8938283769421</v>
      </c>
      <c r="R79" s="56">
        <v>139.51452225971616</v>
      </c>
      <c r="S79" s="56">
        <v>0</v>
      </c>
      <c r="T79" s="56">
        <v>0</v>
      </c>
      <c r="U79" s="56">
        <v>52.544430461451533</v>
      </c>
      <c r="V79" s="56">
        <v>0</v>
      </c>
      <c r="W79" s="56">
        <v>349.69224410552232</v>
      </c>
      <c r="X79" s="56">
        <v>396.80104382958228</v>
      </c>
      <c r="Y79" s="56">
        <v>3813.5695014715238</v>
      </c>
      <c r="Z79" s="56">
        <v>5351.5078807414311</v>
      </c>
      <c r="AA79" s="56">
        <v>0</v>
      </c>
      <c r="AB79" s="56">
        <v>0</v>
      </c>
      <c r="AC79" s="56">
        <v>0</v>
      </c>
      <c r="AD79" s="56">
        <v>4775.5898621368515</v>
      </c>
      <c r="AE79" s="56">
        <v>4057.3100861243979</v>
      </c>
      <c r="AF79" s="56">
        <f t="shared" si="11"/>
        <v>21971.423399507417</v>
      </c>
      <c r="AH79" s="16"/>
    </row>
    <row r="80" spans="1:34" x14ac:dyDescent="0.25">
      <c r="A80" s="52" t="s">
        <v>107</v>
      </c>
      <c r="B80" s="53">
        <v>6001077</v>
      </c>
      <c r="C80" s="67">
        <v>145947</v>
      </c>
      <c r="D80" s="68">
        <v>5</v>
      </c>
      <c r="E80" s="69">
        <v>3.5</v>
      </c>
      <c r="F80" s="16">
        <v>3340</v>
      </c>
      <c r="G80" s="68">
        <v>24691</v>
      </c>
      <c r="H80" s="68">
        <v>153</v>
      </c>
      <c r="I80" s="68">
        <f t="shared" si="7"/>
        <v>28184</v>
      </c>
      <c r="J80" s="68">
        <f t="shared" si="4"/>
        <v>7046</v>
      </c>
      <c r="K80" s="68">
        <f t="shared" si="5"/>
        <v>24661</v>
      </c>
      <c r="L80" s="70">
        <f t="shared" si="6"/>
        <v>3.4738733946177566E-3</v>
      </c>
      <c r="M80" s="71">
        <f t="shared" si="8"/>
        <v>60792.784405810744</v>
      </c>
      <c r="N80" s="18">
        <f t="shared" si="9"/>
        <v>1</v>
      </c>
      <c r="O80" s="56">
        <f t="shared" si="10"/>
        <v>60792.784405810744</v>
      </c>
      <c r="P80" s="66"/>
      <c r="Q80" s="56">
        <v>7204.3677233681483</v>
      </c>
      <c r="R80" s="56">
        <v>0</v>
      </c>
      <c r="S80" s="56">
        <v>138.04776475915014</v>
      </c>
      <c r="T80" s="56">
        <v>0</v>
      </c>
      <c r="U80" s="56">
        <v>64.709889730851629</v>
      </c>
      <c r="V80" s="56">
        <v>0</v>
      </c>
      <c r="W80" s="56">
        <v>0</v>
      </c>
      <c r="X80" s="56">
        <v>127.26278313734154</v>
      </c>
      <c r="Y80" s="56">
        <v>5908.0129324267537</v>
      </c>
      <c r="Z80" s="56">
        <v>17749.922753172603</v>
      </c>
      <c r="AA80" s="56">
        <v>8222.4699884668807</v>
      </c>
      <c r="AB80" s="56">
        <v>0</v>
      </c>
      <c r="AC80" s="56">
        <v>0</v>
      </c>
      <c r="AD80" s="56">
        <v>17700.311837712281</v>
      </c>
      <c r="AE80" s="56">
        <v>3677.6787330367342</v>
      </c>
      <c r="AF80" s="56">
        <f t="shared" si="11"/>
        <v>60792.784405810751</v>
      </c>
      <c r="AH80" s="16"/>
    </row>
    <row r="81" spans="1:34" x14ac:dyDescent="0.25">
      <c r="A81" s="52" t="s">
        <v>108</v>
      </c>
      <c r="B81" s="53">
        <v>6006399</v>
      </c>
      <c r="C81" s="67">
        <v>145248</v>
      </c>
      <c r="D81" s="68">
        <v>5</v>
      </c>
      <c r="E81" s="69">
        <v>3.5</v>
      </c>
      <c r="F81" s="16">
        <v>3204</v>
      </c>
      <c r="G81" s="68">
        <v>16197</v>
      </c>
      <c r="H81" s="68">
        <v>1829.52</v>
      </c>
      <c r="I81" s="68">
        <f t="shared" si="7"/>
        <v>21230.52</v>
      </c>
      <c r="J81" s="68">
        <f t="shared" si="4"/>
        <v>5307.63</v>
      </c>
      <c r="K81" s="68">
        <f t="shared" si="5"/>
        <v>18576.705000000002</v>
      </c>
      <c r="L81" s="70">
        <f t="shared" si="6"/>
        <v>2.6168087773878858E-3</v>
      </c>
      <c r="M81" s="71">
        <f t="shared" si="8"/>
        <v>45794.153604288003</v>
      </c>
      <c r="N81" s="18">
        <f t="shared" si="9"/>
        <v>1</v>
      </c>
      <c r="O81" s="56">
        <f t="shared" si="10"/>
        <v>45794.153604288003</v>
      </c>
      <c r="P81" s="66"/>
      <c r="Q81" s="56">
        <v>6911.0162232549546</v>
      </c>
      <c r="R81" s="56">
        <v>0</v>
      </c>
      <c r="S81" s="56">
        <v>0</v>
      </c>
      <c r="T81" s="56">
        <v>0</v>
      </c>
      <c r="U81" s="56">
        <v>0</v>
      </c>
      <c r="V81" s="56">
        <v>0</v>
      </c>
      <c r="W81" s="56">
        <v>222.86086023305302</v>
      </c>
      <c r="X81" s="56">
        <v>3723.4070551132027</v>
      </c>
      <c r="Y81" s="56">
        <v>11570.128283876271</v>
      </c>
      <c r="Z81" s="56">
        <v>5649.1733735033467</v>
      </c>
      <c r="AA81" s="56">
        <v>0</v>
      </c>
      <c r="AB81" s="56">
        <v>0</v>
      </c>
      <c r="AC81" s="56">
        <v>0</v>
      </c>
      <c r="AD81" s="56">
        <v>7176.3267711514445</v>
      </c>
      <c r="AE81" s="56">
        <v>10541.241037155729</v>
      </c>
      <c r="AF81" s="56">
        <f t="shared" si="11"/>
        <v>45794.153604287996</v>
      </c>
      <c r="AH81" s="16"/>
    </row>
    <row r="82" spans="1:34" x14ac:dyDescent="0.25">
      <c r="A82" s="52" t="s">
        <v>109</v>
      </c>
      <c r="B82" s="53">
        <v>6002059</v>
      </c>
      <c r="C82" s="67">
        <v>145197</v>
      </c>
      <c r="D82" s="68">
        <v>3</v>
      </c>
      <c r="E82" s="69">
        <v>1.5</v>
      </c>
      <c r="F82" s="16">
        <v>5534</v>
      </c>
      <c r="G82" s="68">
        <v>30107</v>
      </c>
      <c r="H82" s="68">
        <v>1681.68</v>
      </c>
      <c r="I82" s="68">
        <f t="shared" si="7"/>
        <v>37322.68</v>
      </c>
      <c r="J82" s="68">
        <f t="shared" ref="J82:J145" si="12">I82/4</f>
        <v>9330.67</v>
      </c>
      <c r="K82" s="68">
        <f t="shared" ref="K82:K145" si="13">J82*E82</f>
        <v>13996.005000000001</v>
      </c>
      <c r="L82" s="70">
        <f t="shared" ref="L82:L145" si="14">K82/$K$672</f>
        <v>1.9715481691917236E-3</v>
      </c>
      <c r="M82" s="71">
        <f t="shared" si="8"/>
        <v>34502.092960855167</v>
      </c>
      <c r="N82" s="18">
        <f t="shared" si="9"/>
        <v>1</v>
      </c>
      <c r="O82" s="56">
        <f t="shared" si="10"/>
        <v>34502.092960855167</v>
      </c>
      <c r="P82" s="66"/>
      <c r="Q82" s="56">
        <v>5115.7789967218996</v>
      </c>
      <c r="R82" s="56">
        <v>312.16050806162826</v>
      </c>
      <c r="S82" s="56">
        <v>244.60338318261921</v>
      </c>
      <c r="T82" s="56">
        <v>0</v>
      </c>
      <c r="U82" s="56">
        <v>615.77931067878421</v>
      </c>
      <c r="V82" s="56">
        <v>0</v>
      </c>
      <c r="W82" s="56">
        <v>382.04718897094801</v>
      </c>
      <c r="X82" s="56">
        <v>0</v>
      </c>
      <c r="Y82" s="56">
        <v>3981.5070724396855</v>
      </c>
      <c r="Z82" s="56">
        <v>11532.226777033917</v>
      </c>
      <c r="AA82" s="56">
        <v>4602.7220138558614</v>
      </c>
      <c r="AB82" s="56">
        <v>0</v>
      </c>
      <c r="AC82" s="56">
        <v>0</v>
      </c>
      <c r="AD82" s="56">
        <v>6339.7203396311497</v>
      </c>
      <c r="AE82" s="56">
        <v>1375.5473702786746</v>
      </c>
      <c r="AF82" s="56">
        <f t="shared" si="11"/>
        <v>34502.092960855174</v>
      </c>
      <c r="AH82" s="16"/>
    </row>
    <row r="83" spans="1:34" x14ac:dyDescent="0.25">
      <c r="A83" s="58" t="s">
        <v>110</v>
      </c>
      <c r="B83" s="59">
        <v>6004147</v>
      </c>
      <c r="C83" s="60">
        <v>145811</v>
      </c>
      <c r="D83" s="61">
        <v>3</v>
      </c>
      <c r="E83" s="62">
        <v>1.5</v>
      </c>
      <c r="F83" s="61">
        <v>5658</v>
      </c>
      <c r="G83" s="61">
        <v>17262</v>
      </c>
      <c r="H83" s="61">
        <v>1470.84</v>
      </c>
      <c r="I83" s="61">
        <f t="shared" si="7"/>
        <v>24390.84</v>
      </c>
      <c r="J83" s="61">
        <f t="shared" si="12"/>
        <v>6097.71</v>
      </c>
      <c r="K83" s="61">
        <f t="shared" si="13"/>
        <v>9146.5650000000005</v>
      </c>
      <c r="L83" s="63">
        <f t="shared" si="14"/>
        <v>1.2884314831370163E-3</v>
      </c>
      <c r="M83" s="64">
        <f t="shared" si="8"/>
        <v>22547.550954897786</v>
      </c>
      <c r="N83" s="65">
        <f t="shared" si="9"/>
        <v>1</v>
      </c>
      <c r="O83" s="64">
        <f t="shared" si="10"/>
        <v>22547.550954897786</v>
      </c>
      <c r="P83" s="66"/>
      <c r="Q83" s="64">
        <v>5230.4079442451211</v>
      </c>
      <c r="R83" s="64">
        <v>0</v>
      </c>
      <c r="S83" s="64">
        <v>0</v>
      </c>
      <c r="T83" s="64">
        <v>0</v>
      </c>
      <c r="U83" s="64">
        <v>23.295560303106587</v>
      </c>
      <c r="V83" s="64">
        <v>0</v>
      </c>
      <c r="W83" s="64">
        <v>0</v>
      </c>
      <c r="X83" s="64">
        <v>1336.3886427215477</v>
      </c>
      <c r="Y83" s="64">
        <v>3691.2369956470079</v>
      </c>
      <c r="Z83" s="64">
        <v>2018.0241326064156</v>
      </c>
      <c r="AA83" s="64">
        <v>0</v>
      </c>
      <c r="AB83" s="64">
        <v>0</v>
      </c>
      <c r="AC83" s="64">
        <v>0</v>
      </c>
      <c r="AD83" s="64">
        <v>4288.4168351631524</v>
      </c>
      <c r="AE83" s="64">
        <v>5959.7808442114347</v>
      </c>
      <c r="AF83" s="64">
        <f t="shared" si="11"/>
        <v>22547.550954897786</v>
      </c>
      <c r="AH83" s="16"/>
    </row>
    <row r="84" spans="1:34" x14ac:dyDescent="0.25">
      <c r="A84" s="52" t="s">
        <v>111</v>
      </c>
      <c r="B84" s="53">
        <v>6007520</v>
      </c>
      <c r="C84" s="67">
        <v>145658</v>
      </c>
      <c r="D84" s="68">
        <v>5</v>
      </c>
      <c r="E84" s="69">
        <v>3.5</v>
      </c>
      <c r="F84" s="16">
        <v>2724</v>
      </c>
      <c r="G84" s="68">
        <v>10476</v>
      </c>
      <c r="H84" s="68">
        <v>3229</v>
      </c>
      <c r="I84" s="68">
        <f t="shared" ref="I84:I147" si="15">SUM(F84:H84)</f>
        <v>16429</v>
      </c>
      <c r="J84" s="68">
        <f t="shared" si="12"/>
        <v>4107.25</v>
      </c>
      <c r="K84" s="68">
        <f t="shared" si="13"/>
        <v>14375.375</v>
      </c>
      <c r="L84" s="70">
        <f t="shared" si="14"/>
        <v>2.0249881493107835E-3</v>
      </c>
      <c r="M84" s="71">
        <f t="shared" ref="M84:M147" si="16">$M$15*L84</f>
        <v>35437.292612938712</v>
      </c>
      <c r="N84" s="18">
        <f t="shared" ref="N84:N147" si="17">INDEX($F$8:$F$13,MATCH($D84,$A$8:$A$13,0))</f>
        <v>1</v>
      </c>
      <c r="O84" s="56">
        <f t="shared" ref="O84:O147" si="18">M84*N84</f>
        <v>35437.292612938712</v>
      </c>
      <c r="P84" s="66"/>
      <c r="Q84" s="56">
        <v>5875.6579875613279</v>
      </c>
      <c r="R84" s="56">
        <v>3183.7265747578999</v>
      </c>
      <c r="S84" s="56">
        <v>66.866886055213342</v>
      </c>
      <c r="T84" s="56">
        <v>0</v>
      </c>
      <c r="U84" s="56">
        <v>2776.0542694535347</v>
      </c>
      <c r="V84" s="56">
        <v>0</v>
      </c>
      <c r="W84" s="56">
        <v>938.29340109734858</v>
      </c>
      <c r="X84" s="56">
        <v>0</v>
      </c>
      <c r="Y84" s="56">
        <v>946.92138639479549</v>
      </c>
      <c r="Z84" s="56">
        <v>10062.387853147427</v>
      </c>
      <c r="AA84" s="56">
        <v>4022.7981449346094</v>
      </c>
      <c r="AB84" s="56">
        <v>0</v>
      </c>
      <c r="AC84" s="56">
        <v>0</v>
      </c>
      <c r="AD84" s="56">
        <v>6330.7842120016512</v>
      </c>
      <c r="AE84" s="56">
        <v>1233.8018975349044</v>
      </c>
      <c r="AF84" s="56">
        <f t="shared" ref="AF84:AF147" si="19">SUM(Q84:AE84)</f>
        <v>35437.292612938712</v>
      </c>
      <c r="AH84" s="16"/>
    </row>
    <row r="85" spans="1:34" x14ac:dyDescent="0.25">
      <c r="A85" s="52" t="s">
        <v>112</v>
      </c>
      <c r="B85" s="53">
        <v>6001945</v>
      </c>
      <c r="C85" s="67">
        <v>145437</v>
      </c>
      <c r="D85" s="68">
        <v>5</v>
      </c>
      <c r="E85" s="69">
        <v>3.5</v>
      </c>
      <c r="F85" s="16">
        <v>2227</v>
      </c>
      <c r="G85" s="68">
        <v>11780</v>
      </c>
      <c r="H85" s="68">
        <v>1388.52</v>
      </c>
      <c r="I85" s="68">
        <f t="shared" si="15"/>
        <v>15395.52</v>
      </c>
      <c r="J85" s="68">
        <f t="shared" si="12"/>
        <v>3848.88</v>
      </c>
      <c r="K85" s="68">
        <f t="shared" si="13"/>
        <v>13471.08</v>
      </c>
      <c r="L85" s="70">
        <f t="shared" si="14"/>
        <v>1.8976045743792776E-3</v>
      </c>
      <c r="M85" s="71">
        <f t="shared" si="16"/>
        <v>33208.080051637357</v>
      </c>
      <c r="N85" s="18">
        <f t="shared" si="17"/>
        <v>1</v>
      </c>
      <c r="O85" s="56">
        <f t="shared" si="18"/>
        <v>33208.080051637357</v>
      </c>
      <c r="P85" s="66"/>
      <c r="Q85" s="56">
        <v>4803.6308143535516</v>
      </c>
      <c r="R85" s="56">
        <v>94.217599448119955</v>
      </c>
      <c r="S85" s="56">
        <v>344.25661336813056</v>
      </c>
      <c r="T85" s="56">
        <v>0</v>
      </c>
      <c r="U85" s="56">
        <v>0</v>
      </c>
      <c r="V85" s="56">
        <v>0</v>
      </c>
      <c r="W85" s="56">
        <v>1820.9362970261645</v>
      </c>
      <c r="X85" s="56">
        <v>735.62202646032119</v>
      </c>
      <c r="Y85" s="56">
        <v>10357.896349584982</v>
      </c>
      <c r="Z85" s="56">
        <v>6688.8456018456955</v>
      </c>
      <c r="AA85" s="56">
        <v>0</v>
      </c>
      <c r="AB85" s="56">
        <v>0</v>
      </c>
      <c r="AC85" s="56">
        <v>0</v>
      </c>
      <c r="AD85" s="56">
        <v>7700.4768779713422</v>
      </c>
      <c r="AE85" s="56">
        <v>662.1978715790483</v>
      </c>
      <c r="AF85" s="56">
        <f t="shared" si="19"/>
        <v>33208.080051637357</v>
      </c>
      <c r="AH85" s="16"/>
    </row>
    <row r="86" spans="1:34" x14ac:dyDescent="0.25">
      <c r="A86" s="52" t="s">
        <v>113</v>
      </c>
      <c r="B86" s="53">
        <v>6008783</v>
      </c>
      <c r="C86" s="67">
        <v>145486</v>
      </c>
      <c r="D86" s="68">
        <v>3</v>
      </c>
      <c r="E86" s="69">
        <v>1.5</v>
      </c>
      <c r="F86" s="16">
        <v>4141</v>
      </c>
      <c r="G86" s="68">
        <v>16789</v>
      </c>
      <c r="H86" s="68">
        <v>1057.56</v>
      </c>
      <c r="I86" s="68">
        <f t="shared" si="15"/>
        <v>21987.56</v>
      </c>
      <c r="J86" s="68">
        <f t="shared" si="12"/>
        <v>5496.89</v>
      </c>
      <c r="K86" s="68">
        <f t="shared" si="13"/>
        <v>8245.3350000000009</v>
      </c>
      <c r="L86" s="70">
        <f t="shared" si="14"/>
        <v>1.1614796596330483E-3</v>
      </c>
      <c r="M86" s="71">
        <f t="shared" si="16"/>
        <v>20325.894043578344</v>
      </c>
      <c r="N86" s="18">
        <f t="shared" si="17"/>
        <v>1</v>
      </c>
      <c r="O86" s="56">
        <f t="shared" si="18"/>
        <v>20325.894043578344</v>
      </c>
      <c r="P86" s="66"/>
      <c r="Q86" s="56">
        <v>3828.0521910779521</v>
      </c>
      <c r="R86" s="56">
        <v>445.72172046610615</v>
      </c>
      <c r="S86" s="56">
        <v>115.70128283876274</v>
      </c>
      <c r="T86" s="56">
        <v>0</v>
      </c>
      <c r="U86" s="56">
        <v>0</v>
      </c>
      <c r="V86" s="56">
        <v>0</v>
      </c>
      <c r="W86" s="56">
        <v>104.83002136397967</v>
      </c>
      <c r="X86" s="56">
        <v>311.38398938485807</v>
      </c>
      <c r="Y86" s="56">
        <v>1296.0466486093428</v>
      </c>
      <c r="Z86" s="56">
        <v>10482.07770940181</v>
      </c>
      <c r="AA86" s="56">
        <v>0</v>
      </c>
      <c r="AB86" s="56">
        <v>0</v>
      </c>
      <c r="AC86" s="56">
        <v>0</v>
      </c>
      <c r="AD86" s="56">
        <v>3238.267767531047</v>
      </c>
      <c r="AE86" s="56">
        <v>503.81271290448774</v>
      </c>
      <c r="AF86" s="56">
        <f t="shared" si="19"/>
        <v>20325.894043578348</v>
      </c>
      <c r="AH86" s="16"/>
    </row>
    <row r="87" spans="1:34" x14ac:dyDescent="0.25">
      <c r="A87" s="52" t="s">
        <v>114</v>
      </c>
      <c r="B87" s="53">
        <v>6004204</v>
      </c>
      <c r="C87" s="67">
        <v>145857</v>
      </c>
      <c r="D87" s="68">
        <v>4</v>
      </c>
      <c r="E87" s="69">
        <v>2.5</v>
      </c>
      <c r="F87" s="16">
        <v>2548</v>
      </c>
      <c r="G87" s="68">
        <v>10742</v>
      </c>
      <c r="H87" s="68">
        <v>296.52</v>
      </c>
      <c r="I87" s="68">
        <f t="shared" si="15"/>
        <v>13586.52</v>
      </c>
      <c r="J87" s="68">
        <f t="shared" si="12"/>
        <v>3396.63</v>
      </c>
      <c r="K87" s="68">
        <f t="shared" si="13"/>
        <v>8491.5750000000007</v>
      </c>
      <c r="L87" s="70">
        <f t="shared" si="14"/>
        <v>1.1961662735047759E-3</v>
      </c>
      <c r="M87" s="71">
        <f t="shared" si="16"/>
        <v>20932.909786333577</v>
      </c>
      <c r="N87" s="18">
        <f t="shared" si="17"/>
        <v>1</v>
      </c>
      <c r="O87" s="56">
        <f t="shared" si="18"/>
        <v>20932.909786333577</v>
      </c>
      <c r="P87" s="66"/>
      <c r="Q87" s="56">
        <v>3925.7333103383321</v>
      </c>
      <c r="R87" s="56">
        <v>148.83274638095872</v>
      </c>
      <c r="S87" s="56">
        <v>0</v>
      </c>
      <c r="T87" s="56">
        <v>0</v>
      </c>
      <c r="U87" s="56">
        <v>36.237538249276909</v>
      </c>
      <c r="V87" s="56">
        <v>0</v>
      </c>
      <c r="W87" s="56">
        <v>231.66140523644881</v>
      </c>
      <c r="X87" s="56">
        <v>40.120131633128004</v>
      </c>
      <c r="Y87" s="56">
        <v>3569.8289168186479</v>
      </c>
      <c r="Z87" s="56">
        <v>7853.0073323369215</v>
      </c>
      <c r="AA87" s="56">
        <v>0</v>
      </c>
      <c r="AB87" s="56">
        <v>0</v>
      </c>
      <c r="AC87" s="56">
        <v>0</v>
      </c>
      <c r="AD87" s="56">
        <v>4987.2836442563503</v>
      </c>
      <c r="AE87" s="56">
        <v>140.20476108351184</v>
      </c>
      <c r="AF87" s="56">
        <f t="shared" si="19"/>
        <v>20932.909786333574</v>
      </c>
      <c r="AH87" s="16"/>
    </row>
    <row r="88" spans="1:34" x14ac:dyDescent="0.25">
      <c r="A88" s="58" t="s">
        <v>115</v>
      </c>
      <c r="B88" s="59">
        <v>6006308</v>
      </c>
      <c r="C88" s="60">
        <v>145413</v>
      </c>
      <c r="D88" s="61">
        <v>5</v>
      </c>
      <c r="E88" s="62">
        <v>3.5</v>
      </c>
      <c r="F88" s="61">
        <v>1355</v>
      </c>
      <c r="G88" s="61">
        <v>22709</v>
      </c>
      <c r="H88" s="61">
        <v>768.6</v>
      </c>
      <c r="I88" s="61">
        <f t="shared" si="15"/>
        <v>24832.6</v>
      </c>
      <c r="J88" s="61">
        <f t="shared" si="12"/>
        <v>6208.15</v>
      </c>
      <c r="K88" s="61">
        <f t="shared" si="13"/>
        <v>21728.524999999998</v>
      </c>
      <c r="L88" s="63">
        <f t="shared" si="14"/>
        <v>3.0607901099625637E-3</v>
      </c>
      <c r="M88" s="64">
        <f t="shared" si="16"/>
        <v>53563.826924344867</v>
      </c>
      <c r="N88" s="65">
        <f t="shared" si="17"/>
        <v>1</v>
      </c>
      <c r="O88" s="64">
        <f t="shared" si="18"/>
        <v>53563.826924344867</v>
      </c>
      <c r="P88" s="66"/>
      <c r="Q88" s="64">
        <v>2922.7300195101316</v>
      </c>
      <c r="R88" s="64">
        <v>0</v>
      </c>
      <c r="S88" s="64">
        <v>123.20763004754149</v>
      </c>
      <c r="T88" s="64">
        <v>0</v>
      </c>
      <c r="U88" s="64">
        <v>83.346337973336901</v>
      </c>
      <c r="V88" s="64">
        <v>0</v>
      </c>
      <c r="W88" s="64">
        <v>300.77156746899834</v>
      </c>
      <c r="X88" s="64">
        <v>1150.5418394145418</v>
      </c>
      <c r="Y88" s="64">
        <v>7161.227796880913</v>
      </c>
      <c r="Z88" s="64">
        <v>21114.837019176884</v>
      </c>
      <c r="AA88" s="64">
        <v>0</v>
      </c>
      <c r="AB88" s="64">
        <v>0</v>
      </c>
      <c r="AC88" s="64">
        <v>0</v>
      </c>
      <c r="AD88" s="64">
        <v>10873.418471107434</v>
      </c>
      <c r="AE88" s="64">
        <v>9833.7462427650862</v>
      </c>
      <c r="AF88" s="64">
        <f t="shared" si="19"/>
        <v>53563.826924344874</v>
      </c>
      <c r="AH88" s="16"/>
    </row>
    <row r="89" spans="1:34" x14ac:dyDescent="0.25">
      <c r="A89" s="52" t="s">
        <v>116</v>
      </c>
      <c r="B89" s="53">
        <v>6001713</v>
      </c>
      <c r="C89" s="67">
        <v>145830</v>
      </c>
      <c r="D89" s="68">
        <v>5</v>
      </c>
      <c r="E89" s="69">
        <v>3.5</v>
      </c>
      <c r="F89" s="16">
        <v>6904</v>
      </c>
      <c r="G89" s="68">
        <v>60319</v>
      </c>
      <c r="H89" s="68">
        <v>1530.48</v>
      </c>
      <c r="I89" s="68">
        <f t="shared" si="15"/>
        <v>68753.48</v>
      </c>
      <c r="J89" s="68">
        <f t="shared" si="12"/>
        <v>17188.37</v>
      </c>
      <c r="K89" s="68">
        <f t="shared" si="13"/>
        <v>60159.294999999998</v>
      </c>
      <c r="L89" s="70">
        <f t="shared" si="14"/>
        <v>8.4743430655472608E-3</v>
      </c>
      <c r="M89" s="71">
        <f t="shared" si="16"/>
        <v>148301.00364707707</v>
      </c>
      <c r="N89" s="18">
        <f t="shared" si="17"/>
        <v>1</v>
      </c>
      <c r="O89" s="56">
        <f t="shared" si="18"/>
        <v>148301.00364707707</v>
      </c>
      <c r="P89" s="66"/>
      <c r="Q89" s="56">
        <v>14891.90262339332</v>
      </c>
      <c r="R89" s="56">
        <v>1061.7598707038135</v>
      </c>
      <c r="S89" s="56">
        <v>545.3749506516175</v>
      </c>
      <c r="T89" s="56">
        <v>0</v>
      </c>
      <c r="U89" s="56">
        <v>771.85956470959809</v>
      </c>
      <c r="V89" s="56">
        <v>0</v>
      </c>
      <c r="W89" s="56">
        <v>496.45427401509363</v>
      </c>
      <c r="X89" s="56">
        <v>425.79107442900369</v>
      </c>
      <c r="Y89" s="56">
        <v>12055.452456857656</v>
      </c>
      <c r="Z89" s="56">
        <v>38987.708562838103</v>
      </c>
      <c r="AA89" s="56">
        <v>448.6552354672379</v>
      </c>
      <c r="AB89" s="56">
        <v>0</v>
      </c>
      <c r="AC89" s="56">
        <v>0</v>
      </c>
      <c r="AD89" s="56">
        <v>68995.841427358362</v>
      </c>
      <c r="AE89" s="56">
        <v>9620.2036066532746</v>
      </c>
      <c r="AF89" s="56">
        <f t="shared" si="19"/>
        <v>148301.00364707707</v>
      </c>
      <c r="AH89" s="16"/>
    </row>
    <row r="90" spans="1:34" x14ac:dyDescent="0.25">
      <c r="A90" s="52" t="s">
        <v>117</v>
      </c>
      <c r="B90" s="53">
        <v>6003453</v>
      </c>
      <c r="C90" s="67">
        <v>145832</v>
      </c>
      <c r="D90" s="68">
        <v>2</v>
      </c>
      <c r="E90" s="69">
        <v>0.75</v>
      </c>
      <c r="F90" s="16">
        <v>4626</v>
      </c>
      <c r="G90" s="68">
        <v>36149</v>
      </c>
      <c r="H90" s="68">
        <v>1060</v>
      </c>
      <c r="I90" s="68">
        <f t="shared" si="15"/>
        <v>41835</v>
      </c>
      <c r="J90" s="68">
        <f t="shared" si="12"/>
        <v>10458.75</v>
      </c>
      <c r="K90" s="68">
        <f t="shared" si="13"/>
        <v>7844.0625</v>
      </c>
      <c r="L90" s="70">
        <f t="shared" si="14"/>
        <v>1.1049543824041541E-3</v>
      </c>
      <c r="M90" s="71">
        <f t="shared" si="16"/>
        <v>19336.701692072696</v>
      </c>
      <c r="N90" s="18">
        <f t="shared" si="17"/>
        <v>1</v>
      </c>
      <c r="O90" s="56">
        <f t="shared" si="18"/>
        <v>19336.701692072696</v>
      </c>
      <c r="P90" s="66"/>
      <c r="Q90" s="56">
        <v>2138.1996421065687</v>
      </c>
      <c r="R90" s="56">
        <v>83.660643152029593</v>
      </c>
      <c r="S90" s="56">
        <v>17.101899428867927</v>
      </c>
      <c r="T90" s="56">
        <v>0</v>
      </c>
      <c r="U90" s="56">
        <v>83.660643152029593</v>
      </c>
      <c r="V90" s="56">
        <v>0</v>
      </c>
      <c r="W90" s="56">
        <v>305.52312222923513</v>
      </c>
      <c r="X90" s="56">
        <v>0</v>
      </c>
      <c r="Y90" s="56">
        <v>4650.3300041578441</v>
      </c>
      <c r="Z90" s="56">
        <v>2423.385370420393</v>
      </c>
      <c r="AA90" s="56">
        <v>3565.0527106718469</v>
      </c>
      <c r="AB90" s="56">
        <v>0</v>
      </c>
      <c r="AC90" s="56">
        <v>0</v>
      </c>
      <c r="AD90" s="56">
        <v>4120.171121862938</v>
      </c>
      <c r="AE90" s="56">
        <v>1949.6165348909437</v>
      </c>
      <c r="AF90" s="56">
        <f t="shared" si="19"/>
        <v>19336.7016920727</v>
      </c>
      <c r="AH90" s="16"/>
    </row>
    <row r="91" spans="1:34" x14ac:dyDescent="0.25">
      <c r="A91" s="52" t="s">
        <v>118</v>
      </c>
      <c r="B91" s="53">
        <v>6012173</v>
      </c>
      <c r="C91" s="67">
        <v>145660</v>
      </c>
      <c r="D91" s="68">
        <v>1</v>
      </c>
      <c r="E91" s="69">
        <v>0</v>
      </c>
      <c r="F91" s="16">
        <v>5208</v>
      </c>
      <c r="G91" s="68">
        <v>21337</v>
      </c>
      <c r="H91" s="68">
        <v>1334.76</v>
      </c>
      <c r="I91" s="68">
        <f t="shared" si="15"/>
        <v>27879.759999999998</v>
      </c>
      <c r="J91" s="68">
        <f t="shared" si="12"/>
        <v>6969.94</v>
      </c>
      <c r="K91" s="68">
        <f t="shared" si="13"/>
        <v>0</v>
      </c>
      <c r="L91" s="70">
        <f t="shared" si="14"/>
        <v>0</v>
      </c>
      <c r="M91" s="71">
        <f t="shared" si="16"/>
        <v>0</v>
      </c>
      <c r="N91" s="18">
        <f t="shared" si="17"/>
        <v>0</v>
      </c>
      <c r="O91" s="56">
        <f t="shared" si="18"/>
        <v>0</v>
      </c>
      <c r="P91" s="66"/>
      <c r="Q91" s="56">
        <v>0</v>
      </c>
      <c r="R91" s="56">
        <v>0</v>
      </c>
      <c r="S91" s="56">
        <v>0</v>
      </c>
      <c r="T91" s="56">
        <v>0</v>
      </c>
      <c r="U91" s="56">
        <v>0</v>
      </c>
      <c r="V91" s="56">
        <v>0</v>
      </c>
      <c r="W91" s="56">
        <v>0</v>
      </c>
      <c r="X91" s="56">
        <v>0</v>
      </c>
      <c r="Y91" s="56">
        <v>0</v>
      </c>
      <c r="Z91" s="56">
        <v>0</v>
      </c>
      <c r="AA91" s="56">
        <v>0</v>
      </c>
      <c r="AB91" s="56">
        <v>0</v>
      </c>
      <c r="AC91" s="56">
        <v>0</v>
      </c>
      <c r="AD91" s="56">
        <v>0</v>
      </c>
      <c r="AE91" s="56">
        <v>0</v>
      </c>
      <c r="AF91" s="56">
        <f t="shared" si="19"/>
        <v>0</v>
      </c>
      <c r="AH91" s="16"/>
    </row>
    <row r="92" spans="1:34" x14ac:dyDescent="0.25">
      <c r="A92" s="52" t="s">
        <v>119</v>
      </c>
      <c r="B92" s="53">
        <v>6008312</v>
      </c>
      <c r="C92" s="67">
        <v>145316</v>
      </c>
      <c r="D92" s="68">
        <v>5</v>
      </c>
      <c r="E92" s="69">
        <v>3.5</v>
      </c>
      <c r="F92" s="16">
        <v>4935</v>
      </c>
      <c r="G92" s="68">
        <v>44704</v>
      </c>
      <c r="H92" s="68">
        <v>2093.2800000000002</v>
      </c>
      <c r="I92" s="68">
        <f t="shared" si="15"/>
        <v>51732.28</v>
      </c>
      <c r="J92" s="68">
        <f t="shared" si="12"/>
        <v>12933.07</v>
      </c>
      <c r="K92" s="68">
        <f t="shared" si="13"/>
        <v>45265.744999999995</v>
      </c>
      <c r="L92" s="70">
        <f t="shared" si="14"/>
        <v>6.3763621606200771E-3</v>
      </c>
      <c r="M92" s="71">
        <f t="shared" si="16"/>
        <v>111586.33781085136</v>
      </c>
      <c r="N92" s="18">
        <f t="shared" si="17"/>
        <v>1</v>
      </c>
      <c r="O92" s="56">
        <f t="shared" si="18"/>
        <v>111586.33781085136</v>
      </c>
      <c r="P92" s="66"/>
      <c r="Q92" s="56">
        <v>10644.776860725091</v>
      </c>
      <c r="R92" s="56">
        <v>467.46424341567212</v>
      </c>
      <c r="S92" s="56">
        <v>291.71218290667912</v>
      </c>
      <c r="T92" s="56">
        <v>0</v>
      </c>
      <c r="U92" s="56">
        <v>1487.5509451328171</v>
      </c>
      <c r="V92" s="56">
        <v>0</v>
      </c>
      <c r="W92" s="56">
        <v>1958.638942373417</v>
      </c>
      <c r="X92" s="56">
        <v>309.83095203131757</v>
      </c>
      <c r="Y92" s="56">
        <v>17165.376749270574</v>
      </c>
      <c r="Z92" s="56">
        <v>33435.600023931031</v>
      </c>
      <c r="AA92" s="56">
        <v>0</v>
      </c>
      <c r="AB92" s="56">
        <v>0</v>
      </c>
      <c r="AC92" s="56">
        <v>0</v>
      </c>
      <c r="AD92" s="56">
        <v>36041.251583759993</v>
      </c>
      <c r="AE92" s="56">
        <v>9784.1353273047662</v>
      </c>
      <c r="AF92" s="56">
        <f t="shared" si="19"/>
        <v>111586.33781085137</v>
      </c>
      <c r="AH92" s="16"/>
    </row>
    <row r="93" spans="1:34" x14ac:dyDescent="0.25">
      <c r="A93" s="58" t="s">
        <v>120</v>
      </c>
      <c r="B93" s="59">
        <v>6002885</v>
      </c>
      <c r="C93" s="60">
        <v>145673</v>
      </c>
      <c r="D93" s="61">
        <v>5</v>
      </c>
      <c r="E93" s="62">
        <v>3.5</v>
      </c>
      <c r="F93" s="61">
        <v>1289</v>
      </c>
      <c r="G93" s="61">
        <v>1950</v>
      </c>
      <c r="H93" s="61">
        <v>450</v>
      </c>
      <c r="I93" s="61">
        <f t="shared" si="15"/>
        <v>3689</v>
      </c>
      <c r="J93" s="61">
        <f t="shared" si="12"/>
        <v>922.25</v>
      </c>
      <c r="K93" s="61">
        <f t="shared" si="13"/>
        <v>3227.875</v>
      </c>
      <c r="L93" s="63">
        <f t="shared" si="14"/>
        <v>4.5469482517545076E-4</v>
      </c>
      <c r="M93" s="64">
        <f t="shared" si="16"/>
        <v>7957.1594405703881</v>
      </c>
      <c r="N93" s="65">
        <f t="shared" si="17"/>
        <v>1</v>
      </c>
      <c r="O93" s="64">
        <f t="shared" si="18"/>
        <v>7957.1594405703881</v>
      </c>
      <c r="P93" s="66"/>
      <c r="Q93" s="64">
        <v>2780.3682621022581</v>
      </c>
      <c r="R93" s="64">
        <v>0</v>
      </c>
      <c r="S93" s="64">
        <v>0</v>
      </c>
      <c r="T93" s="64">
        <v>0</v>
      </c>
      <c r="U93" s="64">
        <v>122.94879048861809</v>
      </c>
      <c r="V93" s="64">
        <v>0</v>
      </c>
      <c r="W93" s="64">
        <v>254.52556627468303</v>
      </c>
      <c r="X93" s="64">
        <v>593.17398919947323</v>
      </c>
      <c r="Y93" s="64">
        <v>787.30365839202807</v>
      </c>
      <c r="Z93" s="64">
        <v>1839.9178646805478</v>
      </c>
      <c r="AA93" s="64">
        <v>0</v>
      </c>
      <c r="AB93" s="64">
        <v>0</v>
      </c>
      <c r="AC93" s="64">
        <v>0</v>
      </c>
      <c r="AD93" s="64">
        <v>1578.9213094327795</v>
      </c>
      <c r="AE93" s="64">
        <v>0</v>
      </c>
      <c r="AF93" s="64">
        <f t="shared" si="19"/>
        <v>7957.1594405703881</v>
      </c>
      <c r="AH93" s="16"/>
    </row>
    <row r="94" spans="1:34" x14ac:dyDescent="0.25">
      <c r="A94" s="52" t="s">
        <v>120</v>
      </c>
      <c r="B94" s="53">
        <v>6000384</v>
      </c>
      <c r="C94" s="67">
        <v>145704</v>
      </c>
      <c r="D94" s="68">
        <v>5</v>
      </c>
      <c r="E94" s="69">
        <v>3.5</v>
      </c>
      <c r="F94" s="16">
        <v>190</v>
      </c>
      <c r="G94" s="68">
        <v>2449</v>
      </c>
      <c r="H94" s="68">
        <v>379.68</v>
      </c>
      <c r="I94" s="68">
        <f t="shared" si="15"/>
        <v>3018.68</v>
      </c>
      <c r="J94" s="68">
        <f t="shared" si="12"/>
        <v>754.67</v>
      </c>
      <c r="K94" s="68">
        <f t="shared" si="13"/>
        <v>2641.3449999999998</v>
      </c>
      <c r="L94" s="70">
        <f t="shared" si="14"/>
        <v>3.7207323796709937E-4</v>
      </c>
      <c r="M94" s="71">
        <f t="shared" si="16"/>
        <v>6511.2816644242394</v>
      </c>
      <c r="N94" s="18">
        <f t="shared" si="17"/>
        <v>1</v>
      </c>
      <c r="O94" s="56">
        <f t="shared" si="18"/>
        <v>6511.2816644242394</v>
      </c>
      <c r="P94" s="66"/>
      <c r="Q94" s="56">
        <v>409.82930162872697</v>
      </c>
      <c r="R94" s="56">
        <v>0</v>
      </c>
      <c r="S94" s="56">
        <v>0</v>
      </c>
      <c r="T94" s="56">
        <v>0</v>
      </c>
      <c r="U94" s="56">
        <v>52.544430461451512</v>
      </c>
      <c r="V94" s="56">
        <v>0</v>
      </c>
      <c r="W94" s="56">
        <v>766.42393397220656</v>
      </c>
      <c r="X94" s="56">
        <v>0</v>
      </c>
      <c r="Y94" s="56">
        <v>0</v>
      </c>
      <c r="Z94" s="56">
        <v>1740.6960337599085</v>
      </c>
      <c r="AA94" s="56">
        <v>0</v>
      </c>
      <c r="AB94" s="56">
        <v>0</v>
      </c>
      <c r="AC94" s="56">
        <v>0</v>
      </c>
      <c r="AD94" s="56">
        <v>2883.9040856716206</v>
      </c>
      <c r="AE94" s="56">
        <v>657.88387893032473</v>
      </c>
      <c r="AF94" s="56">
        <f t="shared" si="19"/>
        <v>6511.2816644242384</v>
      </c>
      <c r="AH94" s="16"/>
    </row>
    <row r="95" spans="1:34" x14ac:dyDescent="0.25">
      <c r="A95" s="52" t="s">
        <v>121</v>
      </c>
      <c r="B95" s="53">
        <v>6000400</v>
      </c>
      <c r="C95" s="67">
        <v>145436</v>
      </c>
      <c r="D95" s="68">
        <v>5</v>
      </c>
      <c r="E95" s="69">
        <v>3.5</v>
      </c>
      <c r="F95" s="16">
        <v>512</v>
      </c>
      <c r="G95" s="68">
        <v>2899</v>
      </c>
      <c r="H95" s="68">
        <v>128.52000000000001</v>
      </c>
      <c r="I95" s="68">
        <f t="shared" si="15"/>
        <v>3539.52</v>
      </c>
      <c r="J95" s="68">
        <f t="shared" si="12"/>
        <v>884.88</v>
      </c>
      <c r="K95" s="68">
        <f t="shared" si="13"/>
        <v>3097.08</v>
      </c>
      <c r="L95" s="70">
        <f t="shared" si="14"/>
        <v>4.36270378857417E-4</v>
      </c>
      <c r="M95" s="71">
        <f t="shared" si="16"/>
        <v>7634.7316300047978</v>
      </c>
      <c r="N95" s="18">
        <f t="shared" si="17"/>
        <v>1</v>
      </c>
      <c r="O95" s="56">
        <f t="shared" si="18"/>
        <v>7634.7316300047978</v>
      </c>
      <c r="P95" s="66"/>
      <c r="Q95" s="56">
        <v>1104.3821180732009</v>
      </c>
      <c r="R95" s="56">
        <v>0</v>
      </c>
      <c r="S95" s="56">
        <v>0</v>
      </c>
      <c r="T95" s="56">
        <v>0</v>
      </c>
      <c r="U95" s="56">
        <v>0</v>
      </c>
      <c r="V95" s="56">
        <v>0</v>
      </c>
      <c r="W95" s="56">
        <v>0</v>
      </c>
      <c r="X95" s="56">
        <v>277.21716760696836</v>
      </c>
      <c r="Y95" s="56">
        <v>0</v>
      </c>
      <c r="Z95" s="56">
        <v>1602.6482690007585</v>
      </c>
      <c r="AA95" s="56">
        <v>0</v>
      </c>
      <c r="AB95" s="56">
        <v>0</v>
      </c>
      <c r="AC95" s="56">
        <v>0</v>
      </c>
      <c r="AD95" s="56">
        <v>4650.4840753238695</v>
      </c>
      <c r="AE95" s="56">
        <v>0</v>
      </c>
      <c r="AF95" s="56">
        <f t="shared" si="19"/>
        <v>7634.7316300047969</v>
      </c>
      <c r="AH95" s="16"/>
    </row>
    <row r="96" spans="1:34" x14ac:dyDescent="0.25">
      <c r="A96" s="52" t="s">
        <v>122</v>
      </c>
      <c r="B96" s="53">
        <v>6000426</v>
      </c>
      <c r="C96" s="67">
        <v>145933</v>
      </c>
      <c r="D96" s="68">
        <v>2</v>
      </c>
      <c r="E96" s="69">
        <v>0.75</v>
      </c>
      <c r="F96" s="16">
        <v>423</v>
      </c>
      <c r="G96" s="68">
        <v>445</v>
      </c>
      <c r="H96" s="68">
        <v>1048.32</v>
      </c>
      <c r="I96" s="68">
        <f t="shared" si="15"/>
        <v>1916.32</v>
      </c>
      <c r="J96" s="68">
        <f t="shared" si="12"/>
        <v>479.08</v>
      </c>
      <c r="K96" s="68">
        <f t="shared" si="13"/>
        <v>359.31</v>
      </c>
      <c r="L96" s="70">
        <f t="shared" si="14"/>
        <v>5.0614226893479828E-5</v>
      </c>
      <c r="M96" s="71">
        <f t="shared" si="16"/>
        <v>885.74897063589697</v>
      </c>
      <c r="N96" s="18">
        <f t="shared" si="17"/>
        <v>1</v>
      </c>
      <c r="O96" s="56">
        <f t="shared" si="18"/>
        <v>885.74897063589697</v>
      </c>
      <c r="P96" s="66"/>
      <c r="Q96" s="56">
        <v>195.51630968678739</v>
      </c>
      <c r="R96" s="56">
        <v>0</v>
      </c>
      <c r="S96" s="56">
        <v>0</v>
      </c>
      <c r="T96" s="56">
        <v>0</v>
      </c>
      <c r="U96" s="56">
        <v>0</v>
      </c>
      <c r="V96" s="56">
        <v>0</v>
      </c>
      <c r="W96" s="56">
        <v>0</v>
      </c>
      <c r="X96" s="56">
        <v>484.54765430461686</v>
      </c>
      <c r="Y96" s="56">
        <v>0</v>
      </c>
      <c r="Z96" s="56">
        <v>205.68500664449266</v>
      </c>
      <c r="AA96" s="56">
        <v>0</v>
      </c>
      <c r="AB96" s="56">
        <v>0</v>
      </c>
      <c r="AC96" s="56">
        <v>0</v>
      </c>
      <c r="AD96" s="56">
        <v>0</v>
      </c>
      <c r="AE96" s="56">
        <v>0</v>
      </c>
      <c r="AF96" s="56">
        <f t="shared" si="19"/>
        <v>885.74897063589697</v>
      </c>
      <c r="AH96" s="16"/>
    </row>
    <row r="97" spans="1:34" x14ac:dyDescent="0.25">
      <c r="A97" s="52" t="s">
        <v>123</v>
      </c>
      <c r="B97" s="53">
        <v>6007181</v>
      </c>
      <c r="C97" s="67">
        <v>145136</v>
      </c>
      <c r="D97" s="68">
        <v>2</v>
      </c>
      <c r="E97" s="69">
        <v>0.75</v>
      </c>
      <c r="F97" s="16">
        <v>3899</v>
      </c>
      <c r="G97" s="68">
        <v>6885</v>
      </c>
      <c r="H97" s="68">
        <v>2588.04</v>
      </c>
      <c r="I97" s="68">
        <f t="shared" si="15"/>
        <v>13372.04</v>
      </c>
      <c r="J97" s="68">
        <f t="shared" si="12"/>
        <v>3343.01</v>
      </c>
      <c r="K97" s="68">
        <f t="shared" si="13"/>
        <v>2507.2575000000002</v>
      </c>
      <c r="L97" s="70">
        <f t="shared" si="14"/>
        <v>3.5318499341899478E-4</v>
      </c>
      <c r="M97" s="71">
        <f t="shared" si="16"/>
        <v>6180.7373848324087</v>
      </c>
      <c r="N97" s="18">
        <f t="shared" si="17"/>
        <v>1</v>
      </c>
      <c r="O97" s="56">
        <f t="shared" si="18"/>
        <v>6180.7373848324087</v>
      </c>
      <c r="P97" s="66"/>
      <c r="Q97" s="56">
        <v>1802.170429004218</v>
      </c>
      <c r="R97" s="56">
        <v>0</v>
      </c>
      <c r="S97" s="56">
        <v>0</v>
      </c>
      <c r="T97" s="56">
        <v>0</v>
      </c>
      <c r="U97" s="56">
        <v>22.907300964721475</v>
      </c>
      <c r="V97" s="56">
        <v>0</v>
      </c>
      <c r="W97" s="56">
        <v>0</v>
      </c>
      <c r="X97" s="56">
        <v>1173.3197205998017</v>
      </c>
      <c r="Y97" s="56">
        <v>321.70059466194806</v>
      </c>
      <c r="Z97" s="56">
        <v>1776.7486866099546</v>
      </c>
      <c r="AA97" s="56">
        <v>0</v>
      </c>
      <c r="AB97" s="56">
        <v>0</v>
      </c>
      <c r="AC97" s="56">
        <v>0</v>
      </c>
      <c r="AD97" s="56">
        <v>177.48998326176445</v>
      </c>
      <c r="AE97" s="56">
        <v>906.40066973000023</v>
      </c>
      <c r="AF97" s="56">
        <f t="shared" si="19"/>
        <v>6180.7373848324087</v>
      </c>
      <c r="AH97" s="16"/>
    </row>
    <row r="98" spans="1:34" x14ac:dyDescent="0.25">
      <c r="A98" s="58" t="s">
        <v>124</v>
      </c>
      <c r="B98" s="59">
        <v>6001010</v>
      </c>
      <c r="C98" s="60">
        <v>145371</v>
      </c>
      <c r="D98" s="61">
        <v>5</v>
      </c>
      <c r="E98" s="62">
        <v>3.5</v>
      </c>
      <c r="F98" s="61">
        <v>2907</v>
      </c>
      <c r="G98" s="61">
        <v>20015</v>
      </c>
      <c r="H98" s="61">
        <v>1486.8</v>
      </c>
      <c r="I98" s="61">
        <f t="shared" si="15"/>
        <v>24408.799999999999</v>
      </c>
      <c r="J98" s="61">
        <f t="shared" si="12"/>
        <v>6102.2</v>
      </c>
      <c r="K98" s="61">
        <f t="shared" si="13"/>
        <v>21357.7</v>
      </c>
      <c r="L98" s="63">
        <f t="shared" si="14"/>
        <v>3.0085538218331642E-3</v>
      </c>
      <c r="M98" s="64">
        <f t="shared" si="16"/>
        <v>52649.691882080377</v>
      </c>
      <c r="N98" s="65">
        <f t="shared" si="17"/>
        <v>1</v>
      </c>
      <c r="O98" s="64">
        <f t="shared" si="18"/>
        <v>52649.691882080377</v>
      </c>
      <c r="P98" s="66"/>
      <c r="Q98" s="64">
        <v>6270.3883149195235</v>
      </c>
      <c r="R98" s="64">
        <v>0</v>
      </c>
      <c r="S98" s="64">
        <v>0</v>
      </c>
      <c r="T98" s="64">
        <v>0</v>
      </c>
      <c r="U98" s="64">
        <v>0</v>
      </c>
      <c r="V98" s="64">
        <v>0</v>
      </c>
      <c r="W98" s="64">
        <v>0</v>
      </c>
      <c r="X98" s="64">
        <v>3207.0221350610068</v>
      </c>
      <c r="Y98" s="64">
        <v>4106.9210015847166</v>
      </c>
      <c r="Z98" s="64">
        <v>12801.773185086815</v>
      </c>
      <c r="AA98" s="64">
        <v>0</v>
      </c>
      <c r="AB98" s="64">
        <v>0</v>
      </c>
      <c r="AC98" s="64">
        <v>0</v>
      </c>
      <c r="AD98" s="64">
        <v>13606.332814073738</v>
      </c>
      <c r="AE98" s="64">
        <v>12657.254431354579</v>
      </c>
      <c r="AF98" s="64">
        <f t="shared" si="19"/>
        <v>52649.691882080377</v>
      </c>
      <c r="AH98" s="16"/>
    </row>
    <row r="99" spans="1:34" x14ac:dyDescent="0.25">
      <c r="A99" s="52" t="s">
        <v>125</v>
      </c>
      <c r="B99" s="53">
        <v>6000012</v>
      </c>
      <c r="C99" s="67">
        <v>146085</v>
      </c>
      <c r="D99" s="68">
        <v>5</v>
      </c>
      <c r="E99" s="69">
        <v>3.5</v>
      </c>
      <c r="F99" s="16">
        <v>3642</v>
      </c>
      <c r="G99" s="68">
        <v>10791</v>
      </c>
      <c r="H99" s="68">
        <v>1023.96</v>
      </c>
      <c r="I99" s="68">
        <f t="shared" si="15"/>
        <v>15456.96</v>
      </c>
      <c r="J99" s="68">
        <f t="shared" si="12"/>
        <v>3864.24</v>
      </c>
      <c r="K99" s="68">
        <f t="shared" si="13"/>
        <v>13524.84</v>
      </c>
      <c r="L99" s="70">
        <f t="shared" si="14"/>
        <v>1.9051774803317796E-3</v>
      </c>
      <c r="M99" s="71">
        <f t="shared" si="16"/>
        <v>33340.605905806144</v>
      </c>
      <c r="N99" s="18">
        <f t="shared" si="17"/>
        <v>1</v>
      </c>
      <c r="O99" s="56">
        <f t="shared" si="18"/>
        <v>33340.605905806144</v>
      </c>
      <c r="P99" s="66"/>
      <c r="Q99" s="56">
        <v>7855.7806133253871</v>
      </c>
      <c r="R99" s="56">
        <v>106.9007378353669</v>
      </c>
      <c r="S99" s="56">
        <v>489.20676636523831</v>
      </c>
      <c r="T99" s="56">
        <v>0</v>
      </c>
      <c r="U99" s="56">
        <v>480.14738180291909</v>
      </c>
      <c r="V99" s="56">
        <v>0</v>
      </c>
      <c r="W99" s="56">
        <v>708.44387277336364</v>
      </c>
      <c r="X99" s="56">
        <v>423.97919751653984</v>
      </c>
      <c r="Y99" s="56">
        <v>3371.3852549773701</v>
      </c>
      <c r="Z99" s="56">
        <v>13936.353251701077</v>
      </c>
      <c r="AA99" s="56">
        <v>0</v>
      </c>
      <c r="AB99" s="56">
        <v>0</v>
      </c>
      <c r="AC99" s="56">
        <v>0</v>
      </c>
      <c r="AD99" s="56">
        <v>1768.7369859766113</v>
      </c>
      <c r="AE99" s="56">
        <v>4199.6718435322709</v>
      </c>
      <c r="AF99" s="56">
        <f t="shared" si="19"/>
        <v>33340.605905806144</v>
      </c>
      <c r="AH99" s="16"/>
    </row>
    <row r="100" spans="1:34" x14ac:dyDescent="0.25">
      <c r="A100" s="52" t="s">
        <v>126</v>
      </c>
      <c r="B100" s="53">
        <v>6002364</v>
      </c>
      <c r="C100" s="67">
        <v>145753</v>
      </c>
      <c r="D100" s="68">
        <v>2</v>
      </c>
      <c r="E100" s="69">
        <v>0.75</v>
      </c>
      <c r="F100" s="16">
        <v>3913</v>
      </c>
      <c r="G100" s="68">
        <v>25802</v>
      </c>
      <c r="H100" s="68">
        <v>4639.32</v>
      </c>
      <c r="I100" s="68">
        <f t="shared" si="15"/>
        <v>34354.32</v>
      </c>
      <c r="J100" s="68">
        <f t="shared" si="12"/>
        <v>8588.58</v>
      </c>
      <c r="K100" s="68">
        <f t="shared" si="13"/>
        <v>6441.4349999999995</v>
      </c>
      <c r="L100" s="70">
        <f t="shared" si="14"/>
        <v>9.0737316692995527E-4</v>
      </c>
      <c r="M100" s="71">
        <f t="shared" si="16"/>
        <v>15879.030421274218</v>
      </c>
      <c r="N100" s="18">
        <f t="shared" si="17"/>
        <v>1</v>
      </c>
      <c r="O100" s="56">
        <f t="shared" si="18"/>
        <v>15879.030421274218</v>
      </c>
      <c r="P100" s="66"/>
      <c r="Q100" s="56">
        <v>1808.641417977303</v>
      </c>
      <c r="R100" s="56">
        <v>0</v>
      </c>
      <c r="S100" s="56">
        <v>0</v>
      </c>
      <c r="T100" s="56">
        <v>0</v>
      </c>
      <c r="U100" s="56">
        <v>0</v>
      </c>
      <c r="V100" s="56">
        <v>0</v>
      </c>
      <c r="W100" s="56">
        <v>0</v>
      </c>
      <c r="X100" s="56">
        <v>2144.3563259009611</v>
      </c>
      <c r="Y100" s="56">
        <v>2420.1498759338506</v>
      </c>
      <c r="Z100" s="56">
        <v>2532.0055424686084</v>
      </c>
      <c r="AA100" s="56">
        <v>0</v>
      </c>
      <c r="AB100" s="56">
        <v>0</v>
      </c>
      <c r="AC100" s="56">
        <v>0</v>
      </c>
      <c r="AD100" s="56">
        <v>2617.0528261148706</v>
      </c>
      <c r="AE100" s="56">
        <v>4356.8244328786241</v>
      </c>
      <c r="AF100" s="56">
        <f t="shared" si="19"/>
        <v>15879.030421274218</v>
      </c>
      <c r="AH100" s="16"/>
    </row>
    <row r="101" spans="1:34" x14ac:dyDescent="0.25">
      <c r="A101" s="52" t="s">
        <v>127</v>
      </c>
      <c r="B101" s="53">
        <v>6008650</v>
      </c>
      <c r="C101" s="67">
        <v>145928</v>
      </c>
      <c r="D101" s="68">
        <v>5</v>
      </c>
      <c r="E101" s="69">
        <v>3.5</v>
      </c>
      <c r="F101" s="16">
        <v>4330</v>
      </c>
      <c r="G101" s="68">
        <v>19975</v>
      </c>
      <c r="H101" s="68">
        <v>498.96</v>
      </c>
      <c r="I101" s="68">
        <f t="shared" si="15"/>
        <v>24803.96</v>
      </c>
      <c r="J101" s="68">
        <f t="shared" si="12"/>
        <v>6200.99</v>
      </c>
      <c r="K101" s="68">
        <f t="shared" si="13"/>
        <v>21703.465</v>
      </c>
      <c r="L101" s="70">
        <f t="shared" si="14"/>
        <v>3.05726003140658E-3</v>
      </c>
      <c r="M101" s="71">
        <f t="shared" si="16"/>
        <v>53502.050549615153</v>
      </c>
      <c r="N101" s="18">
        <f t="shared" si="17"/>
        <v>1</v>
      </c>
      <c r="O101" s="56">
        <f t="shared" si="18"/>
        <v>53502.050549615153</v>
      </c>
      <c r="P101" s="66"/>
      <c r="Q101" s="56">
        <v>9339.7940844862514</v>
      </c>
      <c r="R101" s="56">
        <v>704.82011894843595</v>
      </c>
      <c r="S101" s="56">
        <v>0</v>
      </c>
      <c r="T101" s="56">
        <v>0</v>
      </c>
      <c r="U101" s="56">
        <v>0</v>
      </c>
      <c r="V101" s="56">
        <v>0</v>
      </c>
      <c r="W101" s="56">
        <v>106.9007378353669</v>
      </c>
      <c r="X101" s="56">
        <v>264.53402921972145</v>
      </c>
      <c r="Y101" s="56">
        <v>8539.5484481480544</v>
      </c>
      <c r="Z101" s="56">
        <v>15554.10049497237</v>
      </c>
      <c r="AA101" s="56">
        <v>0</v>
      </c>
      <c r="AB101" s="56">
        <v>0</v>
      </c>
      <c r="AC101" s="56">
        <v>0</v>
      </c>
      <c r="AD101" s="56">
        <v>15963.929796601096</v>
      </c>
      <c r="AE101" s="56">
        <v>3028.4228394038564</v>
      </c>
      <c r="AF101" s="56">
        <f t="shared" si="19"/>
        <v>53502.050549615153</v>
      </c>
      <c r="AH101" s="16"/>
    </row>
    <row r="102" spans="1:34" x14ac:dyDescent="0.25">
      <c r="A102" s="52" t="s">
        <v>128</v>
      </c>
      <c r="B102" s="53">
        <v>6009823</v>
      </c>
      <c r="C102" s="67">
        <v>146050</v>
      </c>
      <c r="D102" s="68">
        <v>2</v>
      </c>
      <c r="E102" s="69">
        <v>0.75</v>
      </c>
      <c r="F102" s="16">
        <v>2627</v>
      </c>
      <c r="G102" s="68">
        <v>15143</v>
      </c>
      <c r="H102" s="68">
        <v>1599.36</v>
      </c>
      <c r="I102" s="68">
        <f t="shared" si="15"/>
        <v>19369.36</v>
      </c>
      <c r="J102" s="68">
        <f t="shared" si="12"/>
        <v>4842.34</v>
      </c>
      <c r="K102" s="68">
        <f t="shared" si="13"/>
        <v>3631.7550000000001</v>
      </c>
      <c r="L102" s="70">
        <f t="shared" si="14"/>
        <v>5.1158740806415027E-4</v>
      </c>
      <c r="M102" s="71">
        <f t="shared" si="16"/>
        <v>8952.77964112263</v>
      </c>
      <c r="N102" s="18">
        <f t="shared" si="17"/>
        <v>1</v>
      </c>
      <c r="O102" s="56">
        <f t="shared" si="18"/>
        <v>8952.77964112263</v>
      </c>
      <c r="P102" s="66"/>
      <c r="Q102" s="56">
        <v>1214.2348594496229</v>
      </c>
      <c r="R102" s="56">
        <v>70.663199586089974</v>
      </c>
      <c r="S102" s="56">
        <v>0</v>
      </c>
      <c r="T102" s="56">
        <v>0</v>
      </c>
      <c r="U102" s="56">
        <v>0</v>
      </c>
      <c r="V102" s="56">
        <v>0</v>
      </c>
      <c r="W102" s="56">
        <v>372.72896484970533</v>
      </c>
      <c r="X102" s="56">
        <v>295.85361584945366</v>
      </c>
      <c r="Y102" s="56">
        <v>56.390046765456411</v>
      </c>
      <c r="Z102" s="56">
        <v>98.913688588587476</v>
      </c>
      <c r="AA102" s="56">
        <v>0</v>
      </c>
      <c r="AB102" s="56">
        <v>0</v>
      </c>
      <c r="AC102" s="56">
        <v>0</v>
      </c>
      <c r="AD102" s="56">
        <v>6676.2117662315777</v>
      </c>
      <c r="AE102" s="56">
        <v>167.78349980213673</v>
      </c>
      <c r="AF102" s="56">
        <f t="shared" si="19"/>
        <v>8952.7796411226318</v>
      </c>
      <c r="AH102" s="16"/>
    </row>
    <row r="103" spans="1:34" x14ac:dyDescent="0.25">
      <c r="A103" s="58" t="s">
        <v>129</v>
      </c>
      <c r="B103" s="59">
        <v>6006175</v>
      </c>
      <c r="C103" s="60">
        <v>145358</v>
      </c>
      <c r="D103" s="61">
        <v>2</v>
      </c>
      <c r="E103" s="62">
        <v>0.75</v>
      </c>
      <c r="F103" s="61">
        <v>3862</v>
      </c>
      <c r="G103" s="61">
        <v>16459</v>
      </c>
      <c r="H103" s="61">
        <v>2589.7199999999998</v>
      </c>
      <c r="I103" s="61">
        <f t="shared" si="15"/>
        <v>22910.720000000001</v>
      </c>
      <c r="J103" s="61">
        <f t="shared" si="12"/>
        <v>5727.68</v>
      </c>
      <c r="K103" s="61">
        <f t="shared" si="13"/>
        <v>4295.76</v>
      </c>
      <c r="L103" s="63">
        <f t="shared" si="14"/>
        <v>6.0512251626710896E-4</v>
      </c>
      <c r="M103" s="64">
        <f t="shared" si="16"/>
        <v>10589.644034674408</v>
      </c>
      <c r="N103" s="65">
        <f t="shared" si="17"/>
        <v>1</v>
      </c>
      <c r="O103" s="64">
        <f t="shared" si="18"/>
        <v>10589.644034674408</v>
      </c>
      <c r="P103" s="66"/>
      <c r="Q103" s="64">
        <v>1785.0685295753499</v>
      </c>
      <c r="R103" s="64">
        <v>405.3427492740546</v>
      </c>
      <c r="S103" s="64">
        <v>509.396251961264</v>
      </c>
      <c r="T103" s="64">
        <v>0</v>
      </c>
      <c r="U103" s="64">
        <v>180.15233301069094</v>
      </c>
      <c r="V103" s="64">
        <v>0</v>
      </c>
      <c r="W103" s="64">
        <v>45.426342591057839</v>
      </c>
      <c r="X103" s="64">
        <v>56.685863404226026</v>
      </c>
      <c r="Y103" s="64">
        <v>2600.8753536821578</v>
      </c>
      <c r="Z103" s="64">
        <v>2767.7344264881399</v>
      </c>
      <c r="AA103" s="64">
        <v>55.003406271223888</v>
      </c>
      <c r="AB103" s="64">
        <v>0</v>
      </c>
      <c r="AC103" s="64">
        <v>0</v>
      </c>
      <c r="AD103" s="64">
        <v>1668.5907280598169</v>
      </c>
      <c r="AE103" s="64">
        <v>515.36805035642544</v>
      </c>
      <c r="AF103" s="64">
        <f t="shared" si="19"/>
        <v>10589.644034674406</v>
      </c>
      <c r="AH103" s="16"/>
    </row>
    <row r="104" spans="1:34" x14ac:dyDescent="0.25">
      <c r="A104" s="52" t="s">
        <v>130</v>
      </c>
      <c r="B104" s="53">
        <v>6000517</v>
      </c>
      <c r="C104" s="67">
        <v>146023</v>
      </c>
      <c r="D104" s="68">
        <v>2</v>
      </c>
      <c r="E104" s="69">
        <v>0.75</v>
      </c>
      <c r="F104" s="16">
        <v>660</v>
      </c>
      <c r="G104" s="68">
        <v>2906</v>
      </c>
      <c r="H104" s="68">
        <v>907.2</v>
      </c>
      <c r="I104" s="68">
        <f t="shared" si="15"/>
        <v>4473.2</v>
      </c>
      <c r="J104" s="68">
        <f t="shared" si="12"/>
        <v>1118.3</v>
      </c>
      <c r="K104" s="68">
        <f t="shared" si="13"/>
        <v>838.72499999999991</v>
      </c>
      <c r="L104" s="70">
        <f t="shared" si="14"/>
        <v>1.1814705254858998E-4</v>
      </c>
      <c r="M104" s="71">
        <f t="shared" si="16"/>
        <v>2067.5734196003245</v>
      </c>
      <c r="N104" s="18">
        <f t="shared" si="17"/>
        <v>1</v>
      </c>
      <c r="O104" s="56">
        <f t="shared" si="18"/>
        <v>2067.5734196003245</v>
      </c>
      <c r="P104" s="66"/>
      <c r="Q104" s="56">
        <v>305.06090873115761</v>
      </c>
      <c r="R104" s="56">
        <v>63.674531495157986</v>
      </c>
      <c r="S104" s="56">
        <v>46.979379944598271</v>
      </c>
      <c r="T104" s="56">
        <v>0</v>
      </c>
      <c r="U104" s="56">
        <v>22.907300964721472</v>
      </c>
      <c r="V104" s="56">
        <v>0</v>
      </c>
      <c r="W104" s="56">
        <v>121.13691357615421</v>
      </c>
      <c r="X104" s="56">
        <v>164.6219594752865</v>
      </c>
      <c r="Y104" s="56">
        <v>32.817158363503317</v>
      </c>
      <c r="Z104" s="56">
        <v>752.0213613721113</v>
      </c>
      <c r="AA104" s="56">
        <v>0</v>
      </c>
      <c r="AB104" s="56">
        <v>0</v>
      </c>
      <c r="AC104" s="56">
        <v>0</v>
      </c>
      <c r="AD104" s="56">
        <v>558.35390567763397</v>
      </c>
      <c r="AE104" s="56">
        <v>0</v>
      </c>
      <c r="AF104" s="56">
        <f t="shared" si="19"/>
        <v>2067.5734196003245</v>
      </c>
      <c r="AH104" s="16"/>
    </row>
    <row r="105" spans="1:34" x14ac:dyDescent="0.25">
      <c r="A105" s="52" t="s">
        <v>131</v>
      </c>
      <c r="B105" s="53">
        <v>6016489</v>
      </c>
      <c r="C105" s="67">
        <v>146187</v>
      </c>
      <c r="D105" s="68">
        <v>2</v>
      </c>
      <c r="E105" s="69">
        <v>0.75</v>
      </c>
      <c r="F105" s="16">
        <v>1599</v>
      </c>
      <c r="G105" s="68">
        <v>5018</v>
      </c>
      <c r="H105" s="68">
        <v>5411.28</v>
      </c>
      <c r="I105" s="68">
        <f t="shared" si="15"/>
        <v>12028.279999999999</v>
      </c>
      <c r="J105" s="68">
        <f t="shared" si="12"/>
        <v>3007.0699999999997</v>
      </c>
      <c r="K105" s="68">
        <f t="shared" si="13"/>
        <v>2255.3024999999998</v>
      </c>
      <c r="L105" s="70">
        <f t="shared" si="14"/>
        <v>3.1769333569461547E-4</v>
      </c>
      <c r="M105" s="71">
        <f t="shared" si="16"/>
        <v>5559.6333746557702</v>
      </c>
      <c r="N105" s="18">
        <f t="shared" si="17"/>
        <v>1</v>
      </c>
      <c r="O105" s="56">
        <f t="shared" si="18"/>
        <v>5559.6333746557702</v>
      </c>
      <c r="P105" s="66"/>
      <c r="Q105" s="56">
        <v>739.07938342594082</v>
      </c>
      <c r="R105" s="56">
        <v>362.24596271330734</v>
      </c>
      <c r="S105" s="56">
        <v>1095.2795935843942</v>
      </c>
      <c r="T105" s="56">
        <v>0</v>
      </c>
      <c r="U105" s="56">
        <v>604.51978986561573</v>
      </c>
      <c r="V105" s="56">
        <v>0</v>
      </c>
      <c r="W105" s="56">
        <v>439.12131171355901</v>
      </c>
      <c r="X105" s="56">
        <v>0</v>
      </c>
      <c r="Y105" s="56">
        <v>212.15599561757779</v>
      </c>
      <c r="Z105" s="56">
        <v>464.98677906597658</v>
      </c>
      <c r="AA105" s="56">
        <v>681.76490966432948</v>
      </c>
      <c r="AB105" s="56">
        <v>0</v>
      </c>
      <c r="AC105" s="56">
        <v>0</v>
      </c>
      <c r="AD105" s="56">
        <v>712.27100053744516</v>
      </c>
      <c r="AE105" s="56">
        <v>248.20864846762365</v>
      </c>
      <c r="AF105" s="56">
        <f t="shared" si="19"/>
        <v>5559.6333746557702</v>
      </c>
      <c r="AH105" s="16"/>
    </row>
    <row r="106" spans="1:34" x14ac:dyDescent="0.25">
      <c r="A106" s="52" t="s">
        <v>132</v>
      </c>
      <c r="B106" s="53">
        <v>6016729</v>
      </c>
      <c r="C106" s="67">
        <v>146170</v>
      </c>
      <c r="D106" s="68">
        <v>2</v>
      </c>
      <c r="E106" s="69">
        <v>0.75</v>
      </c>
      <c r="F106" s="16">
        <v>2297</v>
      </c>
      <c r="G106" s="68">
        <v>8556</v>
      </c>
      <c r="H106" s="68">
        <v>2465.4</v>
      </c>
      <c r="I106" s="68">
        <f t="shared" si="15"/>
        <v>13318.4</v>
      </c>
      <c r="J106" s="68">
        <f t="shared" si="12"/>
        <v>3329.6</v>
      </c>
      <c r="K106" s="68">
        <f t="shared" si="13"/>
        <v>2497.1999999999998</v>
      </c>
      <c r="L106" s="70">
        <f t="shared" si="14"/>
        <v>3.517682430168874E-4</v>
      </c>
      <c r="M106" s="71">
        <f t="shared" si="16"/>
        <v>6155.9442527955298</v>
      </c>
      <c r="N106" s="18">
        <f t="shared" si="17"/>
        <v>1</v>
      </c>
      <c r="O106" s="56">
        <f t="shared" si="18"/>
        <v>6155.9442527955298</v>
      </c>
      <c r="P106" s="66"/>
      <c r="Q106" s="56">
        <v>1061.7044050840441</v>
      </c>
      <c r="R106" s="56">
        <v>174.71670227329935</v>
      </c>
      <c r="S106" s="56">
        <v>57.85064141938134</v>
      </c>
      <c r="T106" s="56">
        <v>0</v>
      </c>
      <c r="U106" s="56">
        <v>529.19747821890451</v>
      </c>
      <c r="V106" s="56">
        <v>0</v>
      </c>
      <c r="W106" s="56">
        <v>377.77633624871174</v>
      </c>
      <c r="X106" s="56">
        <v>0</v>
      </c>
      <c r="Y106" s="56">
        <v>1779.0597541003419</v>
      </c>
      <c r="Z106" s="56">
        <v>1039.980370674401</v>
      </c>
      <c r="AA106" s="56">
        <v>0</v>
      </c>
      <c r="AB106" s="56">
        <v>0</v>
      </c>
      <c r="AC106" s="56">
        <v>0</v>
      </c>
      <c r="AD106" s="56">
        <v>764.96333931828167</v>
      </c>
      <c r="AE106" s="56">
        <v>370.69522545816426</v>
      </c>
      <c r="AF106" s="56">
        <f t="shared" si="19"/>
        <v>6155.9442527955307</v>
      </c>
      <c r="AH106" s="16"/>
    </row>
    <row r="107" spans="1:34" x14ac:dyDescent="0.25">
      <c r="A107" s="52" t="s">
        <v>133</v>
      </c>
      <c r="B107" s="53">
        <v>6009591</v>
      </c>
      <c r="C107" s="67">
        <v>145956</v>
      </c>
      <c r="D107" s="68">
        <v>5</v>
      </c>
      <c r="E107" s="69">
        <v>3.5</v>
      </c>
      <c r="F107" s="16">
        <v>6634</v>
      </c>
      <c r="G107" s="68">
        <v>12709</v>
      </c>
      <c r="H107" s="68">
        <v>12831</v>
      </c>
      <c r="I107" s="68">
        <f t="shared" si="15"/>
        <v>32174</v>
      </c>
      <c r="J107" s="68">
        <f t="shared" si="12"/>
        <v>8043.5</v>
      </c>
      <c r="K107" s="68">
        <f t="shared" si="13"/>
        <v>28152.25</v>
      </c>
      <c r="L107" s="70">
        <f t="shared" si="14"/>
        <v>3.9656685565722287E-3</v>
      </c>
      <c r="M107" s="71">
        <f t="shared" si="16"/>
        <v>69399.19974001401</v>
      </c>
      <c r="N107" s="18">
        <f t="shared" si="17"/>
        <v>1</v>
      </c>
      <c r="O107" s="56">
        <f t="shared" si="18"/>
        <v>69399.19974001401</v>
      </c>
      <c r="P107" s="66"/>
      <c r="Q107" s="56">
        <v>14309.513615815657</v>
      </c>
      <c r="R107" s="56">
        <v>7709.5362625336629</v>
      </c>
      <c r="S107" s="56">
        <v>6520.9450079573799</v>
      </c>
      <c r="T107" s="56">
        <v>0</v>
      </c>
      <c r="U107" s="56">
        <v>3524.1005947421795</v>
      </c>
      <c r="V107" s="56">
        <v>0</v>
      </c>
      <c r="W107" s="56">
        <v>9702.6008662438926</v>
      </c>
      <c r="X107" s="56">
        <v>219.2371064081253</v>
      </c>
      <c r="Y107" s="56">
        <v>5314.8389432272797</v>
      </c>
      <c r="Z107" s="56">
        <v>7040.4360027166567</v>
      </c>
      <c r="AA107" s="56">
        <v>10651.247849698178</v>
      </c>
      <c r="AB107" s="56">
        <v>0</v>
      </c>
      <c r="AC107" s="56">
        <v>0</v>
      </c>
      <c r="AD107" s="56">
        <v>3239.8084791913052</v>
      </c>
      <c r="AE107" s="56">
        <v>1166.9350114796912</v>
      </c>
      <c r="AF107" s="56">
        <f t="shared" si="19"/>
        <v>69399.19974001401</v>
      </c>
      <c r="AH107" s="16"/>
    </row>
    <row r="108" spans="1:34" x14ac:dyDescent="0.25">
      <c r="A108" s="58" t="s">
        <v>134</v>
      </c>
      <c r="B108" s="59">
        <v>6006506</v>
      </c>
      <c r="C108" s="60">
        <v>146180</v>
      </c>
      <c r="D108" s="61">
        <v>5</v>
      </c>
      <c r="E108" s="62">
        <v>3.5</v>
      </c>
      <c r="F108" s="61">
        <v>3684</v>
      </c>
      <c r="G108" s="61">
        <v>10193</v>
      </c>
      <c r="H108" s="61">
        <v>659</v>
      </c>
      <c r="I108" s="61">
        <f t="shared" si="15"/>
        <v>14536</v>
      </c>
      <c r="J108" s="61">
        <f t="shared" si="12"/>
        <v>3634</v>
      </c>
      <c r="K108" s="61">
        <f t="shared" si="13"/>
        <v>12719</v>
      </c>
      <c r="L108" s="63">
        <f t="shared" si="14"/>
        <v>1.7916627754812557E-3</v>
      </c>
      <c r="M108" s="64">
        <f t="shared" si="16"/>
        <v>31354.098570921975</v>
      </c>
      <c r="N108" s="65">
        <f t="shared" si="17"/>
        <v>1</v>
      </c>
      <c r="O108" s="64">
        <f t="shared" si="18"/>
        <v>31354.098570921975</v>
      </c>
      <c r="P108" s="66"/>
      <c r="Q108" s="64">
        <v>7946.3744589485796</v>
      </c>
      <c r="R108" s="64">
        <v>260.99655524776819</v>
      </c>
      <c r="S108" s="64">
        <v>1160.4640225066057</v>
      </c>
      <c r="T108" s="64">
        <v>0</v>
      </c>
      <c r="U108" s="64">
        <v>0</v>
      </c>
      <c r="V108" s="64">
        <v>0</v>
      </c>
      <c r="W108" s="64">
        <v>0</v>
      </c>
      <c r="X108" s="64">
        <v>0</v>
      </c>
      <c r="Y108" s="64">
        <v>336.4914266004285</v>
      </c>
      <c r="Z108" s="64">
        <v>10810.865577700946</v>
      </c>
      <c r="AA108" s="64">
        <v>3602.1838616840737</v>
      </c>
      <c r="AB108" s="64">
        <v>0</v>
      </c>
      <c r="AC108" s="64">
        <v>0</v>
      </c>
      <c r="AD108" s="64">
        <v>6384.7091201106932</v>
      </c>
      <c r="AE108" s="64">
        <v>852.01354812287968</v>
      </c>
      <c r="AF108" s="64">
        <f t="shared" si="19"/>
        <v>31354.098570921971</v>
      </c>
      <c r="AH108" s="16"/>
    </row>
    <row r="109" spans="1:34" x14ac:dyDescent="0.25">
      <c r="A109" s="52" t="s">
        <v>135</v>
      </c>
      <c r="B109" s="53">
        <v>6014575</v>
      </c>
      <c r="C109" s="67">
        <v>145960</v>
      </c>
      <c r="D109" s="68">
        <v>4</v>
      </c>
      <c r="E109" s="69">
        <v>2.5</v>
      </c>
      <c r="F109" s="16">
        <v>3413</v>
      </c>
      <c r="G109" s="68">
        <v>14261</v>
      </c>
      <c r="H109" s="68">
        <v>501.48</v>
      </c>
      <c r="I109" s="68">
        <f t="shared" si="15"/>
        <v>18175.48</v>
      </c>
      <c r="J109" s="68">
        <f t="shared" si="12"/>
        <v>4543.87</v>
      </c>
      <c r="K109" s="68">
        <f t="shared" si="13"/>
        <v>11359.674999999999</v>
      </c>
      <c r="L109" s="70">
        <f t="shared" si="14"/>
        <v>1.6001813695310191E-3</v>
      </c>
      <c r="M109" s="71">
        <f t="shared" si="16"/>
        <v>28003.173966792834</v>
      </c>
      <c r="N109" s="18">
        <f t="shared" si="17"/>
        <v>1</v>
      </c>
      <c r="O109" s="56">
        <f t="shared" si="18"/>
        <v>28003.173966792834</v>
      </c>
      <c r="P109" s="66"/>
      <c r="Q109" s="56">
        <v>5258.4488964618231</v>
      </c>
      <c r="R109" s="56">
        <v>170.83410888944829</v>
      </c>
      <c r="S109" s="56">
        <v>60.827296347000519</v>
      </c>
      <c r="T109" s="56">
        <v>0</v>
      </c>
      <c r="U109" s="56">
        <v>238.132394209534</v>
      </c>
      <c r="V109" s="56">
        <v>0</v>
      </c>
      <c r="W109" s="56">
        <v>76.35766988240492</v>
      </c>
      <c r="X109" s="56">
        <v>226.48461405798068</v>
      </c>
      <c r="Y109" s="56">
        <v>745.70444356505209</v>
      </c>
      <c r="Z109" s="56">
        <v>17229.778496669373</v>
      </c>
      <c r="AA109" s="56">
        <v>3284.7972596708491</v>
      </c>
      <c r="AB109" s="56">
        <v>0</v>
      </c>
      <c r="AC109" s="56">
        <v>0</v>
      </c>
      <c r="AD109" s="56">
        <v>711.80878703936787</v>
      </c>
      <c r="AE109" s="56">
        <v>0</v>
      </c>
      <c r="AF109" s="56">
        <f t="shared" si="19"/>
        <v>28003.173966792834</v>
      </c>
      <c r="AH109" s="16"/>
    </row>
    <row r="110" spans="1:34" x14ac:dyDescent="0.25">
      <c r="A110" s="52" t="s">
        <v>136</v>
      </c>
      <c r="B110" s="53">
        <v>6007892</v>
      </c>
      <c r="C110" s="67">
        <v>145324</v>
      </c>
      <c r="D110" s="68">
        <v>4</v>
      </c>
      <c r="E110" s="69">
        <v>2.5</v>
      </c>
      <c r="F110" s="16">
        <v>3654</v>
      </c>
      <c r="G110" s="68">
        <v>12912</v>
      </c>
      <c r="H110" s="68">
        <v>6121.92</v>
      </c>
      <c r="I110" s="68">
        <f t="shared" si="15"/>
        <v>22687.919999999998</v>
      </c>
      <c r="J110" s="68">
        <f t="shared" si="12"/>
        <v>5671.98</v>
      </c>
      <c r="K110" s="68">
        <f t="shared" si="13"/>
        <v>14179.949999999999</v>
      </c>
      <c r="L110" s="70">
        <f t="shared" si="14"/>
        <v>1.9974595937719496E-3</v>
      </c>
      <c r="M110" s="71">
        <f t="shared" si="16"/>
        <v>34955.542891009121</v>
      </c>
      <c r="N110" s="18">
        <f t="shared" si="17"/>
        <v>1</v>
      </c>
      <c r="O110" s="56">
        <f t="shared" si="18"/>
        <v>34955.542891009121</v>
      </c>
      <c r="P110" s="66"/>
      <c r="Q110" s="56">
        <v>5629.7604065840915</v>
      </c>
      <c r="R110" s="56">
        <v>2638.8693032241295</v>
      </c>
      <c r="S110" s="56">
        <v>1292.9035968224155</v>
      </c>
      <c r="T110" s="56">
        <v>0</v>
      </c>
      <c r="U110" s="56">
        <v>1137.5998614683717</v>
      </c>
      <c r="V110" s="56">
        <v>0</v>
      </c>
      <c r="W110" s="56">
        <v>4362.7407656540163</v>
      </c>
      <c r="X110" s="56">
        <v>0</v>
      </c>
      <c r="Y110" s="56">
        <v>3505.1190270877964</v>
      </c>
      <c r="Z110" s="56">
        <v>6259.9114756297658</v>
      </c>
      <c r="AA110" s="56">
        <v>4819.3460732881877</v>
      </c>
      <c r="AB110" s="56">
        <v>0</v>
      </c>
      <c r="AC110" s="56">
        <v>0</v>
      </c>
      <c r="AD110" s="56">
        <v>4709.9555454098427</v>
      </c>
      <c r="AE110" s="56">
        <v>599.33683584050664</v>
      </c>
      <c r="AF110" s="56">
        <f t="shared" si="19"/>
        <v>34955.542891009129</v>
      </c>
      <c r="AH110" s="16"/>
    </row>
    <row r="111" spans="1:34" x14ac:dyDescent="0.25">
      <c r="A111" s="52" t="s">
        <v>137</v>
      </c>
      <c r="B111" s="53">
        <v>6008817</v>
      </c>
      <c r="C111" s="67">
        <v>145563</v>
      </c>
      <c r="D111" s="68">
        <v>3</v>
      </c>
      <c r="E111" s="69">
        <v>1.5</v>
      </c>
      <c r="F111" s="16">
        <v>2431</v>
      </c>
      <c r="G111" s="68">
        <v>10660</v>
      </c>
      <c r="H111" s="68">
        <v>2059</v>
      </c>
      <c r="I111" s="68">
        <f t="shared" si="15"/>
        <v>15150</v>
      </c>
      <c r="J111" s="68">
        <f t="shared" si="12"/>
        <v>3787.5</v>
      </c>
      <c r="K111" s="68">
        <f t="shared" si="13"/>
        <v>5681.25</v>
      </c>
      <c r="L111" s="70">
        <f t="shared" si="14"/>
        <v>8.0028965667134863E-4</v>
      </c>
      <c r="M111" s="71">
        <f t="shared" si="16"/>
        <v>14005.068991748602</v>
      </c>
      <c r="N111" s="18">
        <f t="shared" si="17"/>
        <v>1</v>
      </c>
      <c r="O111" s="56">
        <f t="shared" si="18"/>
        <v>14005.068991748602</v>
      </c>
      <c r="P111" s="66"/>
      <c r="Q111" s="56">
        <v>2247.2820276528614</v>
      </c>
      <c r="R111" s="56">
        <v>337.41585359658347</v>
      </c>
      <c r="S111" s="56">
        <v>227.40904105413571</v>
      </c>
      <c r="T111" s="56">
        <v>0</v>
      </c>
      <c r="U111" s="56">
        <v>0</v>
      </c>
      <c r="V111" s="56">
        <v>0</v>
      </c>
      <c r="W111" s="56">
        <v>451.12037412365135</v>
      </c>
      <c r="X111" s="56">
        <v>887.44991630882225</v>
      </c>
      <c r="Y111" s="56">
        <v>5015.0164541410013</v>
      </c>
      <c r="Z111" s="56">
        <v>1284.0290976593271</v>
      </c>
      <c r="AA111" s="56">
        <v>0</v>
      </c>
      <c r="AB111" s="56">
        <v>0</v>
      </c>
      <c r="AC111" s="56">
        <v>0</v>
      </c>
      <c r="AD111" s="56">
        <v>1200.8306680053752</v>
      </c>
      <c r="AE111" s="56">
        <v>2354.515559206844</v>
      </c>
      <c r="AF111" s="56">
        <f t="shared" si="19"/>
        <v>14005.068991748603</v>
      </c>
      <c r="AH111" s="16"/>
    </row>
    <row r="112" spans="1:34" x14ac:dyDescent="0.25">
      <c r="A112" s="52" t="s">
        <v>138</v>
      </c>
      <c r="B112" s="53">
        <v>6008874</v>
      </c>
      <c r="C112" s="67">
        <v>145731</v>
      </c>
      <c r="D112" s="68">
        <v>5</v>
      </c>
      <c r="E112" s="69">
        <v>3.5</v>
      </c>
      <c r="F112" s="16">
        <v>1772</v>
      </c>
      <c r="G112" s="68">
        <v>5102</v>
      </c>
      <c r="H112" s="68">
        <v>1711.92</v>
      </c>
      <c r="I112" s="68">
        <f t="shared" si="15"/>
        <v>8585.92</v>
      </c>
      <c r="J112" s="68">
        <f t="shared" si="12"/>
        <v>2146.48</v>
      </c>
      <c r="K112" s="68">
        <f t="shared" si="13"/>
        <v>7512.68</v>
      </c>
      <c r="L112" s="70">
        <f t="shared" si="14"/>
        <v>1.058274164643645E-3</v>
      </c>
      <c r="M112" s="71">
        <f t="shared" si="16"/>
        <v>18519.797881263788</v>
      </c>
      <c r="N112" s="18">
        <f t="shared" si="17"/>
        <v>1</v>
      </c>
      <c r="O112" s="56">
        <f t="shared" si="18"/>
        <v>18519.797881263788</v>
      </c>
      <c r="P112" s="66"/>
      <c r="Q112" s="56">
        <v>3822.1974867689696</v>
      </c>
      <c r="R112" s="56">
        <v>1710.4118053658704</v>
      </c>
      <c r="S112" s="56">
        <v>606.97876567538822</v>
      </c>
      <c r="T112" s="56">
        <v>0</v>
      </c>
      <c r="U112" s="56">
        <v>603.35501185046064</v>
      </c>
      <c r="V112" s="56">
        <v>0</v>
      </c>
      <c r="W112" s="56">
        <v>771.8595647095982</v>
      </c>
      <c r="X112" s="56">
        <v>0</v>
      </c>
      <c r="Y112" s="56">
        <v>914.56644152936974</v>
      </c>
      <c r="Z112" s="56">
        <v>823.97259590617739</v>
      </c>
      <c r="AA112" s="56">
        <v>5086.1973328449385</v>
      </c>
      <c r="AB112" s="56">
        <v>0</v>
      </c>
      <c r="AC112" s="56">
        <v>0</v>
      </c>
      <c r="AD112" s="56">
        <v>4180.2588766130157</v>
      </c>
      <c r="AE112" s="56">
        <v>0</v>
      </c>
      <c r="AF112" s="56">
        <f t="shared" si="19"/>
        <v>18519.797881263788</v>
      </c>
      <c r="AH112" s="16"/>
    </row>
    <row r="113" spans="1:34" x14ac:dyDescent="0.25">
      <c r="A113" s="58" t="s">
        <v>139</v>
      </c>
      <c r="B113" s="59">
        <v>6008973</v>
      </c>
      <c r="C113" s="60">
        <v>145935</v>
      </c>
      <c r="D113" s="61">
        <v>4</v>
      </c>
      <c r="E113" s="62">
        <v>2.5</v>
      </c>
      <c r="F113" s="61">
        <v>1613</v>
      </c>
      <c r="G113" s="61">
        <v>11438</v>
      </c>
      <c r="H113" s="61">
        <v>1910.16</v>
      </c>
      <c r="I113" s="61">
        <f t="shared" si="15"/>
        <v>14961.16</v>
      </c>
      <c r="J113" s="61">
        <f t="shared" si="12"/>
        <v>3740.29</v>
      </c>
      <c r="K113" s="61">
        <f t="shared" si="13"/>
        <v>9350.7250000000004</v>
      </c>
      <c r="L113" s="63">
        <f t="shared" si="14"/>
        <v>1.3171904950280654E-3</v>
      </c>
      <c r="M113" s="64">
        <f t="shared" si="16"/>
        <v>23050.833662991143</v>
      </c>
      <c r="N113" s="65">
        <f t="shared" si="17"/>
        <v>1</v>
      </c>
      <c r="O113" s="64">
        <f t="shared" si="18"/>
        <v>23050.833662991143</v>
      </c>
      <c r="P113" s="66"/>
      <c r="Q113" s="64">
        <v>2485.1679079967539</v>
      </c>
      <c r="R113" s="64">
        <v>156.59793314866093</v>
      </c>
      <c r="S113" s="64">
        <v>141.06755961325655</v>
      </c>
      <c r="T113" s="64">
        <v>0</v>
      </c>
      <c r="U113" s="64">
        <v>121.65459269400104</v>
      </c>
      <c r="V113" s="64">
        <v>0</v>
      </c>
      <c r="W113" s="64">
        <v>2227.3144045359127</v>
      </c>
      <c r="X113" s="64">
        <v>296.3712949673004</v>
      </c>
      <c r="Y113" s="64">
        <v>1528.3859669763049</v>
      </c>
      <c r="Z113" s="64">
        <v>161.77472432712906</v>
      </c>
      <c r="AA113" s="64">
        <v>0</v>
      </c>
      <c r="AB113" s="64">
        <v>0</v>
      </c>
      <c r="AC113" s="64">
        <v>0</v>
      </c>
      <c r="AD113" s="64">
        <v>13684.600966414859</v>
      </c>
      <c r="AE113" s="64">
        <v>2247.8983123169646</v>
      </c>
      <c r="AF113" s="64">
        <f t="shared" si="19"/>
        <v>23050.833662991143</v>
      </c>
      <c r="AH113" s="16"/>
    </row>
    <row r="114" spans="1:34" x14ac:dyDescent="0.25">
      <c r="A114" s="52" t="s">
        <v>140</v>
      </c>
      <c r="B114" s="53">
        <v>6012678</v>
      </c>
      <c r="C114" s="67">
        <v>145029</v>
      </c>
      <c r="D114" s="68">
        <v>1</v>
      </c>
      <c r="E114" s="69">
        <v>0</v>
      </c>
      <c r="F114" s="16">
        <v>4492</v>
      </c>
      <c r="G114" s="68">
        <v>5823</v>
      </c>
      <c r="H114" s="68">
        <v>4252.08</v>
      </c>
      <c r="I114" s="68">
        <f t="shared" si="15"/>
        <v>14567.08</v>
      </c>
      <c r="J114" s="68">
        <f t="shared" si="12"/>
        <v>3641.77</v>
      </c>
      <c r="K114" s="68">
        <f t="shared" si="13"/>
        <v>0</v>
      </c>
      <c r="L114" s="70">
        <f t="shared" si="14"/>
        <v>0</v>
      </c>
      <c r="M114" s="71">
        <f t="shared" si="16"/>
        <v>0</v>
      </c>
      <c r="N114" s="18">
        <f t="shared" si="17"/>
        <v>0</v>
      </c>
      <c r="O114" s="56">
        <f t="shared" si="18"/>
        <v>0</v>
      </c>
      <c r="P114" s="66"/>
      <c r="Q114" s="56">
        <v>0</v>
      </c>
      <c r="R114" s="56">
        <v>0</v>
      </c>
      <c r="S114" s="56">
        <v>0</v>
      </c>
      <c r="T114" s="56">
        <v>0</v>
      </c>
      <c r="U114" s="56">
        <v>0</v>
      </c>
      <c r="V114" s="56">
        <v>0</v>
      </c>
      <c r="W114" s="56">
        <v>0</v>
      </c>
      <c r="X114" s="56">
        <v>0</v>
      </c>
      <c r="Y114" s="56">
        <v>0</v>
      </c>
      <c r="Z114" s="56">
        <v>0</v>
      </c>
      <c r="AA114" s="56">
        <v>0</v>
      </c>
      <c r="AB114" s="56">
        <v>0</v>
      </c>
      <c r="AC114" s="56">
        <v>0</v>
      </c>
      <c r="AD114" s="56">
        <v>0</v>
      </c>
      <c r="AE114" s="56">
        <v>0</v>
      </c>
      <c r="AF114" s="56">
        <f t="shared" si="19"/>
        <v>0</v>
      </c>
      <c r="AH114" s="16"/>
    </row>
    <row r="115" spans="1:34" x14ac:dyDescent="0.25">
      <c r="A115" s="52" t="s">
        <v>141</v>
      </c>
      <c r="B115" s="53">
        <v>6008205</v>
      </c>
      <c r="C115" s="67" t="s">
        <v>142</v>
      </c>
      <c r="D115" s="68">
        <v>5</v>
      </c>
      <c r="E115" s="69">
        <v>3.5</v>
      </c>
      <c r="F115" s="16">
        <v>608</v>
      </c>
      <c r="G115" s="68">
        <v>7227</v>
      </c>
      <c r="H115" s="68">
        <v>186.48</v>
      </c>
      <c r="I115" s="68">
        <f t="shared" si="15"/>
        <v>8021.48</v>
      </c>
      <c r="J115" s="68">
        <f t="shared" si="12"/>
        <v>2005.37</v>
      </c>
      <c r="K115" s="68">
        <f t="shared" si="13"/>
        <v>7018.7950000000001</v>
      </c>
      <c r="L115" s="70">
        <f t="shared" si="14"/>
        <v>9.8870302148234613E-4</v>
      </c>
      <c r="M115" s="71">
        <f t="shared" si="16"/>
        <v>17302.302875941059</v>
      </c>
      <c r="N115" s="18">
        <f t="shared" si="17"/>
        <v>1</v>
      </c>
      <c r="O115" s="56">
        <f t="shared" si="18"/>
        <v>17302.302875941059</v>
      </c>
      <c r="P115" s="66"/>
      <c r="Q115" s="56">
        <v>1311.4537652119266</v>
      </c>
      <c r="R115" s="56">
        <v>0</v>
      </c>
      <c r="S115" s="56">
        <v>402.23667456697376</v>
      </c>
      <c r="T115" s="56">
        <v>0</v>
      </c>
      <c r="U115" s="56">
        <v>0</v>
      </c>
      <c r="V115" s="56">
        <v>0</v>
      </c>
      <c r="W115" s="56">
        <v>0</v>
      </c>
      <c r="X115" s="56">
        <v>0</v>
      </c>
      <c r="Y115" s="56">
        <v>1874.4298058703357</v>
      </c>
      <c r="Z115" s="56">
        <v>485.32417298138733</v>
      </c>
      <c r="AA115" s="56">
        <v>0</v>
      </c>
      <c r="AB115" s="56">
        <v>0</v>
      </c>
      <c r="AC115" s="56">
        <v>0</v>
      </c>
      <c r="AD115" s="56">
        <v>13228.858457310436</v>
      </c>
      <c r="AE115" s="56">
        <v>0</v>
      </c>
      <c r="AF115" s="56">
        <f t="shared" si="19"/>
        <v>17302.302875941059</v>
      </c>
      <c r="AH115" s="16"/>
    </row>
    <row r="116" spans="1:34" x14ac:dyDescent="0.25">
      <c r="A116" s="52" t="s">
        <v>143</v>
      </c>
      <c r="B116" s="53">
        <v>6016273</v>
      </c>
      <c r="C116" s="67">
        <v>146125</v>
      </c>
      <c r="D116" s="68">
        <v>3</v>
      </c>
      <c r="E116" s="69">
        <v>1.5</v>
      </c>
      <c r="F116" s="16">
        <v>248</v>
      </c>
      <c r="G116" s="68">
        <v>1380</v>
      </c>
      <c r="H116" s="68">
        <v>101.64</v>
      </c>
      <c r="I116" s="68">
        <f t="shared" si="15"/>
        <v>1729.64</v>
      </c>
      <c r="J116" s="68">
        <f t="shared" si="12"/>
        <v>432.41</v>
      </c>
      <c r="K116" s="68">
        <f t="shared" si="13"/>
        <v>648.61500000000001</v>
      </c>
      <c r="L116" s="70">
        <f t="shared" si="14"/>
        <v>9.1367194835975676E-5</v>
      </c>
      <c r="M116" s="71">
        <f t="shared" si="16"/>
        <v>1598.9259096295743</v>
      </c>
      <c r="N116" s="18">
        <f t="shared" si="17"/>
        <v>1</v>
      </c>
      <c r="O116" s="56">
        <f t="shared" si="18"/>
        <v>1598.9259096295743</v>
      </c>
      <c r="P116" s="66"/>
      <c r="Q116" s="56">
        <v>229.25789504644575</v>
      </c>
      <c r="R116" s="56">
        <v>0</v>
      </c>
      <c r="S116" s="56">
        <v>33.390303101119436</v>
      </c>
      <c r="T116" s="56">
        <v>0</v>
      </c>
      <c r="U116" s="56">
        <v>0</v>
      </c>
      <c r="V116" s="56">
        <v>0</v>
      </c>
      <c r="W116" s="56">
        <v>60.568456788077121</v>
      </c>
      <c r="X116" s="56">
        <v>0</v>
      </c>
      <c r="Y116" s="56">
        <v>0</v>
      </c>
      <c r="Z116" s="56">
        <v>994.68344786280511</v>
      </c>
      <c r="AA116" s="56">
        <v>0</v>
      </c>
      <c r="AB116" s="56">
        <v>0</v>
      </c>
      <c r="AC116" s="56">
        <v>0</v>
      </c>
      <c r="AD116" s="56">
        <v>281.02580683112706</v>
      </c>
      <c r="AE116" s="56">
        <v>0</v>
      </c>
      <c r="AF116" s="56">
        <f t="shared" si="19"/>
        <v>1598.9259096295746</v>
      </c>
      <c r="AH116" s="16"/>
    </row>
    <row r="117" spans="1:34" x14ac:dyDescent="0.25">
      <c r="A117" s="52" t="s">
        <v>144</v>
      </c>
      <c r="B117" s="53">
        <v>6006662</v>
      </c>
      <c r="C117" s="67">
        <v>145634</v>
      </c>
      <c r="D117" s="68">
        <v>4</v>
      </c>
      <c r="E117" s="69">
        <v>2.5</v>
      </c>
      <c r="F117" s="16">
        <v>10416</v>
      </c>
      <c r="G117" s="68">
        <v>28544</v>
      </c>
      <c r="H117" s="68">
        <v>3759.84</v>
      </c>
      <c r="I117" s="68">
        <f t="shared" si="15"/>
        <v>42719.839999999997</v>
      </c>
      <c r="J117" s="68">
        <f t="shared" si="12"/>
        <v>10679.96</v>
      </c>
      <c r="K117" s="68">
        <f t="shared" si="13"/>
        <v>26699.899999999998</v>
      </c>
      <c r="L117" s="70">
        <f t="shared" si="14"/>
        <v>3.7610831778498287E-3</v>
      </c>
      <c r="M117" s="71">
        <f t="shared" si="16"/>
        <v>65818.95561237201</v>
      </c>
      <c r="N117" s="18">
        <f t="shared" si="17"/>
        <v>1</v>
      </c>
      <c r="O117" s="56">
        <f t="shared" si="18"/>
        <v>65818.95561237201</v>
      </c>
      <c r="P117" s="66"/>
      <c r="Q117" s="56">
        <v>16048.052653251203</v>
      </c>
      <c r="R117" s="56">
        <v>1807.9943190799945</v>
      </c>
      <c r="S117" s="56">
        <v>1017.2394665689876</v>
      </c>
      <c r="T117" s="56">
        <v>0</v>
      </c>
      <c r="U117" s="56">
        <v>346.84500895736471</v>
      </c>
      <c r="V117" s="56">
        <v>0</v>
      </c>
      <c r="W117" s="56">
        <v>2504.2727325839583</v>
      </c>
      <c r="X117" s="56">
        <v>116.47780151553292</v>
      </c>
      <c r="Y117" s="56">
        <v>8447.7220331966528</v>
      </c>
      <c r="Z117" s="56">
        <v>12849.535246554824</v>
      </c>
      <c r="AA117" s="56">
        <v>7061.0815389641193</v>
      </c>
      <c r="AB117" s="56">
        <v>0</v>
      </c>
      <c r="AC117" s="56">
        <v>0</v>
      </c>
      <c r="AD117" s="56">
        <v>11925.108250399799</v>
      </c>
      <c r="AE117" s="56">
        <v>3694.6265612995762</v>
      </c>
      <c r="AF117" s="56">
        <f t="shared" si="19"/>
        <v>65818.95561237201</v>
      </c>
      <c r="AH117" s="16"/>
    </row>
    <row r="118" spans="1:34" x14ac:dyDescent="0.25">
      <c r="A118" s="58" t="s">
        <v>145</v>
      </c>
      <c r="B118" s="59">
        <v>6003834</v>
      </c>
      <c r="C118" s="60">
        <v>145479</v>
      </c>
      <c r="D118" s="61">
        <v>4</v>
      </c>
      <c r="E118" s="62">
        <v>2.5</v>
      </c>
      <c r="F118" s="61">
        <v>5453</v>
      </c>
      <c r="G118" s="61">
        <v>39061</v>
      </c>
      <c r="H118" s="61">
        <v>3940</v>
      </c>
      <c r="I118" s="61">
        <f t="shared" si="15"/>
        <v>48454</v>
      </c>
      <c r="J118" s="61">
        <f t="shared" si="12"/>
        <v>12113.5</v>
      </c>
      <c r="K118" s="61">
        <f t="shared" si="13"/>
        <v>30283.75</v>
      </c>
      <c r="L118" s="63">
        <f t="shared" si="14"/>
        <v>4.2659224449233804E-3</v>
      </c>
      <c r="M118" s="64">
        <f t="shared" si="16"/>
        <v>74653.642786159151</v>
      </c>
      <c r="N118" s="65">
        <f t="shared" si="17"/>
        <v>1</v>
      </c>
      <c r="O118" s="64">
        <f t="shared" si="18"/>
        <v>74653.642786159151</v>
      </c>
      <c r="P118" s="66"/>
      <c r="Q118" s="64">
        <v>8401.500683388902</v>
      </c>
      <c r="R118" s="64">
        <v>2475.9236380352036</v>
      </c>
      <c r="S118" s="64">
        <v>47.762061468009527</v>
      </c>
      <c r="T118" s="64">
        <v>0</v>
      </c>
      <c r="U118" s="64">
        <v>762.65227182789408</v>
      </c>
      <c r="V118" s="64">
        <v>0</v>
      </c>
      <c r="W118" s="64">
        <v>2784.0659700868782</v>
      </c>
      <c r="X118" s="64">
        <v>0</v>
      </c>
      <c r="Y118" s="64">
        <v>16357.735696963135</v>
      </c>
      <c r="Z118" s="64">
        <v>5982.5833767832573</v>
      </c>
      <c r="AA118" s="64">
        <v>20613.181302596757</v>
      </c>
      <c r="AB118" s="64">
        <v>0</v>
      </c>
      <c r="AC118" s="64">
        <v>0</v>
      </c>
      <c r="AD118" s="64">
        <v>16397.794200129851</v>
      </c>
      <c r="AE118" s="64">
        <v>830.4435848792624</v>
      </c>
      <c r="AF118" s="64">
        <f t="shared" si="19"/>
        <v>74653.642786159151</v>
      </c>
      <c r="AH118" s="16"/>
    </row>
    <row r="119" spans="1:34" x14ac:dyDescent="0.25">
      <c r="A119" s="52" t="s">
        <v>146</v>
      </c>
      <c r="B119" s="53">
        <v>6002067</v>
      </c>
      <c r="C119" s="67">
        <v>145834</v>
      </c>
      <c r="D119" s="68">
        <v>3</v>
      </c>
      <c r="E119" s="69">
        <v>1.5</v>
      </c>
      <c r="F119" s="16">
        <v>4497</v>
      </c>
      <c r="G119" s="68">
        <v>43371</v>
      </c>
      <c r="H119" s="68">
        <v>7646</v>
      </c>
      <c r="I119" s="68">
        <f t="shared" si="15"/>
        <v>55514</v>
      </c>
      <c r="J119" s="68">
        <f t="shared" si="12"/>
        <v>13878.5</v>
      </c>
      <c r="K119" s="68">
        <f t="shared" si="13"/>
        <v>20817.75</v>
      </c>
      <c r="L119" s="70">
        <f t="shared" si="14"/>
        <v>2.9324937294028545E-3</v>
      </c>
      <c r="M119" s="71">
        <f t="shared" si="16"/>
        <v>51318.640264549955</v>
      </c>
      <c r="N119" s="18">
        <f t="shared" si="17"/>
        <v>1</v>
      </c>
      <c r="O119" s="56">
        <f t="shared" si="18"/>
        <v>51318.640264549955</v>
      </c>
      <c r="P119" s="66"/>
      <c r="Q119" s="56">
        <v>4157.1482017091394</v>
      </c>
      <c r="R119" s="56">
        <v>2237.113330695156</v>
      </c>
      <c r="S119" s="56">
        <v>0</v>
      </c>
      <c r="T119" s="56">
        <v>0</v>
      </c>
      <c r="U119" s="56">
        <v>0</v>
      </c>
      <c r="V119" s="56">
        <v>0</v>
      </c>
      <c r="W119" s="56">
        <v>4773.7410081445396</v>
      </c>
      <c r="X119" s="56">
        <v>57.314473761611431</v>
      </c>
      <c r="Y119" s="56">
        <v>9679.6750767392477</v>
      </c>
      <c r="Z119" s="56">
        <v>3332.5593211388586</v>
      </c>
      <c r="AA119" s="56">
        <v>5318.2285088798481</v>
      </c>
      <c r="AB119" s="56">
        <v>0</v>
      </c>
      <c r="AC119" s="56">
        <v>0</v>
      </c>
      <c r="AD119" s="56">
        <v>14932.269268892089</v>
      </c>
      <c r="AE119" s="56">
        <v>6830.5910745894662</v>
      </c>
      <c r="AF119" s="56">
        <f t="shared" si="19"/>
        <v>51318.640264549955</v>
      </c>
      <c r="AH119" s="16"/>
    </row>
    <row r="120" spans="1:34" x14ac:dyDescent="0.25">
      <c r="A120" s="52" t="s">
        <v>147</v>
      </c>
      <c r="B120" s="53">
        <v>6001317</v>
      </c>
      <c r="C120" s="67">
        <v>145581</v>
      </c>
      <c r="D120" s="68">
        <v>1</v>
      </c>
      <c r="E120" s="69">
        <v>0</v>
      </c>
      <c r="F120" s="16">
        <v>3484</v>
      </c>
      <c r="G120" s="68">
        <v>19815</v>
      </c>
      <c r="H120" s="68">
        <v>409.08</v>
      </c>
      <c r="I120" s="68">
        <f t="shared" si="15"/>
        <v>23708.080000000002</v>
      </c>
      <c r="J120" s="68">
        <f t="shared" si="12"/>
        <v>5927.02</v>
      </c>
      <c r="K120" s="68">
        <f t="shared" si="13"/>
        <v>0</v>
      </c>
      <c r="L120" s="70">
        <f t="shared" si="14"/>
        <v>0</v>
      </c>
      <c r="M120" s="71">
        <f t="shared" si="16"/>
        <v>0</v>
      </c>
      <c r="N120" s="18">
        <f t="shared" si="17"/>
        <v>0</v>
      </c>
      <c r="O120" s="56">
        <f t="shared" si="18"/>
        <v>0</v>
      </c>
      <c r="P120" s="66"/>
      <c r="Q120" s="56">
        <v>0</v>
      </c>
      <c r="R120" s="56">
        <v>0</v>
      </c>
      <c r="S120" s="56">
        <v>0</v>
      </c>
      <c r="T120" s="56">
        <v>0</v>
      </c>
      <c r="U120" s="56">
        <v>0</v>
      </c>
      <c r="V120" s="56">
        <v>0</v>
      </c>
      <c r="W120" s="56">
        <v>0</v>
      </c>
      <c r="X120" s="56">
        <v>0</v>
      </c>
      <c r="Y120" s="56">
        <v>0</v>
      </c>
      <c r="Z120" s="56">
        <v>0</v>
      </c>
      <c r="AA120" s="56">
        <v>0</v>
      </c>
      <c r="AB120" s="56">
        <v>0</v>
      </c>
      <c r="AC120" s="56">
        <v>0</v>
      </c>
      <c r="AD120" s="56">
        <v>0</v>
      </c>
      <c r="AE120" s="56">
        <v>0</v>
      </c>
      <c r="AF120" s="56">
        <f t="shared" si="19"/>
        <v>0</v>
      </c>
      <c r="AH120" s="16"/>
    </row>
    <row r="121" spans="1:34" x14ac:dyDescent="0.25">
      <c r="A121" s="52" t="s">
        <v>148</v>
      </c>
      <c r="B121" s="53">
        <v>6005912</v>
      </c>
      <c r="C121" s="67">
        <v>145944</v>
      </c>
      <c r="D121" s="68">
        <v>2</v>
      </c>
      <c r="E121" s="69">
        <v>0.75</v>
      </c>
      <c r="F121" s="16">
        <v>3304</v>
      </c>
      <c r="G121" s="68">
        <v>5751</v>
      </c>
      <c r="H121" s="68">
        <v>2644.32</v>
      </c>
      <c r="I121" s="68">
        <f t="shared" si="15"/>
        <v>11699.32</v>
      </c>
      <c r="J121" s="68">
        <f t="shared" si="12"/>
        <v>2924.83</v>
      </c>
      <c r="K121" s="68">
        <f t="shared" si="13"/>
        <v>2193.6224999999999</v>
      </c>
      <c r="L121" s="70">
        <f t="shared" si="14"/>
        <v>3.0900477841875386E-4</v>
      </c>
      <c r="M121" s="71">
        <f t="shared" si="16"/>
        <v>5407.5836223281922</v>
      </c>
      <c r="N121" s="18">
        <f t="shared" si="17"/>
        <v>1</v>
      </c>
      <c r="O121" s="56">
        <f t="shared" si="18"/>
        <v>5407.5836223281922</v>
      </c>
      <c r="P121" s="66"/>
      <c r="Q121" s="56">
        <v>1527.1533976480982</v>
      </c>
      <c r="R121" s="56">
        <v>448.82779517318681</v>
      </c>
      <c r="S121" s="56">
        <v>317.20787946063462</v>
      </c>
      <c r="T121" s="56">
        <v>0</v>
      </c>
      <c r="U121" s="56">
        <v>233.34386236945093</v>
      </c>
      <c r="V121" s="56">
        <v>0</v>
      </c>
      <c r="W121" s="56">
        <v>160.73936609143541</v>
      </c>
      <c r="X121" s="56">
        <v>62.121494141617553</v>
      </c>
      <c r="Y121" s="56">
        <v>272.7059638657318</v>
      </c>
      <c r="Z121" s="56">
        <v>1741.6204607560633</v>
      </c>
      <c r="AA121" s="56">
        <v>0</v>
      </c>
      <c r="AB121" s="56">
        <v>0</v>
      </c>
      <c r="AC121" s="56">
        <v>0</v>
      </c>
      <c r="AD121" s="56">
        <v>362.37538249276901</v>
      </c>
      <c r="AE121" s="56">
        <v>281.48802032920452</v>
      </c>
      <c r="AF121" s="56">
        <f t="shared" si="19"/>
        <v>5407.5836223281922</v>
      </c>
      <c r="AH121" s="16"/>
    </row>
    <row r="122" spans="1:34" x14ac:dyDescent="0.25">
      <c r="A122" s="52" t="s">
        <v>149</v>
      </c>
      <c r="B122" s="53">
        <v>6012967</v>
      </c>
      <c r="C122" s="67">
        <v>145700</v>
      </c>
      <c r="D122" s="68">
        <v>5</v>
      </c>
      <c r="E122" s="69">
        <v>3.5</v>
      </c>
      <c r="F122" s="16">
        <v>7791</v>
      </c>
      <c r="G122" s="68">
        <v>21222</v>
      </c>
      <c r="H122" s="68">
        <v>2488.92</v>
      </c>
      <c r="I122" s="68">
        <f t="shared" si="15"/>
        <v>31501.919999999998</v>
      </c>
      <c r="J122" s="68">
        <f t="shared" si="12"/>
        <v>7875.48</v>
      </c>
      <c r="K122" s="68">
        <f t="shared" si="13"/>
        <v>27564.18</v>
      </c>
      <c r="L122" s="70">
        <f t="shared" si="14"/>
        <v>3.8828300371621131E-3</v>
      </c>
      <c r="M122" s="71">
        <f t="shared" si="16"/>
        <v>67949.525650336975</v>
      </c>
      <c r="N122" s="18">
        <f t="shared" si="17"/>
        <v>1</v>
      </c>
      <c r="O122" s="56">
        <f t="shared" si="18"/>
        <v>67949.525650336975</v>
      </c>
      <c r="P122" s="66"/>
      <c r="Q122" s="56">
        <v>16805.158363102164</v>
      </c>
      <c r="R122" s="56">
        <v>12.683138387246917</v>
      </c>
      <c r="S122" s="56">
        <v>672.20633452408651</v>
      </c>
      <c r="T122" s="56">
        <v>0</v>
      </c>
      <c r="U122" s="56">
        <v>3951.7035460836464</v>
      </c>
      <c r="V122" s="56">
        <v>0</v>
      </c>
      <c r="W122" s="56">
        <v>731.9982726353935</v>
      </c>
      <c r="X122" s="56">
        <v>0</v>
      </c>
      <c r="Y122" s="56">
        <v>6876.5042820651643</v>
      </c>
      <c r="Z122" s="56">
        <v>15795.684083300879</v>
      </c>
      <c r="AA122" s="56">
        <v>13390.633181637562</v>
      </c>
      <c r="AB122" s="56">
        <v>0</v>
      </c>
      <c r="AC122" s="56">
        <v>0</v>
      </c>
      <c r="AD122" s="56">
        <v>7476.1492602377239</v>
      </c>
      <c r="AE122" s="56">
        <v>2236.8051883631038</v>
      </c>
      <c r="AF122" s="56">
        <f t="shared" si="19"/>
        <v>67949.52565033696</v>
      </c>
      <c r="AH122" s="16"/>
    </row>
    <row r="123" spans="1:34" x14ac:dyDescent="0.25">
      <c r="A123" s="58" t="s">
        <v>150</v>
      </c>
      <c r="B123" s="59">
        <v>6007322</v>
      </c>
      <c r="C123" s="60">
        <v>145734</v>
      </c>
      <c r="D123" s="61">
        <v>3</v>
      </c>
      <c r="E123" s="62">
        <v>1.5</v>
      </c>
      <c r="F123" s="61">
        <v>6919</v>
      </c>
      <c r="G123" s="61">
        <v>12067</v>
      </c>
      <c r="H123" s="61">
        <v>5738</v>
      </c>
      <c r="I123" s="61">
        <f t="shared" si="15"/>
        <v>24724</v>
      </c>
      <c r="J123" s="61">
        <f t="shared" si="12"/>
        <v>6181</v>
      </c>
      <c r="K123" s="61">
        <f t="shared" si="13"/>
        <v>9271.5</v>
      </c>
      <c r="L123" s="63">
        <f t="shared" si="14"/>
        <v>1.3060304601678167E-3</v>
      </c>
      <c r="M123" s="64">
        <f t="shared" si="16"/>
        <v>22855.533052936793</v>
      </c>
      <c r="N123" s="65">
        <f t="shared" si="17"/>
        <v>1</v>
      </c>
      <c r="O123" s="64">
        <f t="shared" si="18"/>
        <v>22855.533052936793</v>
      </c>
      <c r="P123" s="66"/>
      <c r="Q123" s="64">
        <v>6396.1103863966055</v>
      </c>
      <c r="R123" s="64">
        <v>855.0949714433965</v>
      </c>
      <c r="S123" s="64">
        <v>1604.8052653251204</v>
      </c>
      <c r="T123" s="64">
        <v>0</v>
      </c>
      <c r="U123" s="64">
        <v>453.89365511211633</v>
      </c>
      <c r="V123" s="64">
        <v>0</v>
      </c>
      <c r="W123" s="64">
        <v>2361.9109751760843</v>
      </c>
      <c r="X123" s="64">
        <v>28.657236880805719</v>
      </c>
      <c r="Y123" s="64">
        <v>1127.8009353091281</v>
      </c>
      <c r="Z123" s="64">
        <v>3094.0571561308625</v>
      </c>
      <c r="AA123" s="64">
        <v>3461.0546736044066</v>
      </c>
      <c r="AB123" s="64">
        <v>0</v>
      </c>
      <c r="AC123" s="64">
        <v>0</v>
      </c>
      <c r="AD123" s="64">
        <v>2300.8987934298525</v>
      </c>
      <c r="AE123" s="64">
        <v>1171.2490041284143</v>
      </c>
      <c r="AF123" s="64">
        <f t="shared" si="19"/>
        <v>22855.533052936793</v>
      </c>
      <c r="AH123" s="16"/>
    </row>
    <row r="124" spans="1:34" x14ac:dyDescent="0.25">
      <c r="A124" s="52" t="s">
        <v>151</v>
      </c>
      <c r="B124" s="53">
        <v>6014138</v>
      </c>
      <c r="C124" s="67">
        <v>145816</v>
      </c>
      <c r="D124" s="68">
        <v>5</v>
      </c>
      <c r="E124" s="69">
        <v>3.5</v>
      </c>
      <c r="F124" s="16">
        <v>7283</v>
      </c>
      <c r="G124" s="68">
        <v>25204</v>
      </c>
      <c r="H124" s="68">
        <v>2278.92</v>
      </c>
      <c r="I124" s="68">
        <f t="shared" si="15"/>
        <v>34765.919999999998</v>
      </c>
      <c r="J124" s="68">
        <f t="shared" si="12"/>
        <v>8691.48</v>
      </c>
      <c r="K124" s="68">
        <f t="shared" si="13"/>
        <v>30420.18</v>
      </c>
      <c r="L124" s="70">
        <f t="shared" si="14"/>
        <v>4.2851406658887788E-3</v>
      </c>
      <c r="M124" s="71">
        <f t="shared" si="16"/>
        <v>74989.96165305363</v>
      </c>
      <c r="N124" s="18">
        <f t="shared" si="17"/>
        <v>1</v>
      </c>
      <c r="O124" s="56">
        <f t="shared" si="18"/>
        <v>74989.96165305363</v>
      </c>
      <c r="P124" s="66"/>
      <c r="Q124" s="56">
        <v>15709.404230326412</v>
      </c>
      <c r="R124" s="56">
        <v>10.871261474783072</v>
      </c>
      <c r="S124" s="56">
        <v>1538.2834986818048</v>
      </c>
      <c r="T124" s="56">
        <v>0</v>
      </c>
      <c r="U124" s="56">
        <v>2966.0425057033149</v>
      </c>
      <c r="V124" s="56">
        <v>0</v>
      </c>
      <c r="W124" s="56">
        <v>70.663199586089974</v>
      </c>
      <c r="X124" s="56">
        <v>329.76159806841986</v>
      </c>
      <c r="Y124" s="56">
        <v>17667.956892846854</v>
      </c>
      <c r="Z124" s="56">
        <v>26576.351712460761</v>
      </c>
      <c r="AA124" s="56">
        <v>0</v>
      </c>
      <c r="AB124" s="56">
        <v>0</v>
      </c>
      <c r="AC124" s="56">
        <v>0</v>
      </c>
      <c r="AD124" s="56">
        <v>5724.6682448560068</v>
      </c>
      <c r="AE124" s="56">
        <v>4395.9585090491864</v>
      </c>
      <c r="AF124" s="56">
        <f t="shared" si="19"/>
        <v>74989.96165305363</v>
      </c>
      <c r="AH124" s="16"/>
    </row>
    <row r="125" spans="1:34" x14ac:dyDescent="0.25">
      <c r="A125" s="52" t="s">
        <v>152</v>
      </c>
      <c r="B125" s="53">
        <v>6014344</v>
      </c>
      <c r="C125" s="67">
        <v>145868</v>
      </c>
      <c r="D125" s="68">
        <v>5</v>
      </c>
      <c r="E125" s="69">
        <v>3.5</v>
      </c>
      <c r="F125" s="16">
        <v>18126</v>
      </c>
      <c r="G125" s="68">
        <v>24793</v>
      </c>
      <c r="H125" s="68">
        <v>4239.4799999999996</v>
      </c>
      <c r="I125" s="68">
        <f t="shared" si="15"/>
        <v>47158.479999999996</v>
      </c>
      <c r="J125" s="68">
        <f t="shared" si="12"/>
        <v>11789.619999999999</v>
      </c>
      <c r="K125" s="68">
        <f t="shared" si="13"/>
        <v>41263.67</v>
      </c>
      <c r="L125" s="70">
        <f t="shared" si="14"/>
        <v>5.8126096012848984E-3</v>
      </c>
      <c r="M125" s="71">
        <f t="shared" si="16"/>
        <v>101720.66802248573</v>
      </c>
      <c r="N125" s="18">
        <f t="shared" si="17"/>
        <v>1</v>
      </c>
      <c r="O125" s="56">
        <f t="shared" si="18"/>
        <v>101720.66802248573</v>
      </c>
      <c r="P125" s="66"/>
      <c r="Q125" s="56">
        <v>39097.715375380547</v>
      </c>
      <c r="R125" s="56">
        <v>92.405722535656125</v>
      </c>
      <c r="S125" s="56">
        <v>2844.6467525682374</v>
      </c>
      <c r="T125" s="56">
        <v>0</v>
      </c>
      <c r="U125" s="56">
        <v>5370.4031685428381</v>
      </c>
      <c r="V125" s="56">
        <v>0</v>
      </c>
      <c r="W125" s="56">
        <v>780.91894927191743</v>
      </c>
      <c r="X125" s="56">
        <v>56.168184286379201</v>
      </c>
      <c r="Y125" s="56">
        <v>12312.135019456702</v>
      </c>
      <c r="Z125" s="56">
        <v>27969.771337998431</v>
      </c>
      <c r="AA125" s="56">
        <v>966.33435331405087</v>
      </c>
      <c r="AB125" s="56">
        <v>0</v>
      </c>
      <c r="AC125" s="56">
        <v>0</v>
      </c>
      <c r="AD125" s="56">
        <v>8030.4973155986854</v>
      </c>
      <c r="AE125" s="56">
        <v>4199.67184353227</v>
      </c>
      <c r="AF125" s="56">
        <f t="shared" si="19"/>
        <v>101720.66802248573</v>
      </c>
      <c r="AH125" s="16"/>
    </row>
    <row r="126" spans="1:34" x14ac:dyDescent="0.25">
      <c r="A126" s="52" t="s">
        <v>153</v>
      </c>
      <c r="B126" s="53">
        <v>6012827</v>
      </c>
      <c r="C126" s="67">
        <v>145699</v>
      </c>
      <c r="D126" s="68">
        <v>2</v>
      </c>
      <c r="E126" s="69">
        <v>0.75</v>
      </c>
      <c r="F126" s="16">
        <v>4753</v>
      </c>
      <c r="G126" s="68">
        <v>9958</v>
      </c>
      <c r="H126" s="68">
        <v>4912</v>
      </c>
      <c r="I126" s="68">
        <f t="shared" si="15"/>
        <v>19623</v>
      </c>
      <c r="J126" s="68">
        <f t="shared" si="12"/>
        <v>4905.75</v>
      </c>
      <c r="K126" s="68">
        <f t="shared" si="13"/>
        <v>3679.3125</v>
      </c>
      <c r="L126" s="70">
        <f t="shared" si="14"/>
        <v>5.1828659844428628E-4</v>
      </c>
      <c r="M126" s="71">
        <f t="shared" si="16"/>
        <v>9070.0154727750105</v>
      </c>
      <c r="N126" s="18">
        <f t="shared" si="17"/>
        <v>1</v>
      </c>
      <c r="O126" s="56">
        <f t="shared" si="18"/>
        <v>9070.0154727750105</v>
      </c>
      <c r="P126" s="66"/>
      <c r="Q126" s="56">
        <v>2196.9007563624127</v>
      </c>
      <c r="R126" s="56">
        <v>703.02673057589516</v>
      </c>
      <c r="S126" s="56">
        <v>870.34801687995434</v>
      </c>
      <c r="T126" s="56">
        <v>0</v>
      </c>
      <c r="U126" s="56">
        <v>133.57970094440086</v>
      </c>
      <c r="V126" s="56">
        <v>0</v>
      </c>
      <c r="W126" s="56">
        <v>563.43825415648666</v>
      </c>
      <c r="X126" s="56">
        <v>0</v>
      </c>
      <c r="Y126" s="56">
        <v>911.0228047107754</v>
      </c>
      <c r="Z126" s="56">
        <v>1431.9374170441311</v>
      </c>
      <c r="AA126" s="56">
        <v>187.19646672139223</v>
      </c>
      <c r="AB126" s="56">
        <v>0</v>
      </c>
      <c r="AC126" s="56">
        <v>0</v>
      </c>
      <c r="AD126" s="56">
        <v>1152.2982507072365</v>
      </c>
      <c r="AE126" s="56">
        <v>920.26707467232563</v>
      </c>
      <c r="AF126" s="56">
        <f t="shared" si="19"/>
        <v>9070.0154727750123</v>
      </c>
      <c r="AH126" s="16"/>
    </row>
    <row r="127" spans="1:34" x14ac:dyDescent="0.25">
      <c r="A127" s="52" t="s">
        <v>154</v>
      </c>
      <c r="B127" s="53">
        <v>6009096</v>
      </c>
      <c r="C127" s="67">
        <v>145667</v>
      </c>
      <c r="D127" s="68">
        <v>2</v>
      </c>
      <c r="E127" s="69">
        <v>0.75</v>
      </c>
      <c r="F127" s="16">
        <v>6917</v>
      </c>
      <c r="G127" s="68">
        <v>11473</v>
      </c>
      <c r="H127" s="68">
        <v>6354.6</v>
      </c>
      <c r="I127" s="68">
        <f t="shared" si="15"/>
        <v>24744.6</v>
      </c>
      <c r="J127" s="68">
        <f t="shared" si="12"/>
        <v>6186.15</v>
      </c>
      <c r="K127" s="68">
        <f t="shared" si="13"/>
        <v>4639.6124999999993</v>
      </c>
      <c r="L127" s="70">
        <f t="shared" si="14"/>
        <v>6.5355932140164527E-4</v>
      </c>
      <c r="M127" s="71">
        <f t="shared" si="16"/>
        <v>11437.288124528792</v>
      </c>
      <c r="N127" s="18">
        <f t="shared" si="17"/>
        <v>1</v>
      </c>
      <c r="O127" s="56">
        <f t="shared" si="18"/>
        <v>11437.288124528792</v>
      </c>
      <c r="P127" s="66"/>
      <c r="Q127" s="56">
        <v>3197.1307662021472</v>
      </c>
      <c r="R127" s="56">
        <v>794.76686567431966</v>
      </c>
      <c r="S127" s="56">
        <v>382.0471889709479</v>
      </c>
      <c r="T127" s="56">
        <v>0</v>
      </c>
      <c r="U127" s="56">
        <v>753.61137580549803</v>
      </c>
      <c r="V127" s="56">
        <v>0</v>
      </c>
      <c r="W127" s="56">
        <v>901.1499243918397</v>
      </c>
      <c r="X127" s="56">
        <v>105.60654004074983</v>
      </c>
      <c r="Y127" s="56">
        <v>1029.3494602186181</v>
      </c>
      <c r="Z127" s="56">
        <v>810.26026212987779</v>
      </c>
      <c r="AA127" s="56">
        <v>2065.6321229083992</v>
      </c>
      <c r="AB127" s="56">
        <v>0</v>
      </c>
      <c r="AC127" s="56">
        <v>0</v>
      </c>
      <c r="AD127" s="56">
        <v>745.55037239902606</v>
      </c>
      <c r="AE127" s="56">
        <v>652.18324578736883</v>
      </c>
      <c r="AF127" s="56">
        <f t="shared" si="19"/>
        <v>11437.288124528794</v>
      </c>
      <c r="AH127" s="16"/>
    </row>
    <row r="128" spans="1:34" x14ac:dyDescent="0.25">
      <c r="A128" s="58" t="s">
        <v>155</v>
      </c>
      <c r="B128" s="59">
        <v>6002661</v>
      </c>
      <c r="C128" s="60" t="s">
        <v>156</v>
      </c>
      <c r="D128" s="61">
        <v>5</v>
      </c>
      <c r="E128" s="62">
        <v>3.5</v>
      </c>
      <c r="F128" s="61">
        <v>2677</v>
      </c>
      <c r="G128" s="61">
        <v>18522</v>
      </c>
      <c r="H128" s="61">
        <v>952.56</v>
      </c>
      <c r="I128" s="61">
        <f t="shared" si="15"/>
        <v>22151.56</v>
      </c>
      <c r="J128" s="61">
        <f t="shared" si="12"/>
        <v>5537.89</v>
      </c>
      <c r="K128" s="61">
        <f t="shared" si="13"/>
        <v>19382.615000000002</v>
      </c>
      <c r="L128" s="63">
        <f t="shared" si="14"/>
        <v>2.7303333427930354E-3</v>
      </c>
      <c r="M128" s="64">
        <f t="shared" si="16"/>
        <v>47780.833498878121</v>
      </c>
      <c r="N128" s="65">
        <f t="shared" si="17"/>
        <v>1</v>
      </c>
      <c r="O128" s="64">
        <f t="shared" si="18"/>
        <v>47780.833498878121</v>
      </c>
      <c r="P128" s="66"/>
      <c r="Q128" s="64">
        <v>5774.2791603163269</v>
      </c>
      <c r="R128" s="64">
        <v>0</v>
      </c>
      <c r="S128" s="64">
        <v>0</v>
      </c>
      <c r="T128" s="64">
        <v>0</v>
      </c>
      <c r="U128" s="64">
        <v>0</v>
      </c>
      <c r="V128" s="64">
        <v>0</v>
      </c>
      <c r="W128" s="64">
        <v>70.663199586089974</v>
      </c>
      <c r="X128" s="64">
        <v>1984.0052191479106</v>
      </c>
      <c r="Y128" s="64">
        <v>7236.7226682335722</v>
      </c>
      <c r="Z128" s="64">
        <v>11667.193118472547</v>
      </c>
      <c r="AA128" s="64">
        <v>0</v>
      </c>
      <c r="AB128" s="64">
        <v>0</v>
      </c>
      <c r="AC128" s="64">
        <v>0</v>
      </c>
      <c r="AD128" s="64">
        <v>18125.24011361154</v>
      </c>
      <c r="AE128" s="64">
        <v>2922.7300195101316</v>
      </c>
      <c r="AF128" s="64">
        <f t="shared" si="19"/>
        <v>47780.833498878121</v>
      </c>
      <c r="AH128" s="16"/>
    </row>
    <row r="129" spans="1:34" x14ac:dyDescent="0.25">
      <c r="A129" s="52" t="s">
        <v>157</v>
      </c>
      <c r="B129" s="53">
        <v>6011340</v>
      </c>
      <c r="C129" s="67">
        <v>145601</v>
      </c>
      <c r="D129" s="68">
        <v>1</v>
      </c>
      <c r="E129" s="69">
        <v>0</v>
      </c>
      <c r="F129" s="16">
        <v>1828</v>
      </c>
      <c r="G129" s="68">
        <v>7382</v>
      </c>
      <c r="H129" s="68">
        <v>99.12</v>
      </c>
      <c r="I129" s="68">
        <f t="shared" si="15"/>
        <v>9309.1200000000008</v>
      </c>
      <c r="J129" s="68">
        <f t="shared" si="12"/>
        <v>2327.2800000000002</v>
      </c>
      <c r="K129" s="68">
        <f t="shared" si="13"/>
        <v>0</v>
      </c>
      <c r="L129" s="70">
        <f t="shared" si="14"/>
        <v>0</v>
      </c>
      <c r="M129" s="71">
        <f t="shared" si="16"/>
        <v>0</v>
      </c>
      <c r="N129" s="18">
        <f t="shared" si="17"/>
        <v>0</v>
      </c>
      <c r="O129" s="56">
        <f t="shared" si="18"/>
        <v>0</v>
      </c>
      <c r="P129" s="66"/>
      <c r="Q129" s="56">
        <v>0</v>
      </c>
      <c r="R129" s="56">
        <v>0</v>
      </c>
      <c r="S129" s="56">
        <v>0</v>
      </c>
      <c r="T129" s="56">
        <v>0</v>
      </c>
      <c r="U129" s="56">
        <v>0</v>
      </c>
      <c r="V129" s="56">
        <v>0</v>
      </c>
      <c r="W129" s="56">
        <v>0</v>
      </c>
      <c r="X129" s="56">
        <v>0</v>
      </c>
      <c r="Y129" s="56">
        <v>0</v>
      </c>
      <c r="Z129" s="56">
        <v>0</v>
      </c>
      <c r="AA129" s="56">
        <v>0</v>
      </c>
      <c r="AB129" s="56">
        <v>0</v>
      </c>
      <c r="AC129" s="56">
        <v>0</v>
      </c>
      <c r="AD129" s="56">
        <v>0</v>
      </c>
      <c r="AE129" s="56">
        <v>0</v>
      </c>
      <c r="AF129" s="56">
        <f t="shared" si="19"/>
        <v>0</v>
      </c>
      <c r="AH129" s="16"/>
    </row>
    <row r="130" spans="1:34" x14ac:dyDescent="0.25">
      <c r="A130" s="52" t="s">
        <v>158</v>
      </c>
      <c r="B130" s="53">
        <v>6016810</v>
      </c>
      <c r="C130" s="67">
        <v>146181</v>
      </c>
      <c r="D130" s="68">
        <v>2</v>
      </c>
      <c r="E130" s="69">
        <v>0.75</v>
      </c>
      <c r="F130" s="16">
        <v>698</v>
      </c>
      <c r="G130" s="68">
        <v>767</v>
      </c>
      <c r="H130" s="68">
        <v>751</v>
      </c>
      <c r="I130" s="68">
        <f t="shared" si="15"/>
        <v>2216</v>
      </c>
      <c r="J130" s="68">
        <f t="shared" si="12"/>
        <v>554</v>
      </c>
      <c r="K130" s="68">
        <f t="shared" si="13"/>
        <v>415.5</v>
      </c>
      <c r="L130" s="70">
        <f t="shared" si="14"/>
        <v>5.8529434956558036E-5</v>
      </c>
      <c r="M130" s="71">
        <f t="shared" si="16"/>
        <v>1024.2651117397656</v>
      </c>
      <c r="N130" s="18">
        <f t="shared" si="17"/>
        <v>1</v>
      </c>
      <c r="O130" s="56">
        <f t="shared" si="18"/>
        <v>1024.2651117397656</v>
      </c>
      <c r="P130" s="66"/>
      <c r="Q130" s="56">
        <v>322.62502165810304</v>
      </c>
      <c r="R130" s="56">
        <v>168.70792679829174</v>
      </c>
      <c r="S130" s="56">
        <v>168.70792679829174</v>
      </c>
      <c r="T130" s="56">
        <v>0</v>
      </c>
      <c r="U130" s="56">
        <v>0</v>
      </c>
      <c r="V130" s="56">
        <v>0</v>
      </c>
      <c r="W130" s="56">
        <v>9.7064834596277425</v>
      </c>
      <c r="X130" s="56">
        <v>0</v>
      </c>
      <c r="Y130" s="56">
        <v>0</v>
      </c>
      <c r="Z130" s="56">
        <v>270.39489637534427</v>
      </c>
      <c r="AA130" s="56">
        <v>0</v>
      </c>
      <c r="AB130" s="56">
        <v>0</v>
      </c>
      <c r="AC130" s="56">
        <v>0</v>
      </c>
      <c r="AD130" s="56">
        <v>84.12285665010711</v>
      </c>
      <c r="AE130" s="56">
        <v>0</v>
      </c>
      <c r="AF130" s="56">
        <f t="shared" si="19"/>
        <v>1024.2651117397656</v>
      </c>
      <c r="AH130" s="16"/>
    </row>
    <row r="131" spans="1:34" x14ac:dyDescent="0.25">
      <c r="A131" s="52" t="s">
        <v>159</v>
      </c>
      <c r="B131" s="53">
        <v>6000657</v>
      </c>
      <c r="C131" s="67">
        <v>145796</v>
      </c>
      <c r="D131" s="68">
        <v>3</v>
      </c>
      <c r="E131" s="69">
        <v>1.5</v>
      </c>
      <c r="F131" s="16">
        <v>2361</v>
      </c>
      <c r="G131" s="68">
        <v>48105</v>
      </c>
      <c r="H131" s="68">
        <v>1013.88</v>
      </c>
      <c r="I131" s="68">
        <f t="shared" si="15"/>
        <v>51479.88</v>
      </c>
      <c r="J131" s="68">
        <f t="shared" si="12"/>
        <v>12869.97</v>
      </c>
      <c r="K131" s="68">
        <f t="shared" si="13"/>
        <v>19304.954999999998</v>
      </c>
      <c r="L131" s="70">
        <f t="shared" si="14"/>
        <v>2.7193937617612028E-3</v>
      </c>
      <c r="M131" s="71">
        <f t="shared" si="16"/>
        <v>47589.390830821052</v>
      </c>
      <c r="N131" s="18">
        <f t="shared" si="17"/>
        <v>1</v>
      </c>
      <c r="O131" s="56">
        <f t="shared" si="18"/>
        <v>47589.390830821052</v>
      </c>
      <c r="P131" s="66"/>
      <c r="Q131" s="56">
        <v>2182.5721379220095</v>
      </c>
      <c r="R131" s="56">
        <v>154.52721667727366</v>
      </c>
      <c r="S131" s="56">
        <v>172.38714624298871</v>
      </c>
      <c r="T131" s="56">
        <v>0</v>
      </c>
      <c r="U131" s="56">
        <v>233.73212170783603</v>
      </c>
      <c r="V131" s="56">
        <v>0</v>
      </c>
      <c r="W131" s="56">
        <v>376.61155823355637</v>
      </c>
      <c r="X131" s="56">
        <v>0</v>
      </c>
      <c r="Y131" s="56">
        <v>15296.493505377166</v>
      </c>
      <c r="Z131" s="56">
        <v>4391.028231736359</v>
      </c>
      <c r="AA131" s="56">
        <v>4449.2671324941257</v>
      </c>
      <c r="AB131" s="56">
        <v>0</v>
      </c>
      <c r="AC131" s="56">
        <v>0</v>
      </c>
      <c r="AD131" s="56">
        <v>18962.77097212799</v>
      </c>
      <c r="AE131" s="56">
        <v>1370.0008083017442</v>
      </c>
      <c r="AF131" s="56">
        <f t="shared" si="19"/>
        <v>47589.390830821052</v>
      </c>
      <c r="AH131" s="16"/>
    </row>
    <row r="132" spans="1:34" x14ac:dyDescent="0.25">
      <c r="A132" s="52" t="s">
        <v>160</v>
      </c>
      <c r="B132" s="53">
        <v>6000731</v>
      </c>
      <c r="C132" s="67">
        <v>146051</v>
      </c>
      <c r="D132" s="68">
        <v>4</v>
      </c>
      <c r="E132" s="69">
        <v>2.5</v>
      </c>
      <c r="F132" s="16">
        <v>891</v>
      </c>
      <c r="G132" s="68">
        <v>7508</v>
      </c>
      <c r="H132" s="68">
        <v>1969.8</v>
      </c>
      <c r="I132" s="68">
        <f t="shared" si="15"/>
        <v>10368.799999999999</v>
      </c>
      <c r="J132" s="68">
        <f t="shared" si="12"/>
        <v>2592.1999999999998</v>
      </c>
      <c r="K132" s="68">
        <f t="shared" si="13"/>
        <v>6480.5</v>
      </c>
      <c r="L132" s="70">
        <f t="shared" si="14"/>
        <v>9.1287606073640047E-4</v>
      </c>
      <c r="M132" s="71">
        <f t="shared" si="16"/>
        <v>15975.331062887008</v>
      </c>
      <c r="N132" s="18">
        <f t="shared" si="17"/>
        <v>1</v>
      </c>
      <c r="O132" s="56">
        <f t="shared" si="18"/>
        <v>15975.331062887008</v>
      </c>
      <c r="P132" s="66"/>
      <c r="Q132" s="56">
        <v>1372.7740892902095</v>
      </c>
      <c r="R132" s="56">
        <v>156.59793314866096</v>
      </c>
      <c r="S132" s="56">
        <v>152.71533976480984</v>
      </c>
      <c r="T132" s="56">
        <v>0</v>
      </c>
      <c r="U132" s="56">
        <v>80.240263266256008</v>
      </c>
      <c r="V132" s="56">
        <v>0</v>
      </c>
      <c r="W132" s="56">
        <v>0</v>
      </c>
      <c r="X132" s="56">
        <v>2645.3402921972147</v>
      </c>
      <c r="Y132" s="56">
        <v>329.71229529529165</v>
      </c>
      <c r="Z132" s="56">
        <v>4586.6986125891744</v>
      </c>
      <c r="AA132" s="56">
        <v>0</v>
      </c>
      <c r="AB132" s="56">
        <v>0</v>
      </c>
      <c r="AC132" s="56">
        <v>0</v>
      </c>
      <c r="AD132" s="56">
        <v>371.31151012226763</v>
      </c>
      <c r="AE132" s="56">
        <v>6279.9407272131248</v>
      </c>
      <c r="AF132" s="56">
        <f t="shared" si="19"/>
        <v>15975.331062887009</v>
      </c>
      <c r="AH132" s="16"/>
    </row>
    <row r="133" spans="1:34" x14ac:dyDescent="0.25">
      <c r="A133" s="58" t="s">
        <v>161</v>
      </c>
      <c r="B133" s="59">
        <v>6008171</v>
      </c>
      <c r="C133" s="60" t="s">
        <v>162</v>
      </c>
      <c r="D133" s="61">
        <v>5</v>
      </c>
      <c r="E133" s="62">
        <v>3.5</v>
      </c>
      <c r="F133" s="61">
        <v>449</v>
      </c>
      <c r="G133" s="61">
        <v>6608</v>
      </c>
      <c r="H133" s="61">
        <v>995</v>
      </c>
      <c r="I133" s="61">
        <f t="shared" si="15"/>
        <v>8052</v>
      </c>
      <c r="J133" s="61">
        <f t="shared" si="12"/>
        <v>2013</v>
      </c>
      <c r="K133" s="61">
        <f t="shared" si="13"/>
        <v>7045.5</v>
      </c>
      <c r="L133" s="63">
        <f t="shared" si="14"/>
        <v>9.9246482307203281E-4</v>
      </c>
      <c r="M133" s="64">
        <f t="shared" si="16"/>
        <v>17368.134403760574</v>
      </c>
      <c r="N133" s="65">
        <f t="shared" si="17"/>
        <v>1</v>
      </c>
      <c r="O133" s="64">
        <f t="shared" si="18"/>
        <v>17368.134403760574</v>
      </c>
      <c r="P133" s="66"/>
      <c r="Q133" s="64">
        <v>968.49134963841254</v>
      </c>
      <c r="R133" s="64">
        <v>918.88043417809286</v>
      </c>
      <c r="S133" s="64">
        <v>720.43677233681467</v>
      </c>
      <c r="T133" s="64">
        <v>0</v>
      </c>
      <c r="U133" s="64">
        <v>0</v>
      </c>
      <c r="V133" s="64">
        <v>0</v>
      </c>
      <c r="W133" s="64">
        <v>506.89413622500439</v>
      </c>
      <c r="X133" s="64">
        <v>0</v>
      </c>
      <c r="Y133" s="64">
        <v>588.85999655074977</v>
      </c>
      <c r="Z133" s="64">
        <v>3459.8221042761998</v>
      </c>
      <c r="AA133" s="64">
        <v>0</v>
      </c>
      <c r="AB133" s="64">
        <v>0</v>
      </c>
      <c r="AC133" s="64">
        <v>0</v>
      </c>
      <c r="AD133" s="64">
        <v>9879.0431655766788</v>
      </c>
      <c r="AE133" s="64">
        <v>325.7064449786198</v>
      </c>
      <c r="AF133" s="64">
        <f t="shared" si="19"/>
        <v>17368.134403760574</v>
      </c>
      <c r="AH133" s="16"/>
    </row>
    <row r="134" spans="1:34" x14ac:dyDescent="0.25">
      <c r="A134" s="52" t="s">
        <v>163</v>
      </c>
      <c r="B134" s="53">
        <v>6001176</v>
      </c>
      <c r="C134" s="67">
        <v>145776</v>
      </c>
      <c r="D134" s="68">
        <v>2</v>
      </c>
      <c r="E134" s="69">
        <v>0.75</v>
      </c>
      <c r="F134" s="16">
        <v>3912</v>
      </c>
      <c r="G134" s="68">
        <v>20652</v>
      </c>
      <c r="H134" s="68">
        <v>243</v>
      </c>
      <c r="I134" s="68">
        <f t="shared" si="15"/>
        <v>24807</v>
      </c>
      <c r="J134" s="68">
        <f t="shared" si="12"/>
        <v>6201.75</v>
      </c>
      <c r="K134" s="68">
        <f t="shared" si="13"/>
        <v>4651.3125</v>
      </c>
      <c r="L134" s="70">
        <f t="shared" si="14"/>
        <v>6.5520744267479026E-4</v>
      </c>
      <c r="M134" s="71">
        <f t="shared" si="16"/>
        <v>11466.130246808829</v>
      </c>
      <c r="N134" s="18">
        <f t="shared" si="17"/>
        <v>1</v>
      </c>
      <c r="O134" s="56">
        <f t="shared" si="18"/>
        <v>11466.130246808829</v>
      </c>
      <c r="P134" s="66"/>
      <c r="Q134" s="56">
        <v>1808.1792044792251</v>
      </c>
      <c r="R134" s="56">
        <v>112.3178800328353</v>
      </c>
      <c r="S134" s="56">
        <v>0</v>
      </c>
      <c r="T134" s="56">
        <v>0</v>
      </c>
      <c r="U134" s="56">
        <v>0</v>
      </c>
      <c r="V134" s="56">
        <v>0</v>
      </c>
      <c r="W134" s="56">
        <v>0</v>
      </c>
      <c r="X134" s="56">
        <v>0</v>
      </c>
      <c r="Y134" s="56">
        <v>1969.0295018101992</v>
      </c>
      <c r="Z134" s="56">
        <v>2281.9480400086745</v>
      </c>
      <c r="AA134" s="56">
        <v>1739.7716067637532</v>
      </c>
      <c r="AB134" s="56">
        <v>0</v>
      </c>
      <c r="AC134" s="56">
        <v>0</v>
      </c>
      <c r="AD134" s="56">
        <v>2924.887015834493</v>
      </c>
      <c r="AE134" s="56">
        <v>629.99699787964823</v>
      </c>
      <c r="AF134" s="56">
        <f t="shared" si="19"/>
        <v>11466.130246808829</v>
      </c>
      <c r="AH134" s="16"/>
    </row>
    <row r="135" spans="1:34" x14ac:dyDescent="0.25">
      <c r="A135" s="52" t="s">
        <v>164</v>
      </c>
      <c r="B135" s="53">
        <v>6000806</v>
      </c>
      <c r="C135" s="67">
        <v>145538</v>
      </c>
      <c r="D135" s="68">
        <v>1</v>
      </c>
      <c r="E135" s="69">
        <v>0</v>
      </c>
      <c r="F135" s="16">
        <v>2476</v>
      </c>
      <c r="G135" s="68">
        <v>8230</v>
      </c>
      <c r="H135" s="68">
        <v>5805.24</v>
      </c>
      <c r="I135" s="68">
        <f t="shared" si="15"/>
        <v>16511.239999999998</v>
      </c>
      <c r="J135" s="68">
        <f t="shared" si="12"/>
        <v>4127.8099999999995</v>
      </c>
      <c r="K135" s="68">
        <f t="shared" si="13"/>
        <v>0</v>
      </c>
      <c r="L135" s="70">
        <f t="shared" si="14"/>
        <v>0</v>
      </c>
      <c r="M135" s="71">
        <f t="shared" si="16"/>
        <v>0</v>
      </c>
      <c r="N135" s="18">
        <f t="shared" si="17"/>
        <v>0</v>
      </c>
      <c r="O135" s="56">
        <f t="shared" si="18"/>
        <v>0</v>
      </c>
      <c r="P135" s="66"/>
      <c r="Q135" s="56">
        <v>0</v>
      </c>
      <c r="R135" s="56">
        <v>0</v>
      </c>
      <c r="S135" s="56">
        <v>0</v>
      </c>
      <c r="T135" s="56">
        <v>0</v>
      </c>
      <c r="U135" s="56">
        <v>0</v>
      </c>
      <c r="V135" s="56">
        <v>0</v>
      </c>
      <c r="W135" s="56">
        <v>0</v>
      </c>
      <c r="X135" s="56">
        <v>0</v>
      </c>
      <c r="Y135" s="56">
        <v>0</v>
      </c>
      <c r="Z135" s="56">
        <v>0</v>
      </c>
      <c r="AA135" s="56">
        <v>0</v>
      </c>
      <c r="AB135" s="56">
        <v>0</v>
      </c>
      <c r="AC135" s="56">
        <v>0</v>
      </c>
      <c r="AD135" s="56">
        <v>0</v>
      </c>
      <c r="AE135" s="56">
        <v>0</v>
      </c>
      <c r="AF135" s="56">
        <f t="shared" si="19"/>
        <v>0</v>
      </c>
      <c r="AH135" s="16"/>
    </row>
    <row r="136" spans="1:34" x14ac:dyDescent="0.25">
      <c r="A136" s="52" t="s">
        <v>165</v>
      </c>
      <c r="B136" s="53">
        <v>6000822</v>
      </c>
      <c r="C136" s="67">
        <v>145549</v>
      </c>
      <c r="D136" s="68">
        <v>5</v>
      </c>
      <c r="E136" s="69">
        <v>3.5</v>
      </c>
      <c r="F136" s="16">
        <v>8273</v>
      </c>
      <c r="G136" s="68">
        <v>35955</v>
      </c>
      <c r="H136" s="68">
        <v>7046</v>
      </c>
      <c r="I136" s="68">
        <f t="shared" si="15"/>
        <v>51274</v>
      </c>
      <c r="J136" s="68">
        <f t="shared" si="12"/>
        <v>12818.5</v>
      </c>
      <c r="K136" s="68">
        <f t="shared" si="13"/>
        <v>44864.75</v>
      </c>
      <c r="L136" s="70">
        <f t="shared" si="14"/>
        <v>6.3198759734470209E-3</v>
      </c>
      <c r="M136" s="71">
        <f t="shared" si="16"/>
        <v>110597.82953532286</v>
      </c>
      <c r="N136" s="18">
        <f t="shared" si="17"/>
        <v>1</v>
      </c>
      <c r="O136" s="56">
        <f t="shared" si="18"/>
        <v>110597.82953532286</v>
      </c>
      <c r="P136" s="66"/>
      <c r="Q136" s="56">
        <v>17844.830591444512</v>
      </c>
      <c r="R136" s="56">
        <v>3416.6821777889654</v>
      </c>
      <c r="S136" s="56">
        <v>2167.7813059835289</v>
      </c>
      <c r="T136" s="56">
        <v>0</v>
      </c>
      <c r="U136" s="56">
        <v>2584.0815965853412</v>
      </c>
      <c r="V136" s="56">
        <v>0</v>
      </c>
      <c r="W136" s="56">
        <v>6662.9616459533545</v>
      </c>
      <c r="X136" s="56">
        <v>366.68937514149252</v>
      </c>
      <c r="Y136" s="56">
        <v>14503.643285008207</v>
      </c>
      <c r="Z136" s="56">
        <v>16757.704443966206</v>
      </c>
      <c r="AA136" s="56">
        <v>27195.409657552573</v>
      </c>
      <c r="AB136" s="56">
        <v>0</v>
      </c>
      <c r="AC136" s="56">
        <v>0</v>
      </c>
      <c r="AD136" s="56">
        <v>15459.19265670045</v>
      </c>
      <c r="AE136" s="56">
        <v>3638.8527991982228</v>
      </c>
      <c r="AF136" s="56">
        <f t="shared" si="19"/>
        <v>110597.82953532286</v>
      </c>
      <c r="AH136" s="16"/>
    </row>
    <row r="137" spans="1:34" x14ac:dyDescent="0.25">
      <c r="A137" s="52" t="s">
        <v>166</v>
      </c>
      <c r="B137" s="53">
        <v>6011993</v>
      </c>
      <c r="C137" s="67">
        <v>145638</v>
      </c>
      <c r="D137" s="68">
        <v>2</v>
      </c>
      <c r="E137" s="69">
        <v>0.75</v>
      </c>
      <c r="F137" s="16">
        <v>6325</v>
      </c>
      <c r="G137" s="68">
        <v>11513</v>
      </c>
      <c r="H137" s="68">
        <v>3775.8</v>
      </c>
      <c r="I137" s="68">
        <f t="shared" si="15"/>
        <v>21613.8</v>
      </c>
      <c r="J137" s="68">
        <f t="shared" si="12"/>
        <v>5403.45</v>
      </c>
      <c r="K137" s="68">
        <f t="shared" si="13"/>
        <v>4052.5874999999996</v>
      </c>
      <c r="L137" s="70">
        <f t="shared" si="14"/>
        <v>5.7086800598558397E-4</v>
      </c>
      <c r="M137" s="71">
        <f t="shared" si="16"/>
        <v>9990.1901047477204</v>
      </c>
      <c r="N137" s="18">
        <f t="shared" si="17"/>
        <v>1</v>
      </c>
      <c r="O137" s="56">
        <f t="shared" si="18"/>
        <v>9990.1901047477204</v>
      </c>
      <c r="P137" s="66"/>
      <c r="Q137" s="56">
        <v>2923.5003753402607</v>
      </c>
      <c r="R137" s="56">
        <v>479.50028290561056</v>
      </c>
      <c r="S137" s="56">
        <v>184.03492639454203</v>
      </c>
      <c r="T137" s="56">
        <v>0</v>
      </c>
      <c r="U137" s="56">
        <v>719.05629468922325</v>
      </c>
      <c r="V137" s="56">
        <v>0</v>
      </c>
      <c r="W137" s="56">
        <v>362.63422205169246</v>
      </c>
      <c r="X137" s="56">
        <v>0</v>
      </c>
      <c r="Y137" s="56">
        <v>904.08960223961265</v>
      </c>
      <c r="Z137" s="56">
        <v>3490.6363374813682</v>
      </c>
      <c r="AA137" s="56">
        <v>0</v>
      </c>
      <c r="AB137" s="56">
        <v>0</v>
      </c>
      <c r="AC137" s="56">
        <v>0</v>
      </c>
      <c r="AD137" s="56">
        <v>669.74735871431437</v>
      </c>
      <c r="AE137" s="56">
        <v>256.9907049310965</v>
      </c>
      <c r="AF137" s="56">
        <f t="shared" si="19"/>
        <v>9990.1901047477222</v>
      </c>
      <c r="AH137" s="16"/>
    </row>
    <row r="138" spans="1:34" x14ac:dyDescent="0.25">
      <c r="A138" s="58" t="s">
        <v>167</v>
      </c>
      <c r="B138" s="59">
        <v>6013098</v>
      </c>
      <c r="C138" s="60">
        <v>145711</v>
      </c>
      <c r="D138" s="61">
        <v>2</v>
      </c>
      <c r="E138" s="62">
        <v>0.75</v>
      </c>
      <c r="F138" s="61">
        <v>3636</v>
      </c>
      <c r="G138" s="61">
        <v>4404</v>
      </c>
      <c r="H138" s="61">
        <v>3953.04</v>
      </c>
      <c r="I138" s="61">
        <f t="shared" si="15"/>
        <v>11993.04</v>
      </c>
      <c r="J138" s="61">
        <f t="shared" si="12"/>
        <v>2998.26</v>
      </c>
      <c r="K138" s="61">
        <f t="shared" si="13"/>
        <v>2248.6950000000002</v>
      </c>
      <c r="L138" s="63">
        <f t="shared" si="14"/>
        <v>3.1676256977048687E-4</v>
      </c>
      <c r="M138" s="64">
        <f t="shared" si="16"/>
        <v>5543.3449709835204</v>
      </c>
      <c r="N138" s="65">
        <f t="shared" si="17"/>
        <v>1</v>
      </c>
      <c r="O138" s="64">
        <f t="shared" si="18"/>
        <v>5543.3449709835204</v>
      </c>
      <c r="P138" s="66"/>
      <c r="Q138" s="64">
        <v>1680.6082790098324</v>
      </c>
      <c r="R138" s="64">
        <v>66.004087525468663</v>
      </c>
      <c r="S138" s="64">
        <v>177.82277698038027</v>
      </c>
      <c r="T138" s="64">
        <v>0</v>
      </c>
      <c r="U138" s="64">
        <v>743.90489234587028</v>
      </c>
      <c r="V138" s="64">
        <v>0</v>
      </c>
      <c r="W138" s="64">
        <v>839.41668958860737</v>
      </c>
      <c r="X138" s="64">
        <v>0</v>
      </c>
      <c r="Y138" s="64">
        <v>406.7478783082102</v>
      </c>
      <c r="Z138" s="64">
        <v>721.51527049899562</v>
      </c>
      <c r="AA138" s="64">
        <v>0</v>
      </c>
      <c r="AB138" s="64">
        <v>0</v>
      </c>
      <c r="AC138" s="64">
        <v>0</v>
      </c>
      <c r="AD138" s="64">
        <v>774.66982277790953</v>
      </c>
      <c r="AE138" s="64">
        <v>132.65527394824585</v>
      </c>
      <c r="AF138" s="64">
        <f t="shared" si="19"/>
        <v>5543.3449709835204</v>
      </c>
      <c r="AH138" s="16"/>
    </row>
    <row r="139" spans="1:34" x14ac:dyDescent="0.25">
      <c r="A139" s="52" t="s">
        <v>168</v>
      </c>
      <c r="B139" s="53">
        <v>6013361</v>
      </c>
      <c r="C139" s="67">
        <v>145737</v>
      </c>
      <c r="D139" s="68">
        <v>5</v>
      </c>
      <c r="E139" s="69">
        <v>3.5</v>
      </c>
      <c r="F139" s="16">
        <v>4157</v>
      </c>
      <c r="G139" s="68">
        <v>4889</v>
      </c>
      <c r="H139" s="68">
        <v>2994.6</v>
      </c>
      <c r="I139" s="68">
        <f t="shared" si="15"/>
        <v>12040.6</v>
      </c>
      <c r="J139" s="68">
        <f t="shared" si="12"/>
        <v>3010.15</v>
      </c>
      <c r="K139" s="68">
        <f t="shared" si="13"/>
        <v>10535.525</v>
      </c>
      <c r="L139" s="70">
        <f t="shared" si="14"/>
        <v>1.4840874253205562E-3</v>
      </c>
      <c r="M139" s="71">
        <f t="shared" si="16"/>
        <v>25971.529943109734</v>
      </c>
      <c r="N139" s="18">
        <f t="shared" si="17"/>
        <v>1</v>
      </c>
      <c r="O139" s="56">
        <f t="shared" si="18"/>
        <v>25971.529943109734</v>
      </c>
      <c r="P139" s="66"/>
      <c r="Q139" s="56">
        <v>8966.6337203716721</v>
      </c>
      <c r="R139" s="56">
        <v>115.96012239768609</v>
      </c>
      <c r="S139" s="56">
        <v>1904.2826349995016</v>
      </c>
      <c r="T139" s="56">
        <v>0</v>
      </c>
      <c r="U139" s="56">
        <v>1348.0364228731009</v>
      </c>
      <c r="V139" s="56">
        <v>0</v>
      </c>
      <c r="W139" s="56">
        <v>3091.0620126633203</v>
      </c>
      <c r="X139" s="56">
        <v>0</v>
      </c>
      <c r="Y139" s="56">
        <v>1266.1568424003299</v>
      </c>
      <c r="Z139" s="56">
        <v>5989.9787927524985</v>
      </c>
      <c r="AA139" s="56">
        <v>1831.2898793831007</v>
      </c>
      <c r="AB139" s="56">
        <v>0</v>
      </c>
      <c r="AC139" s="56">
        <v>0</v>
      </c>
      <c r="AD139" s="56">
        <v>1072.0271732077751</v>
      </c>
      <c r="AE139" s="56">
        <v>386.10234206074801</v>
      </c>
      <c r="AF139" s="56">
        <f t="shared" si="19"/>
        <v>25971.529943109734</v>
      </c>
      <c r="AH139" s="16"/>
    </row>
    <row r="140" spans="1:34" x14ac:dyDescent="0.25">
      <c r="A140" s="52" t="s">
        <v>169</v>
      </c>
      <c r="B140" s="53">
        <v>6005318</v>
      </c>
      <c r="C140" s="67">
        <v>145511</v>
      </c>
      <c r="D140" s="68">
        <v>2</v>
      </c>
      <c r="E140" s="69">
        <v>0.75</v>
      </c>
      <c r="F140" s="16">
        <v>6882</v>
      </c>
      <c r="G140" s="68">
        <v>22150</v>
      </c>
      <c r="H140" s="68">
        <v>2364</v>
      </c>
      <c r="I140" s="68">
        <f t="shared" si="15"/>
        <v>31396</v>
      </c>
      <c r="J140" s="68">
        <f t="shared" si="12"/>
        <v>7849</v>
      </c>
      <c r="K140" s="68">
        <f t="shared" si="13"/>
        <v>5886.75</v>
      </c>
      <c r="L140" s="70">
        <f t="shared" si="14"/>
        <v>8.2923742775094591E-4</v>
      </c>
      <c r="M140" s="71">
        <f t="shared" si="16"/>
        <v>14511.654985641553</v>
      </c>
      <c r="N140" s="18">
        <f t="shared" si="17"/>
        <v>1</v>
      </c>
      <c r="O140" s="56">
        <f t="shared" si="18"/>
        <v>14511.654985641553</v>
      </c>
      <c r="P140" s="66"/>
      <c r="Q140" s="56">
        <v>3180.9532937694348</v>
      </c>
      <c r="R140" s="56">
        <v>408.59673230052022</v>
      </c>
      <c r="S140" s="56">
        <v>593.48213153152483</v>
      </c>
      <c r="T140" s="56">
        <v>0</v>
      </c>
      <c r="U140" s="56">
        <v>45.75913630967365</v>
      </c>
      <c r="V140" s="56">
        <v>0</v>
      </c>
      <c r="W140" s="56">
        <v>44.834709313518623</v>
      </c>
      <c r="X140" s="56">
        <v>0</v>
      </c>
      <c r="Y140" s="56">
        <v>1441.1816870056809</v>
      </c>
      <c r="Z140" s="56">
        <v>5650.5600139975786</v>
      </c>
      <c r="AA140" s="56">
        <v>68.407597715471709</v>
      </c>
      <c r="AB140" s="56">
        <v>0</v>
      </c>
      <c r="AC140" s="56">
        <v>0</v>
      </c>
      <c r="AD140" s="56">
        <v>1985.2069742429121</v>
      </c>
      <c r="AE140" s="56">
        <v>1092.6727094552373</v>
      </c>
      <c r="AF140" s="56">
        <f t="shared" si="19"/>
        <v>14511.654985641551</v>
      </c>
      <c r="AH140" s="16"/>
    </row>
    <row r="141" spans="1:34" x14ac:dyDescent="0.25">
      <c r="A141" s="52" t="s">
        <v>170</v>
      </c>
      <c r="B141" s="53">
        <v>6000889</v>
      </c>
      <c r="C141" s="67">
        <v>145198</v>
      </c>
      <c r="D141" s="68">
        <v>4</v>
      </c>
      <c r="E141" s="69">
        <v>2.5</v>
      </c>
      <c r="F141" s="16">
        <v>8130</v>
      </c>
      <c r="G141" s="68">
        <v>18228</v>
      </c>
      <c r="H141" s="68">
        <v>7117</v>
      </c>
      <c r="I141" s="68">
        <f t="shared" si="15"/>
        <v>33475</v>
      </c>
      <c r="J141" s="68">
        <f t="shared" si="12"/>
        <v>8368.75</v>
      </c>
      <c r="K141" s="68">
        <f t="shared" si="13"/>
        <v>20921.875</v>
      </c>
      <c r="L141" s="70">
        <f t="shared" si="14"/>
        <v>2.9471613044085142E-3</v>
      </c>
      <c r="M141" s="71">
        <f t="shared" si="16"/>
        <v>51575.322827149001</v>
      </c>
      <c r="N141" s="18">
        <f t="shared" si="17"/>
        <v>1</v>
      </c>
      <c r="O141" s="56">
        <f t="shared" si="18"/>
        <v>51575.322827149001</v>
      </c>
      <c r="P141" s="66"/>
      <c r="Q141" s="56">
        <v>12525.985797900565</v>
      </c>
      <c r="R141" s="56">
        <v>2936.5964244524571</v>
      </c>
      <c r="S141" s="56">
        <v>5047.3713990064271</v>
      </c>
      <c r="T141" s="56">
        <v>0</v>
      </c>
      <c r="U141" s="56">
        <v>514.59769452629621</v>
      </c>
      <c r="V141" s="56">
        <v>0</v>
      </c>
      <c r="W141" s="56">
        <v>2328.0153186503999</v>
      </c>
      <c r="X141" s="56">
        <v>138.66404942325349</v>
      </c>
      <c r="Y141" s="56">
        <v>5347.8101727568092</v>
      </c>
      <c r="Z141" s="56">
        <v>3753.1736043893939</v>
      </c>
      <c r="AA141" s="56">
        <v>4748.4733369163023</v>
      </c>
      <c r="AB141" s="56">
        <v>0</v>
      </c>
      <c r="AC141" s="56">
        <v>0</v>
      </c>
      <c r="AD141" s="56">
        <v>8929.9647828575235</v>
      </c>
      <c r="AE141" s="56">
        <v>5304.6702462695748</v>
      </c>
      <c r="AF141" s="56">
        <f t="shared" si="19"/>
        <v>51575.322827149001</v>
      </c>
      <c r="AH141" s="16"/>
    </row>
    <row r="142" spans="1:34" x14ac:dyDescent="0.25">
      <c r="A142" s="52" t="s">
        <v>171</v>
      </c>
      <c r="B142" s="53">
        <v>6012553</v>
      </c>
      <c r="C142" s="67">
        <v>145678</v>
      </c>
      <c r="D142" s="68">
        <v>5</v>
      </c>
      <c r="E142" s="69">
        <v>3.5</v>
      </c>
      <c r="F142" s="16">
        <v>9317</v>
      </c>
      <c r="G142" s="68">
        <v>19385</v>
      </c>
      <c r="H142" s="68">
        <v>2936</v>
      </c>
      <c r="I142" s="68">
        <f t="shared" si="15"/>
        <v>31638</v>
      </c>
      <c r="J142" s="68">
        <f t="shared" si="12"/>
        <v>7909.5</v>
      </c>
      <c r="K142" s="68">
        <f t="shared" si="13"/>
        <v>27683.25</v>
      </c>
      <c r="L142" s="70">
        <f t="shared" si="14"/>
        <v>3.89960284058035E-3</v>
      </c>
      <c r="M142" s="71">
        <f t="shared" si="16"/>
        <v>68243.04971015612</v>
      </c>
      <c r="N142" s="18">
        <f t="shared" si="17"/>
        <v>1</v>
      </c>
      <c r="O142" s="56">
        <f t="shared" si="18"/>
        <v>68243.04971015612</v>
      </c>
      <c r="P142" s="66"/>
      <c r="Q142" s="56">
        <v>20096.734754078152</v>
      </c>
      <c r="R142" s="56">
        <v>1074.1841695321368</v>
      </c>
      <c r="S142" s="56">
        <v>2279.945114850339</v>
      </c>
      <c r="T142" s="56">
        <v>0</v>
      </c>
      <c r="U142" s="56">
        <v>1076.3411658564985</v>
      </c>
      <c r="V142" s="56">
        <v>0</v>
      </c>
      <c r="W142" s="56">
        <v>1835.6038720318243</v>
      </c>
      <c r="X142" s="56">
        <v>66.866886055213328</v>
      </c>
      <c r="Y142" s="56">
        <v>12366.059927565746</v>
      </c>
      <c r="Z142" s="56">
        <v>12918.250986602345</v>
      </c>
      <c r="AA142" s="56">
        <v>5834.6750573984546</v>
      </c>
      <c r="AB142" s="56">
        <v>0</v>
      </c>
      <c r="AC142" s="56">
        <v>0</v>
      </c>
      <c r="AD142" s="56">
        <v>6568.0538076814391</v>
      </c>
      <c r="AE142" s="56">
        <v>4126.3339685039718</v>
      </c>
      <c r="AF142" s="56">
        <f t="shared" si="19"/>
        <v>68243.04971015612</v>
      </c>
      <c r="AH142" s="16"/>
    </row>
    <row r="143" spans="1:34" x14ac:dyDescent="0.25">
      <c r="A143" s="58" t="s">
        <v>172</v>
      </c>
      <c r="B143" s="59">
        <v>6012975</v>
      </c>
      <c r="C143" s="60">
        <v>145701</v>
      </c>
      <c r="D143" s="61">
        <v>2</v>
      </c>
      <c r="E143" s="62">
        <v>0.75</v>
      </c>
      <c r="F143" s="61">
        <v>5912</v>
      </c>
      <c r="G143" s="61">
        <v>12906</v>
      </c>
      <c r="H143" s="61">
        <v>11178.72</v>
      </c>
      <c r="I143" s="61">
        <f t="shared" si="15"/>
        <v>29996.720000000001</v>
      </c>
      <c r="J143" s="61">
        <f t="shared" si="12"/>
        <v>7499.18</v>
      </c>
      <c r="K143" s="61">
        <f t="shared" si="13"/>
        <v>5624.3850000000002</v>
      </c>
      <c r="L143" s="63">
        <f t="shared" si="14"/>
        <v>7.9227936468866599E-4</v>
      </c>
      <c r="M143" s="64">
        <f t="shared" si="16"/>
        <v>13864.888882051655</v>
      </c>
      <c r="N143" s="65">
        <f t="shared" si="17"/>
        <v>1</v>
      </c>
      <c r="O143" s="64">
        <f t="shared" si="18"/>
        <v>13864.888882051655</v>
      </c>
      <c r="P143" s="66"/>
      <c r="Q143" s="64">
        <v>2732.606200634249</v>
      </c>
      <c r="R143" s="64">
        <v>882.51347614935469</v>
      </c>
      <c r="S143" s="64">
        <v>1013.3568731851367</v>
      </c>
      <c r="T143" s="64">
        <v>0</v>
      </c>
      <c r="U143" s="64">
        <v>1155.4597910340867</v>
      </c>
      <c r="V143" s="64">
        <v>0</v>
      </c>
      <c r="W143" s="64">
        <v>2100.0947613250592</v>
      </c>
      <c r="X143" s="64">
        <v>15.530373535404394</v>
      </c>
      <c r="Y143" s="64">
        <v>1643.6311991636314</v>
      </c>
      <c r="Z143" s="64">
        <v>1534.0866001192612</v>
      </c>
      <c r="AA143" s="64">
        <v>1057.0822701032691</v>
      </c>
      <c r="AB143" s="64">
        <v>0</v>
      </c>
      <c r="AC143" s="64">
        <v>0</v>
      </c>
      <c r="AD143" s="64">
        <v>1088.5127879725401</v>
      </c>
      <c r="AE143" s="64">
        <v>642.0145488296638</v>
      </c>
      <c r="AF143" s="64">
        <f t="shared" si="19"/>
        <v>13864.888882051657</v>
      </c>
      <c r="AH143" s="16"/>
    </row>
    <row r="144" spans="1:34" x14ac:dyDescent="0.25">
      <c r="A144" s="52" t="s">
        <v>173</v>
      </c>
      <c r="B144" s="53">
        <v>6014369</v>
      </c>
      <c r="C144" s="67">
        <v>145835</v>
      </c>
      <c r="D144" s="68">
        <v>4</v>
      </c>
      <c r="E144" s="69">
        <v>2.5</v>
      </c>
      <c r="F144" s="16">
        <v>12355</v>
      </c>
      <c r="G144" s="68">
        <v>20431</v>
      </c>
      <c r="H144" s="68">
        <v>11485.32</v>
      </c>
      <c r="I144" s="68">
        <f t="shared" si="15"/>
        <v>44271.32</v>
      </c>
      <c r="J144" s="68">
        <f t="shared" si="12"/>
        <v>11067.83</v>
      </c>
      <c r="K144" s="68">
        <f t="shared" si="13"/>
        <v>27669.575000000001</v>
      </c>
      <c r="L144" s="70">
        <f t="shared" si="14"/>
        <v>3.8976765108016953E-3</v>
      </c>
      <c r="M144" s="71">
        <f t="shared" si="16"/>
        <v>68209.338939029665</v>
      </c>
      <c r="N144" s="18">
        <f t="shared" si="17"/>
        <v>1</v>
      </c>
      <c r="O144" s="56">
        <f t="shared" si="18"/>
        <v>68209.338939029665</v>
      </c>
      <c r="P144" s="66"/>
      <c r="Q144" s="56">
        <v>19035.492562492182</v>
      </c>
      <c r="R144" s="56">
        <v>6918.7814100226542</v>
      </c>
      <c r="S144" s="56">
        <v>2150.9567346535073</v>
      </c>
      <c r="T144" s="56">
        <v>0</v>
      </c>
      <c r="U144" s="56">
        <v>2593.5723804125323</v>
      </c>
      <c r="V144" s="56">
        <v>0</v>
      </c>
      <c r="W144" s="56">
        <v>5602.582252897133</v>
      </c>
      <c r="X144" s="56">
        <v>429.67366781285472</v>
      </c>
      <c r="Y144" s="56">
        <v>7022.5637474576579</v>
      </c>
      <c r="Z144" s="56">
        <v>5655.9525048084824</v>
      </c>
      <c r="AA144" s="56">
        <v>11744.844986149568</v>
      </c>
      <c r="AB144" s="56">
        <v>0</v>
      </c>
      <c r="AC144" s="56">
        <v>0</v>
      </c>
      <c r="AD144" s="56">
        <v>4891.7595213203304</v>
      </c>
      <c r="AE144" s="56">
        <v>2163.1591710027542</v>
      </c>
      <c r="AF144" s="56">
        <f t="shared" si="19"/>
        <v>68209.338939029665</v>
      </c>
      <c r="AH144" s="16"/>
    </row>
    <row r="145" spans="1:34" x14ac:dyDescent="0.25">
      <c r="A145" s="52" t="s">
        <v>174</v>
      </c>
      <c r="B145" s="53">
        <v>6000855</v>
      </c>
      <c r="C145" s="67">
        <v>145948</v>
      </c>
      <c r="D145" s="68">
        <v>4</v>
      </c>
      <c r="E145" s="69">
        <v>2.5</v>
      </c>
      <c r="F145" s="16">
        <v>1450</v>
      </c>
      <c r="G145" s="68">
        <v>6149</v>
      </c>
      <c r="H145" s="68">
        <v>759.36</v>
      </c>
      <c r="I145" s="68">
        <f t="shared" si="15"/>
        <v>8358.36</v>
      </c>
      <c r="J145" s="68">
        <f t="shared" si="12"/>
        <v>2089.59</v>
      </c>
      <c r="K145" s="68">
        <f t="shared" si="13"/>
        <v>5223.9750000000004</v>
      </c>
      <c r="L145" s="70">
        <f t="shared" si="14"/>
        <v>7.3587558357926671E-4</v>
      </c>
      <c r="M145" s="71">
        <f t="shared" si="16"/>
        <v>12877.822712637168</v>
      </c>
      <c r="N145" s="18">
        <f t="shared" si="17"/>
        <v>1</v>
      </c>
      <c r="O145" s="56">
        <f t="shared" si="18"/>
        <v>12877.822712637168</v>
      </c>
      <c r="P145" s="66"/>
      <c r="Q145" s="56">
        <v>2234.0319073746396</v>
      </c>
      <c r="R145" s="56">
        <v>0</v>
      </c>
      <c r="S145" s="56">
        <v>0</v>
      </c>
      <c r="T145" s="56">
        <v>0</v>
      </c>
      <c r="U145" s="56">
        <v>0</v>
      </c>
      <c r="V145" s="56">
        <v>0</v>
      </c>
      <c r="W145" s="56">
        <v>0</v>
      </c>
      <c r="X145" s="56">
        <v>1169.9548063337975</v>
      </c>
      <c r="Y145" s="56">
        <v>562.35975599430583</v>
      </c>
      <c r="Z145" s="56">
        <v>736.46017360350186</v>
      </c>
      <c r="AA145" s="56">
        <v>0</v>
      </c>
      <c r="AB145" s="56">
        <v>0</v>
      </c>
      <c r="AC145" s="56">
        <v>0</v>
      </c>
      <c r="AD145" s="56">
        <v>2462.0572330928785</v>
      </c>
      <c r="AE145" s="56">
        <v>5712.9588362380437</v>
      </c>
      <c r="AF145" s="56">
        <f t="shared" si="19"/>
        <v>12877.822712637168</v>
      </c>
      <c r="AH145" s="16"/>
    </row>
    <row r="146" spans="1:34" x14ac:dyDescent="0.25">
      <c r="A146" s="52" t="s">
        <v>175</v>
      </c>
      <c r="B146" s="53">
        <v>6005391</v>
      </c>
      <c r="C146" s="67">
        <v>146121</v>
      </c>
      <c r="D146" s="68">
        <v>4</v>
      </c>
      <c r="E146" s="69">
        <v>2.5</v>
      </c>
      <c r="F146" s="16">
        <v>968</v>
      </c>
      <c r="G146" s="68">
        <v>6853</v>
      </c>
      <c r="H146" s="68">
        <v>271.32</v>
      </c>
      <c r="I146" s="68">
        <f t="shared" si="15"/>
        <v>8092.32</v>
      </c>
      <c r="J146" s="68">
        <f t="shared" ref="J146:J209" si="20">I146/4</f>
        <v>2023.08</v>
      </c>
      <c r="K146" s="68">
        <f t="shared" ref="K146:K209" si="21">J146*E146</f>
        <v>5057.7</v>
      </c>
      <c r="L146" s="70">
        <f t="shared" ref="L146:L209" si="22">K146/$K$672</f>
        <v>7.1245324471668728E-4</v>
      </c>
      <c r="M146" s="71">
        <f t="shared" si="16"/>
        <v>12467.931782542028</v>
      </c>
      <c r="N146" s="18">
        <f t="shared" si="17"/>
        <v>1</v>
      </c>
      <c r="O146" s="56">
        <f t="shared" si="18"/>
        <v>12467.931782542028</v>
      </c>
      <c r="P146" s="66"/>
      <c r="Q146" s="56">
        <v>1491.4088871301039</v>
      </c>
      <c r="R146" s="56">
        <v>80.240263266256008</v>
      </c>
      <c r="S146" s="56">
        <v>0</v>
      </c>
      <c r="T146" s="56">
        <v>0</v>
      </c>
      <c r="U146" s="56">
        <v>32.354944865425814</v>
      </c>
      <c r="V146" s="56">
        <v>0</v>
      </c>
      <c r="W146" s="56">
        <v>72.475076498553818</v>
      </c>
      <c r="X146" s="56">
        <v>232.95560303106583</v>
      </c>
      <c r="Y146" s="56">
        <v>5652.8710814879669</v>
      </c>
      <c r="Z146" s="56">
        <v>2153.9149010412038</v>
      </c>
      <c r="AA146" s="56">
        <v>0</v>
      </c>
      <c r="AB146" s="56">
        <v>0</v>
      </c>
      <c r="AC146" s="56">
        <v>0</v>
      </c>
      <c r="AD146" s="56">
        <v>2585.3141659135481</v>
      </c>
      <c r="AE146" s="56">
        <v>166.39685930790415</v>
      </c>
      <c r="AF146" s="56">
        <f t="shared" si="19"/>
        <v>12467.931782542029</v>
      </c>
      <c r="AH146" s="16"/>
    </row>
    <row r="147" spans="1:34" x14ac:dyDescent="0.25">
      <c r="A147" s="52" t="s">
        <v>176</v>
      </c>
      <c r="B147" s="53">
        <v>6010110</v>
      </c>
      <c r="C147" s="67">
        <v>146013</v>
      </c>
      <c r="D147" s="68">
        <v>3</v>
      </c>
      <c r="E147" s="69">
        <v>1.5</v>
      </c>
      <c r="F147" s="16">
        <v>3067</v>
      </c>
      <c r="G147" s="68">
        <v>4601</v>
      </c>
      <c r="H147" s="68">
        <v>3273</v>
      </c>
      <c r="I147" s="68">
        <f t="shared" si="15"/>
        <v>10941</v>
      </c>
      <c r="J147" s="68">
        <f t="shared" si="20"/>
        <v>2735.25</v>
      </c>
      <c r="K147" s="68">
        <f t="shared" si="21"/>
        <v>4102.875</v>
      </c>
      <c r="L147" s="70">
        <f t="shared" si="22"/>
        <v>5.7795175799612046E-4</v>
      </c>
      <c r="M147" s="71">
        <f t="shared" si="16"/>
        <v>10114.155764932108</v>
      </c>
      <c r="N147" s="18">
        <f t="shared" si="17"/>
        <v>1</v>
      </c>
      <c r="O147" s="56">
        <f t="shared" si="18"/>
        <v>10114.155764932108</v>
      </c>
      <c r="P147" s="66"/>
      <c r="Q147" s="56">
        <v>2835.2175972074556</v>
      </c>
      <c r="R147" s="56">
        <v>777.44310376637441</v>
      </c>
      <c r="S147" s="56">
        <v>963.25292999353405</v>
      </c>
      <c r="T147" s="56">
        <v>0</v>
      </c>
      <c r="U147" s="56">
        <v>142.36175740787357</v>
      </c>
      <c r="V147" s="56">
        <v>0</v>
      </c>
      <c r="W147" s="56">
        <v>1142.5917672476087</v>
      </c>
      <c r="X147" s="56">
        <v>0</v>
      </c>
      <c r="Y147" s="56">
        <v>1641.7823451713211</v>
      </c>
      <c r="Z147" s="56">
        <v>535.24323077375834</v>
      </c>
      <c r="AA147" s="56">
        <v>1552.1129265442837</v>
      </c>
      <c r="AB147" s="56">
        <v>0</v>
      </c>
      <c r="AC147" s="56">
        <v>0</v>
      </c>
      <c r="AD147" s="56">
        <v>328.17158363503324</v>
      </c>
      <c r="AE147" s="56">
        <v>195.97852318486488</v>
      </c>
      <c r="AF147" s="56">
        <f t="shared" si="19"/>
        <v>10114.155764932109</v>
      </c>
      <c r="AH147" s="16"/>
    </row>
    <row r="148" spans="1:34" x14ac:dyDescent="0.25">
      <c r="A148" s="58" t="s">
        <v>177</v>
      </c>
      <c r="B148" s="59">
        <v>6014872</v>
      </c>
      <c r="C148" s="60">
        <v>145958</v>
      </c>
      <c r="D148" s="61">
        <v>2</v>
      </c>
      <c r="E148" s="62">
        <v>0.75</v>
      </c>
      <c r="F148" s="61">
        <v>2683</v>
      </c>
      <c r="G148" s="61">
        <v>8785</v>
      </c>
      <c r="H148" s="61">
        <v>199.92</v>
      </c>
      <c r="I148" s="61">
        <f t="shared" ref="I148:I211" si="23">SUM(F148:H148)</f>
        <v>11667.92</v>
      </c>
      <c r="J148" s="61">
        <f t="shared" si="20"/>
        <v>2916.98</v>
      </c>
      <c r="K148" s="61">
        <f t="shared" si="21"/>
        <v>2187.7350000000001</v>
      </c>
      <c r="L148" s="63">
        <f t="shared" si="22"/>
        <v>3.0817543534220342E-4</v>
      </c>
      <c r="M148" s="64">
        <f t="shared" ref="M148:M211" si="24">$M$15*L148</f>
        <v>5393.0701184885602</v>
      </c>
      <c r="N148" s="65">
        <f t="shared" ref="N148:N211" si="25">INDEX($F$8:$F$13,MATCH($D148,$A$8:$A$13,0))</f>
        <v>1</v>
      </c>
      <c r="O148" s="64">
        <f t="shared" ref="O148:O211" si="26">M148*N148</f>
        <v>5393.0701184885602</v>
      </c>
      <c r="P148" s="66"/>
      <c r="Q148" s="64">
        <v>1240.1188153419639</v>
      </c>
      <c r="R148" s="64">
        <v>79.204905030562415</v>
      </c>
      <c r="S148" s="64">
        <v>9.7064834596277443</v>
      </c>
      <c r="T148" s="64">
        <v>0</v>
      </c>
      <c r="U148" s="64">
        <v>3.4943340454659881</v>
      </c>
      <c r="V148" s="64">
        <v>0</v>
      </c>
      <c r="W148" s="64">
        <v>0</v>
      </c>
      <c r="X148" s="64">
        <v>0</v>
      </c>
      <c r="Y148" s="64">
        <v>1344.5790659074814</v>
      </c>
      <c r="Z148" s="64">
        <v>1316.3840425247533</v>
      </c>
      <c r="AA148" s="64">
        <v>0</v>
      </c>
      <c r="AB148" s="64">
        <v>0</v>
      </c>
      <c r="AC148" s="64">
        <v>0</v>
      </c>
      <c r="AD148" s="64">
        <v>1020.5674037551457</v>
      </c>
      <c r="AE148" s="64">
        <v>379.01506842355963</v>
      </c>
      <c r="AF148" s="64">
        <f t="shared" ref="AF148:AF211" si="27">SUM(Q148:AE148)</f>
        <v>5393.0701184885602</v>
      </c>
      <c r="AH148" s="16"/>
    </row>
    <row r="149" spans="1:34" x14ac:dyDescent="0.25">
      <c r="A149" s="52" t="s">
        <v>178</v>
      </c>
      <c r="B149" s="53">
        <v>6006688</v>
      </c>
      <c r="C149" s="67">
        <v>145844</v>
      </c>
      <c r="D149" s="68">
        <v>4</v>
      </c>
      <c r="E149" s="69">
        <v>2.5</v>
      </c>
      <c r="F149" s="16">
        <v>4914</v>
      </c>
      <c r="G149" s="68">
        <v>6123</v>
      </c>
      <c r="H149" s="68">
        <v>5025</v>
      </c>
      <c r="I149" s="68">
        <f t="shared" si="23"/>
        <v>16062</v>
      </c>
      <c r="J149" s="68">
        <f t="shared" si="20"/>
        <v>4015.5</v>
      </c>
      <c r="K149" s="68">
        <f t="shared" si="21"/>
        <v>10038.75</v>
      </c>
      <c r="L149" s="70">
        <f t="shared" si="22"/>
        <v>1.414109182118284E-3</v>
      </c>
      <c r="M149" s="71">
        <f t="shared" si="24"/>
        <v>24746.910687069969</v>
      </c>
      <c r="N149" s="18">
        <f t="shared" si="25"/>
        <v>1</v>
      </c>
      <c r="O149" s="56">
        <f t="shared" si="26"/>
        <v>24746.910687069969</v>
      </c>
      <c r="P149" s="66"/>
      <c r="Q149" s="56">
        <v>7571.0570985096392</v>
      </c>
      <c r="R149" s="56">
        <v>127.87906780144486</v>
      </c>
      <c r="S149" s="56">
        <v>1215.6214999438553</v>
      </c>
      <c r="T149" s="56">
        <v>0</v>
      </c>
      <c r="U149" s="56">
        <v>2340.3410119324667</v>
      </c>
      <c r="V149" s="56">
        <v>0</v>
      </c>
      <c r="W149" s="56">
        <v>3919.5704636972982</v>
      </c>
      <c r="X149" s="56">
        <v>138.66404942325346</v>
      </c>
      <c r="Y149" s="56">
        <v>471.45776803906182</v>
      </c>
      <c r="Z149" s="56">
        <v>1354.2855493671088</v>
      </c>
      <c r="AA149" s="56">
        <v>2871.8865347216051</v>
      </c>
      <c r="AB149" s="56">
        <v>0</v>
      </c>
      <c r="AC149" s="56">
        <v>0</v>
      </c>
      <c r="AD149" s="56">
        <v>4193.817139223288</v>
      </c>
      <c r="AE149" s="56">
        <v>542.3305044109469</v>
      </c>
      <c r="AF149" s="56">
        <f t="shared" si="27"/>
        <v>24746.910687069969</v>
      </c>
      <c r="AH149" s="16"/>
    </row>
    <row r="150" spans="1:34" x14ac:dyDescent="0.25">
      <c r="A150" s="52" t="s">
        <v>179</v>
      </c>
      <c r="B150" s="53">
        <v>6000962</v>
      </c>
      <c r="C150" s="67" t="s">
        <v>180</v>
      </c>
      <c r="D150" s="68">
        <v>3</v>
      </c>
      <c r="E150" s="69">
        <v>1.5</v>
      </c>
      <c r="F150" s="16">
        <v>3688</v>
      </c>
      <c r="G150" s="68">
        <v>14637</v>
      </c>
      <c r="H150" s="68">
        <v>1003</v>
      </c>
      <c r="I150" s="68">
        <f t="shared" si="23"/>
        <v>19328</v>
      </c>
      <c r="J150" s="68">
        <f t="shared" si="20"/>
        <v>4832</v>
      </c>
      <c r="K150" s="68">
        <f t="shared" si="21"/>
        <v>7248</v>
      </c>
      <c r="L150" s="70">
        <f t="shared" si="22"/>
        <v>1.0209899989533878E-3</v>
      </c>
      <c r="M150" s="71">
        <f t="shared" si="24"/>
        <v>17867.324981684287</v>
      </c>
      <c r="N150" s="18">
        <f t="shared" si="25"/>
        <v>1</v>
      </c>
      <c r="O150" s="56">
        <f t="shared" si="26"/>
        <v>17867.324981684287</v>
      </c>
      <c r="P150" s="66"/>
      <c r="Q150" s="56">
        <v>3409.2867618197251</v>
      </c>
      <c r="R150" s="56">
        <v>0</v>
      </c>
      <c r="S150" s="56">
        <v>0</v>
      </c>
      <c r="T150" s="56">
        <v>0</v>
      </c>
      <c r="U150" s="56">
        <v>110.93123953860277</v>
      </c>
      <c r="V150" s="56">
        <v>0</v>
      </c>
      <c r="W150" s="56">
        <v>77.65186767702194</v>
      </c>
      <c r="X150" s="56">
        <v>738.61716992786342</v>
      </c>
      <c r="Y150" s="56">
        <v>807.9491946394902</v>
      </c>
      <c r="Z150" s="56">
        <v>1195.284106028445</v>
      </c>
      <c r="AA150" s="56">
        <v>0</v>
      </c>
      <c r="AB150" s="56">
        <v>0</v>
      </c>
      <c r="AC150" s="56">
        <v>0</v>
      </c>
      <c r="AD150" s="56">
        <v>10208.44731853992</v>
      </c>
      <c r="AE150" s="56">
        <v>1319.157323513218</v>
      </c>
      <c r="AF150" s="56">
        <f t="shared" si="27"/>
        <v>17867.324981684287</v>
      </c>
      <c r="AH150" s="16"/>
    </row>
    <row r="151" spans="1:34" x14ac:dyDescent="0.25">
      <c r="A151" s="52" t="s">
        <v>181</v>
      </c>
      <c r="B151" s="53">
        <v>6000988</v>
      </c>
      <c r="C151" s="67">
        <v>145532</v>
      </c>
      <c r="D151" s="68">
        <v>3</v>
      </c>
      <c r="E151" s="69">
        <v>1.5</v>
      </c>
      <c r="F151" s="16">
        <v>4405</v>
      </c>
      <c r="G151" s="68">
        <v>26053</v>
      </c>
      <c r="H151" s="68">
        <v>207.48</v>
      </c>
      <c r="I151" s="68">
        <f t="shared" si="23"/>
        <v>30665.48</v>
      </c>
      <c r="J151" s="68">
        <f t="shared" si="20"/>
        <v>7666.37</v>
      </c>
      <c r="K151" s="68">
        <f t="shared" si="21"/>
        <v>11499.555</v>
      </c>
      <c r="L151" s="70">
        <f t="shared" si="22"/>
        <v>1.6198855749743966E-3</v>
      </c>
      <c r="M151" s="71">
        <f t="shared" si="24"/>
        <v>28347.99756205194</v>
      </c>
      <c r="N151" s="18">
        <f t="shared" si="25"/>
        <v>1</v>
      </c>
      <c r="O151" s="56">
        <f t="shared" si="26"/>
        <v>28347.99756205194</v>
      </c>
      <c r="P151" s="66"/>
      <c r="Q151" s="56">
        <v>4072.1009180628771</v>
      </c>
      <c r="R151" s="56">
        <v>24.072078979876803</v>
      </c>
      <c r="S151" s="56">
        <v>25.625116333417239</v>
      </c>
      <c r="T151" s="56">
        <v>0</v>
      </c>
      <c r="U151" s="56">
        <v>16.30689221217461</v>
      </c>
      <c r="V151" s="56">
        <v>0</v>
      </c>
      <c r="W151" s="56">
        <v>125.79602563677557</v>
      </c>
      <c r="X151" s="56">
        <v>0</v>
      </c>
      <c r="Y151" s="56">
        <v>364.22423648507913</v>
      </c>
      <c r="Z151" s="56">
        <v>21151.814099023086</v>
      </c>
      <c r="AA151" s="56">
        <v>30.506090873115763</v>
      </c>
      <c r="AB151" s="56">
        <v>0</v>
      </c>
      <c r="AC151" s="56">
        <v>0</v>
      </c>
      <c r="AD151" s="56">
        <v>2373.0040991299443</v>
      </c>
      <c r="AE151" s="56">
        <v>164.54800531559414</v>
      </c>
      <c r="AF151" s="56">
        <f t="shared" si="27"/>
        <v>28347.997562051944</v>
      </c>
      <c r="AH151" s="16"/>
    </row>
    <row r="152" spans="1:34" x14ac:dyDescent="0.25">
      <c r="A152" s="52" t="s">
        <v>182</v>
      </c>
      <c r="B152" s="53">
        <v>6000996</v>
      </c>
      <c r="C152" s="67">
        <v>145610</v>
      </c>
      <c r="D152" s="68">
        <v>3</v>
      </c>
      <c r="E152" s="69">
        <v>1.5</v>
      </c>
      <c r="F152" s="16">
        <v>2734</v>
      </c>
      <c r="G152" s="68">
        <v>6429</v>
      </c>
      <c r="H152" s="68">
        <v>630.84</v>
      </c>
      <c r="I152" s="68">
        <f t="shared" si="23"/>
        <v>9793.84</v>
      </c>
      <c r="J152" s="68">
        <f t="shared" si="20"/>
        <v>2448.46</v>
      </c>
      <c r="K152" s="68">
        <f t="shared" si="21"/>
        <v>3672.69</v>
      </c>
      <c r="L152" s="70">
        <f t="shared" si="22"/>
        <v>5.1735371954416646E-4</v>
      </c>
      <c r="M152" s="71">
        <f t="shared" si="24"/>
        <v>9053.6900920229127</v>
      </c>
      <c r="N152" s="18">
        <f t="shared" si="25"/>
        <v>1</v>
      </c>
      <c r="O152" s="56">
        <f t="shared" si="26"/>
        <v>9053.6900920229127</v>
      </c>
      <c r="P152" s="66"/>
      <c r="Q152" s="56">
        <v>2527.3834074878337</v>
      </c>
      <c r="R152" s="56">
        <v>0</v>
      </c>
      <c r="S152" s="56">
        <v>0</v>
      </c>
      <c r="T152" s="56">
        <v>0</v>
      </c>
      <c r="U152" s="56">
        <v>0</v>
      </c>
      <c r="V152" s="56">
        <v>0</v>
      </c>
      <c r="W152" s="56">
        <v>0</v>
      </c>
      <c r="X152" s="56">
        <v>583.16552625443478</v>
      </c>
      <c r="Y152" s="56">
        <v>741.39045091632863</v>
      </c>
      <c r="Z152" s="56">
        <v>2009.7042896410205</v>
      </c>
      <c r="AA152" s="56">
        <v>0</v>
      </c>
      <c r="AB152" s="56">
        <v>0</v>
      </c>
      <c r="AC152" s="56">
        <v>0</v>
      </c>
      <c r="AD152" s="56">
        <v>1290.5000866324124</v>
      </c>
      <c r="AE152" s="56">
        <v>1901.5463310908829</v>
      </c>
      <c r="AF152" s="56">
        <f t="shared" si="27"/>
        <v>9053.6900920229127</v>
      </c>
      <c r="AH152" s="16"/>
    </row>
    <row r="153" spans="1:34" x14ac:dyDescent="0.25">
      <c r="A153" s="58" t="s">
        <v>183</v>
      </c>
      <c r="B153" s="59">
        <v>6001093</v>
      </c>
      <c r="C153" s="60">
        <v>145527</v>
      </c>
      <c r="D153" s="61">
        <v>5</v>
      </c>
      <c r="E153" s="62">
        <v>3.5</v>
      </c>
      <c r="F153" s="61">
        <v>1155</v>
      </c>
      <c r="G153" s="61">
        <v>2149</v>
      </c>
      <c r="H153" s="61">
        <v>2728.32</v>
      </c>
      <c r="I153" s="61">
        <f t="shared" si="23"/>
        <v>6032.32</v>
      </c>
      <c r="J153" s="61">
        <f t="shared" si="20"/>
        <v>1508.08</v>
      </c>
      <c r="K153" s="61">
        <f t="shared" si="21"/>
        <v>5278.28</v>
      </c>
      <c r="L153" s="63">
        <f t="shared" si="22"/>
        <v>7.435252609927826E-4</v>
      </c>
      <c r="M153" s="64">
        <f t="shared" si="24"/>
        <v>13011.692067373695</v>
      </c>
      <c r="N153" s="65">
        <f t="shared" si="25"/>
        <v>1</v>
      </c>
      <c r="O153" s="64">
        <f t="shared" si="26"/>
        <v>13011.692067373695</v>
      </c>
      <c r="P153" s="66"/>
      <c r="Q153" s="64">
        <v>2491.3307546377873</v>
      </c>
      <c r="R153" s="64">
        <v>1764.7681127397852</v>
      </c>
      <c r="S153" s="64">
        <v>661.33507304930367</v>
      </c>
      <c r="T153" s="64">
        <v>0</v>
      </c>
      <c r="U153" s="64">
        <v>2136.2028797948738</v>
      </c>
      <c r="V153" s="64">
        <v>0</v>
      </c>
      <c r="W153" s="64">
        <v>1322.6701460986073</v>
      </c>
      <c r="X153" s="64">
        <v>0</v>
      </c>
      <c r="Y153" s="64">
        <v>424.92827589925901</v>
      </c>
      <c r="Z153" s="64">
        <v>2230.3341993900194</v>
      </c>
      <c r="AA153" s="64">
        <v>310.60747070808782</v>
      </c>
      <c r="AB153" s="64">
        <v>0</v>
      </c>
      <c r="AC153" s="64">
        <v>0</v>
      </c>
      <c r="AD153" s="64">
        <v>1669.5151550559719</v>
      </c>
      <c r="AE153" s="64">
        <v>0</v>
      </c>
      <c r="AF153" s="64">
        <f t="shared" si="27"/>
        <v>13011.692067373697</v>
      </c>
      <c r="AH153" s="16"/>
    </row>
    <row r="154" spans="1:34" x14ac:dyDescent="0.25">
      <c r="A154" s="52" t="s">
        <v>184</v>
      </c>
      <c r="B154" s="53">
        <v>6001101</v>
      </c>
      <c r="C154" s="67">
        <v>145410</v>
      </c>
      <c r="D154" s="68">
        <v>4</v>
      </c>
      <c r="E154" s="69">
        <v>2.5</v>
      </c>
      <c r="F154" s="16">
        <v>697</v>
      </c>
      <c r="G154" s="68">
        <v>2514</v>
      </c>
      <c r="H154" s="68">
        <v>888</v>
      </c>
      <c r="I154" s="68">
        <f t="shared" si="23"/>
        <v>4099</v>
      </c>
      <c r="J154" s="68">
        <f t="shared" si="20"/>
        <v>1024.75</v>
      </c>
      <c r="K154" s="68">
        <f t="shared" si="21"/>
        <v>2561.875</v>
      </c>
      <c r="L154" s="70">
        <f t="shared" si="22"/>
        <v>3.6087869116566097E-4</v>
      </c>
      <c r="M154" s="71">
        <f t="shared" si="24"/>
        <v>6315.377095399067</v>
      </c>
      <c r="N154" s="18">
        <f t="shared" si="25"/>
        <v>1</v>
      </c>
      <c r="O154" s="56">
        <f t="shared" si="26"/>
        <v>6315.377095399067</v>
      </c>
      <c r="P154" s="66"/>
      <c r="Q154" s="56">
        <v>1073.8760272000852</v>
      </c>
      <c r="R154" s="56">
        <v>217.24034409643048</v>
      </c>
      <c r="S154" s="56">
        <v>550.03406271223878</v>
      </c>
      <c r="T154" s="56">
        <v>0</v>
      </c>
      <c r="U154" s="56">
        <v>0</v>
      </c>
      <c r="V154" s="56">
        <v>0</v>
      </c>
      <c r="W154" s="56">
        <v>509.97555954552109</v>
      </c>
      <c r="X154" s="56">
        <v>90.901987955243953</v>
      </c>
      <c r="Y154" s="56">
        <v>43.139926487234412</v>
      </c>
      <c r="Z154" s="56">
        <v>1933.5931336242568</v>
      </c>
      <c r="AA154" s="56">
        <v>0</v>
      </c>
      <c r="AB154" s="56">
        <v>0</v>
      </c>
      <c r="AC154" s="56">
        <v>0</v>
      </c>
      <c r="AD154" s="56">
        <v>1896.6160537780561</v>
      </c>
      <c r="AE154" s="56">
        <v>0</v>
      </c>
      <c r="AF154" s="56">
        <f t="shared" si="27"/>
        <v>6315.377095399067</v>
      </c>
      <c r="AH154" s="16"/>
    </row>
    <row r="155" spans="1:34" x14ac:dyDescent="0.25">
      <c r="A155" s="52" t="s">
        <v>185</v>
      </c>
      <c r="B155" s="53">
        <v>6005474</v>
      </c>
      <c r="C155" s="67">
        <v>145668</v>
      </c>
      <c r="D155" s="68">
        <v>4</v>
      </c>
      <c r="E155" s="69">
        <v>2.5</v>
      </c>
      <c r="F155" s="16">
        <v>4533</v>
      </c>
      <c r="G155" s="68">
        <v>23653</v>
      </c>
      <c r="H155" s="68">
        <v>344.4</v>
      </c>
      <c r="I155" s="68">
        <f t="shared" si="23"/>
        <v>28530.400000000001</v>
      </c>
      <c r="J155" s="68">
        <f t="shared" si="20"/>
        <v>7132.6</v>
      </c>
      <c r="K155" s="68">
        <f t="shared" si="21"/>
        <v>17831.5</v>
      </c>
      <c r="L155" s="70">
        <f t="shared" si="22"/>
        <v>2.511835425819169E-3</v>
      </c>
      <c r="M155" s="71">
        <f t="shared" si="24"/>
        <v>43957.119951835455</v>
      </c>
      <c r="N155" s="18">
        <f t="shared" si="25"/>
        <v>1</v>
      </c>
      <c r="O155" s="56">
        <f t="shared" si="26"/>
        <v>43957.119951835455</v>
      </c>
      <c r="P155" s="66"/>
      <c r="Q155" s="56">
        <v>6984.0459559511992</v>
      </c>
      <c r="R155" s="56">
        <v>1.2941977946170324</v>
      </c>
      <c r="S155" s="56">
        <v>71.180878703936784</v>
      </c>
      <c r="T155" s="56">
        <v>0</v>
      </c>
      <c r="U155" s="56">
        <v>0</v>
      </c>
      <c r="V155" s="56">
        <v>0</v>
      </c>
      <c r="W155" s="56">
        <v>75.063472087787872</v>
      </c>
      <c r="X155" s="56">
        <v>383.08254720664155</v>
      </c>
      <c r="Y155" s="56">
        <v>1650.1021881367162</v>
      </c>
      <c r="Z155" s="56">
        <v>19858.232589070154</v>
      </c>
      <c r="AA155" s="56">
        <v>0</v>
      </c>
      <c r="AB155" s="56">
        <v>0</v>
      </c>
      <c r="AC155" s="56">
        <v>0</v>
      </c>
      <c r="AD155" s="56">
        <v>9144.1237036334369</v>
      </c>
      <c r="AE155" s="56">
        <v>5789.994419250962</v>
      </c>
      <c r="AF155" s="56">
        <f t="shared" si="27"/>
        <v>43957.119951835455</v>
      </c>
      <c r="AH155" s="16"/>
    </row>
    <row r="156" spans="1:34" x14ac:dyDescent="0.25">
      <c r="A156" s="52" t="s">
        <v>186</v>
      </c>
      <c r="B156" s="53">
        <v>6007983</v>
      </c>
      <c r="C156" s="67">
        <v>145613</v>
      </c>
      <c r="D156" s="68">
        <v>5</v>
      </c>
      <c r="E156" s="69">
        <v>3.5</v>
      </c>
      <c r="F156" s="16">
        <v>2439</v>
      </c>
      <c r="G156" s="68">
        <v>31037</v>
      </c>
      <c r="H156" s="68">
        <v>508.2</v>
      </c>
      <c r="I156" s="68">
        <f t="shared" si="23"/>
        <v>33984.199999999997</v>
      </c>
      <c r="J156" s="68">
        <f t="shared" si="20"/>
        <v>8496.0499999999993</v>
      </c>
      <c r="K156" s="68">
        <f t="shared" si="21"/>
        <v>29736.174999999996</v>
      </c>
      <c r="L156" s="70">
        <f t="shared" si="22"/>
        <v>4.1887882563642048E-3</v>
      </c>
      <c r="M156" s="71">
        <f t="shared" si="24"/>
        <v>73303.79448637359</v>
      </c>
      <c r="N156" s="18">
        <f t="shared" si="25"/>
        <v>1</v>
      </c>
      <c r="O156" s="56">
        <f t="shared" si="26"/>
        <v>73303.79448637359</v>
      </c>
      <c r="P156" s="66"/>
      <c r="Q156" s="56">
        <v>5260.9140351182368</v>
      </c>
      <c r="R156" s="56">
        <v>77.910707235945353</v>
      </c>
      <c r="S156" s="56">
        <v>177.56393742145684</v>
      </c>
      <c r="T156" s="56">
        <v>0</v>
      </c>
      <c r="U156" s="56">
        <v>3.6237538249276913</v>
      </c>
      <c r="V156" s="56">
        <v>0</v>
      </c>
      <c r="W156" s="56">
        <v>231.92024479537224</v>
      </c>
      <c r="X156" s="56">
        <v>605.16688876292449</v>
      </c>
      <c r="Y156" s="56">
        <v>5355.8218733901531</v>
      </c>
      <c r="Z156" s="56">
        <v>33444.228009228485</v>
      </c>
      <c r="AA156" s="56">
        <v>0</v>
      </c>
      <c r="AB156" s="56">
        <v>0</v>
      </c>
      <c r="AC156" s="56">
        <v>0</v>
      </c>
      <c r="AD156" s="56">
        <v>16022.168697358864</v>
      </c>
      <c r="AE156" s="56">
        <v>12124.476339237235</v>
      </c>
      <c r="AF156" s="56">
        <f t="shared" si="27"/>
        <v>73303.794486373605</v>
      </c>
      <c r="AH156" s="16"/>
    </row>
    <row r="157" spans="1:34" x14ac:dyDescent="0.25">
      <c r="A157" s="52" t="s">
        <v>187</v>
      </c>
      <c r="B157" s="53">
        <v>6007991</v>
      </c>
      <c r="C157" s="67">
        <v>145898</v>
      </c>
      <c r="D157" s="68">
        <v>5</v>
      </c>
      <c r="E157" s="69">
        <v>3.5</v>
      </c>
      <c r="F157" s="16">
        <v>2240</v>
      </c>
      <c r="G157" s="68">
        <v>24266</v>
      </c>
      <c r="H157" s="68">
        <v>2192.4</v>
      </c>
      <c r="I157" s="68">
        <f t="shared" si="23"/>
        <v>28698.400000000001</v>
      </c>
      <c r="J157" s="68">
        <f t="shared" si="20"/>
        <v>7174.6</v>
      </c>
      <c r="K157" s="68">
        <f t="shared" si="21"/>
        <v>25111.100000000002</v>
      </c>
      <c r="L157" s="70">
        <f t="shared" si="22"/>
        <v>3.5372767608607093E-3</v>
      </c>
      <c r="M157" s="71">
        <f t="shared" si="24"/>
        <v>61902.343315062411</v>
      </c>
      <c r="N157" s="18">
        <f t="shared" si="25"/>
        <v>1</v>
      </c>
      <c r="O157" s="56">
        <f t="shared" si="26"/>
        <v>61902.343315062411</v>
      </c>
      <c r="P157" s="66"/>
      <c r="Q157" s="56">
        <v>4831.6717665702545</v>
      </c>
      <c r="R157" s="56">
        <v>831.65150282090508</v>
      </c>
      <c r="S157" s="56">
        <v>2888.1317984673701</v>
      </c>
      <c r="T157" s="56">
        <v>0</v>
      </c>
      <c r="U157" s="56">
        <v>221.04898332058917</v>
      </c>
      <c r="V157" s="56">
        <v>0</v>
      </c>
      <c r="W157" s="56">
        <v>788.16645692177281</v>
      </c>
      <c r="X157" s="56">
        <v>0</v>
      </c>
      <c r="Y157" s="56">
        <v>18765.868021946972</v>
      </c>
      <c r="Z157" s="56">
        <v>9633.145584599446</v>
      </c>
      <c r="AA157" s="56">
        <v>6632.7636974122915</v>
      </c>
      <c r="AB157" s="56">
        <v>0</v>
      </c>
      <c r="AC157" s="56">
        <v>0</v>
      </c>
      <c r="AD157" s="56">
        <v>14482.073321764594</v>
      </c>
      <c r="AE157" s="56">
        <v>2827.8221812382162</v>
      </c>
      <c r="AF157" s="56">
        <f t="shared" si="27"/>
        <v>61902.343315062411</v>
      </c>
      <c r="AH157" s="16"/>
    </row>
    <row r="158" spans="1:34" x14ac:dyDescent="0.25">
      <c r="A158" s="58" t="s">
        <v>188</v>
      </c>
      <c r="B158" s="59">
        <v>6000954</v>
      </c>
      <c r="C158" s="60">
        <v>145864</v>
      </c>
      <c r="D158" s="61">
        <v>5</v>
      </c>
      <c r="E158" s="62">
        <v>3.5</v>
      </c>
      <c r="F158" s="61">
        <v>7423</v>
      </c>
      <c r="G158" s="61">
        <v>76028</v>
      </c>
      <c r="H158" s="61">
        <v>3759.84</v>
      </c>
      <c r="I158" s="61">
        <f t="shared" si="23"/>
        <v>87210.84</v>
      </c>
      <c r="J158" s="61">
        <f t="shared" si="20"/>
        <v>21802.71</v>
      </c>
      <c r="K158" s="61">
        <f t="shared" si="21"/>
        <v>76309.485000000001</v>
      </c>
      <c r="L158" s="63">
        <f t="shared" si="22"/>
        <v>1.074934064711418E-2</v>
      </c>
      <c r="M158" s="64">
        <f t="shared" si="24"/>
        <v>188113.46132449814</v>
      </c>
      <c r="N158" s="65">
        <f t="shared" si="25"/>
        <v>1</v>
      </c>
      <c r="O158" s="64">
        <f t="shared" si="26"/>
        <v>188113.46132449814</v>
      </c>
      <c r="P158" s="66"/>
      <c r="Q158" s="64">
        <v>16011.383715737056</v>
      </c>
      <c r="R158" s="64">
        <v>2918.9337059792556</v>
      </c>
      <c r="S158" s="64">
        <v>1849.9263276255863</v>
      </c>
      <c r="T158" s="64">
        <v>0</v>
      </c>
      <c r="U158" s="64">
        <v>411.29605912929293</v>
      </c>
      <c r="V158" s="64">
        <v>0</v>
      </c>
      <c r="W158" s="64">
        <v>2929.8049674540384</v>
      </c>
      <c r="X158" s="64">
        <v>0</v>
      </c>
      <c r="Y158" s="64">
        <v>64198.6816019779</v>
      </c>
      <c r="Z158" s="64">
        <v>32456.32369267082</v>
      </c>
      <c r="AA158" s="64">
        <v>27747.600716589179</v>
      </c>
      <c r="AB158" s="64">
        <v>0</v>
      </c>
      <c r="AC158" s="64">
        <v>0</v>
      </c>
      <c r="AD158" s="64">
        <v>34736.268807521155</v>
      </c>
      <c r="AE158" s="64">
        <v>4853.2417298138726</v>
      </c>
      <c r="AF158" s="64">
        <f t="shared" si="27"/>
        <v>188113.46132449812</v>
      </c>
      <c r="AH158" s="16"/>
    </row>
    <row r="159" spans="1:34" x14ac:dyDescent="0.25">
      <c r="A159" s="52" t="s">
        <v>189</v>
      </c>
      <c r="B159" s="53">
        <v>6003503</v>
      </c>
      <c r="C159" s="67">
        <v>146067</v>
      </c>
      <c r="D159" s="68">
        <v>5</v>
      </c>
      <c r="E159" s="69">
        <v>3.5</v>
      </c>
      <c r="F159" s="16">
        <v>4390</v>
      </c>
      <c r="G159" s="68">
        <v>11841</v>
      </c>
      <c r="H159" s="68">
        <v>5800.2</v>
      </c>
      <c r="I159" s="68">
        <f t="shared" si="23"/>
        <v>22031.200000000001</v>
      </c>
      <c r="J159" s="68">
        <f t="shared" si="20"/>
        <v>5507.8</v>
      </c>
      <c r="K159" s="68">
        <f t="shared" si="21"/>
        <v>19277.3</v>
      </c>
      <c r="L159" s="70">
        <f t="shared" si="22"/>
        <v>2.7154981383587396E-3</v>
      </c>
      <c r="M159" s="71">
        <f t="shared" si="24"/>
        <v>47521.217421277943</v>
      </c>
      <c r="N159" s="18">
        <f t="shared" si="25"/>
        <v>1</v>
      </c>
      <c r="O159" s="56">
        <f t="shared" si="26"/>
        <v>47521.217421277943</v>
      </c>
      <c r="P159" s="66"/>
      <c r="Q159" s="56">
        <v>9469.2138639479545</v>
      </c>
      <c r="R159" s="56">
        <v>6399.5492548223028</v>
      </c>
      <c r="S159" s="56">
        <v>507.3255354898767</v>
      </c>
      <c r="T159" s="56">
        <v>0</v>
      </c>
      <c r="U159" s="56">
        <v>4475.335973785699</v>
      </c>
      <c r="V159" s="56">
        <v>0</v>
      </c>
      <c r="W159" s="56">
        <v>1125.1755626400479</v>
      </c>
      <c r="X159" s="56">
        <v>3.6237538249276908</v>
      </c>
      <c r="Y159" s="56">
        <v>4210.4568251540786</v>
      </c>
      <c r="Z159" s="56">
        <v>8354.0467642529438</v>
      </c>
      <c r="AA159" s="56">
        <v>0</v>
      </c>
      <c r="AB159" s="56">
        <v>0</v>
      </c>
      <c r="AC159" s="56">
        <v>0</v>
      </c>
      <c r="AD159" s="56">
        <v>8543.8624407967764</v>
      </c>
      <c r="AE159" s="56">
        <v>4432.627446563336</v>
      </c>
      <c r="AF159" s="56">
        <f t="shared" si="27"/>
        <v>47521.217421277936</v>
      </c>
      <c r="AH159" s="16"/>
    </row>
    <row r="160" spans="1:34" x14ac:dyDescent="0.25">
      <c r="A160" s="52" t="s">
        <v>190</v>
      </c>
      <c r="B160" s="53">
        <v>6010086</v>
      </c>
      <c r="C160" s="67">
        <v>145650</v>
      </c>
      <c r="D160" s="68">
        <v>5</v>
      </c>
      <c r="E160" s="69">
        <v>3.5</v>
      </c>
      <c r="F160" s="16">
        <v>3168</v>
      </c>
      <c r="G160" s="68">
        <v>18159</v>
      </c>
      <c r="H160" s="68">
        <v>2562.84</v>
      </c>
      <c r="I160" s="68">
        <f t="shared" si="23"/>
        <v>23889.84</v>
      </c>
      <c r="J160" s="68">
        <f t="shared" si="20"/>
        <v>5972.46</v>
      </c>
      <c r="K160" s="68">
        <f t="shared" si="21"/>
        <v>20903.61</v>
      </c>
      <c r="L160" s="70">
        <f t="shared" si="22"/>
        <v>2.9445884039765494E-3</v>
      </c>
      <c r="M160" s="71">
        <f t="shared" si="24"/>
        <v>51530.297069589615</v>
      </c>
      <c r="N160" s="18">
        <f t="shared" si="25"/>
        <v>1</v>
      </c>
      <c r="O160" s="56">
        <f t="shared" si="26"/>
        <v>51530.297069589615</v>
      </c>
      <c r="P160" s="66"/>
      <c r="Q160" s="56">
        <v>6833.3643555779317</v>
      </c>
      <c r="R160" s="56">
        <v>1391.5214687722334</v>
      </c>
      <c r="S160" s="56">
        <v>1993.0646037102301</v>
      </c>
      <c r="T160" s="56">
        <v>0</v>
      </c>
      <c r="U160" s="56">
        <v>857.01777959539891</v>
      </c>
      <c r="V160" s="56">
        <v>0</v>
      </c>
      <c r="W160" s="56">
        <v>1286.4326078493302</v>
      </c>
      <c r="X160" s="56">
        <v>0</v>
      </c>
      <c r="Y160" s="56">
        <v>10662.032831319986</v>
      </c>
      <c r="Z160" s="56">
        <v>8254.8249333323056</v>
      </c>
      <c r="AA160" s="56">
        <v>12309.978023132342</v>
      </c>
      <c r="AB160" s="56">
        <v>0</v>
      </c>
      <c r="AC160" s="56">
        <v>0</v>
      </c>
      <c r="AD160" s="56">
        <v>6332.9412083260131</v>
      </c>
      <c r="AE160" s="56">
        <v>1609.1192579738438</v>
      </c>
      <c r="AF160" s="56">
        <f t="shared" si="27"/>
        <v>51530.297069589607</v>
      </c>
      <c r="AH160" s="16"/>
    </row>
    <row r="161" spans="1:35" x14ac:dyDescent="0.25">
      <c r="A161" s="52" t="s">
        <v>191</v>
      </c>
      <c r="B161" s="53">
        <v>6001283</v>
      </c>
      <c r="C161" s="67">
        <v>145735</v>
      </c>
      <c r="D161" s="68">
        <v>5</v>
      </c>
      <c r="E161" s="69">
        <v>3.5</v>
      </c>
      <c r="F161" s="16">
        <v>6112</v>
      </c>
      <c r="G161" s="68">
        <v>65261</v>
      </c>
      <c r="H161" s="68">
        <v>4229</v>
      </c>
      <c r="I161" s="68">
        <f t="shared" si="23"/>
        <v>75602</v>
      </c>
      <c r="J161" s="68">
        <f t="shared" si="20"/>
        <v>18900.5</v>
      </c>
      <c r="K161" s="68">
        <f t="shared" si="21"/>
        <v>66151.75</v>
      </c>
      <c r="L161" s="70">
        <f t="shared" si="22"/>
        <v>9.3184706351082756E-3</v>
      </c>
      <c r="M161" s="71">
        <f t="shared" si="24"/>
        <v>163073.23611439482</v>
      </c>
      <c r="N161" s="18">
        <f t="shared" si="25"/>
        <v>1</v>
      </c>
      <c r="O161" s="56">
        <f t="shared" si="26"/>
        <v>163073.23611439482</v>
      </c>
      <c r="P161" s="66"/>
      <c r="Q161" s="56">
        <v>13183.561534498836</v>
      </c>
      <c r="R161" s="56">
        <v>5918.7979140485613</v>
      </c>
      <c r="S161" s="56">
        <v>815.34461060873048</v>
      </c>
      <c r="T161" s="56">
        <v>0</v>
      </c>
      <c r="U161" s="56">
        <v>0</v>
      </c>
      <c r="V161" s="56">
        <v>0</v>
      </c>
      <c r="W161" s="56">
        <v>2387.7949310684248</v>
      </c>
      <c r="X161" s="56">
        <v>0</v>
      </c>
      <c r="Y161" s="56">
        <v>53267.0242301127</v>
      </c>
      <c r="Z161" s="56">
        <v>22314.126975522006</v>
      </c>
      <c r="AA161" s="56">
        <v>23959.915171009998</v>
      </c>
      <c r="AB161" s="56">
        <v>0</v>
      </c>
      <c r="AC161" s="56">
        <v>0</v>
      </c>
      <c r="AD161" s="56">
        <v>28871.395801581635</v>
      </c>
      <c r="AE161" s="56">
        <v>12355.274945943936</v>
      </c>
      <c r="AF161" s="56">
        <f t="shared" si="27"/>
        <v>163073.23611439482</v>
      </c>
      <c r="AH161" s="16"/>
    </row>
    <row r="162" spans="1:35" x14ac:dyDescent="0.25">
      <c r="A162" s="52" t="s">
        <v>192</v>
      </c>
      <c r="B162" s="53">
        <v>6009930</v>
      </c>
      <c r="C162" s="67">
        <v>145405</v>
      </c>
      <c r="D162" s="68">
        <v>5</v>
      </c>
      <c r="E162" s="69">
        <v>3.5</v>
      </c>
      <c r="F162" s="16">
        <v>10418</v>
      </c>
      <c r="G162" s="68">
        <v>26803</v>
      </c>
      <c r="H162" s="68">
        <v>5826</v>
      </c>
      <c r="I162" s="68">
        <f t="shared" si="23"/>
        <v>43047</v>
      </c>
      <c r="J162" s="68">
        <f t="shared" si="20"/>
        <v>10761.75</v>
      </c>
      <c r="K162" s="68">
        <f t="shared" si="21"/>
        <v>37666.125</v>
      </c>
      <c r="L162" s="70">
        <f t="shared" si="22"/>
        <v>5.3058411871313707E-3</v>
      </c>
      <c r="M162" s="71">
        <f t="shared" si="24"/>
        <v>92852.220774798989</v>
      </c>
      <c r="N162" s="18">
        <f t="shared" si="25"/>
        <v>1</v>
      </c>
      <c r="O162" s="56">
        <f t="shared" si="26"/>
        <v>92852.220774798989</v>
      </c>
      <c r="P162" s="66"/>
      <c r="Q162" s="56">
        <v>22471.587707200404</v>
      </c>
      <c r="R162" s="56">
        <v>4247.1257626682282</v>
      </c>
      <c r="S162" s="56">
        <v>5230.716086577173</v>
      </c>
      <c r="T162" s="56">
        <v>0</v>
      </c>
      <c r="U162" s="56">
        <v>440.02725016979099</v>
      </c>
      <c r="V162" s="56">
        <v>0</v>
      </c>
      <c r="W162" s="56">
        <v>2648.7914863161932</v>
      </c>
      <c r="X162" s="56">
        <v>0</v>
      </c>
      <c r="Y162" s="56">
        <v>17542.851106033875</v>
      </c>
      <c r="Z162" s="56">
        <v>19514.345746500487</v>
      </c>
      <c r="AA162" s="56">
        <v>66.866886055213342</v>
      </c>
      <c r="AB162" s="56">
        <v>0</v>
      </c>
      <c r="AC162" s="56">
        <v>0</v>
      </c>
      <c r="AD162" s="56">
        <v>19000.980621302395</v>
      </c>
      <c r="AE162" s="56">
        <v>1688.9281219752272</v>
      </c>
      <c r="AF162" s="56">
        <f t="shared" si="27"/>
        <v>92852.220774799003</v>
      </c>
      <c r="AH162" s="16"/>
    </row>
    <row r="163" spans="1:35" x14ac:dyDescent="0.25">
      <c r="A163" s="58" t="s">
        <v>193</v>
      </c>
      <c r="B163" s="59">
        <v>6001143</v>
      </c>
      <c r="C163" s="60">
        <v>145784</v>
      </c>
      <c r="D163" s="61">
        <v>2</v>
      </c>
      <c r="E163" s="62">
        <v>0.75</v>
      </c>
      <c r="F163" s="61">
        <v>7469</v>
      </c>
      <c r="G163" s="61">
        <v>48967</v>
      </c>
      <c r="H163" s="61">
        <v>11275</v>
      </c>
      <c r="I163" s="61">
        <f t="shared" si="23"/>
        <v>67711</v>
      </c>
      <c r="J163" s="61">
        <f t="shared" si="20"/>
        <v>16927.75</v>
      </c>
      <c r="K163" s="61">
        <f t="shared" si="21"/>
        <v>12695.8125</v>
      </c>
      <c r="L163" s="63">
        <f t="shared" si="22"/>
        <v>1.788396466761508E-3</v>
      </c>
      <c r="M163" s="64">
        <f t="shared" si="24"/>
        <v>31296.938168326389</v>
      </c>
      <c r="N163" s="65">
        <f t="shared" si="25"/>
        <v>1</v>
      </c>
      <c r="O163" s="64">
        <f t="shared" si="26"/>
        <v>31296.938168326389</v>
      </c>
      <c r="P163" s="66"/>
      <c r="Q163" s="64">
        <v>3452.272617140934</v>
      </c>
      <c r="R163" s="64">
        <v>1149.987183216849</v>
      </c>
      <c r="S163" s="64">
        <v>1901.5463310908826</v>
      </c>
      <c r="T163" s="64">
        <v>0</v>
      </c>
      <c r="U163" s="64">
        <v>918.88043417809308</v>
      </c>
      <c r="V163" s="64">
        <v>0</v>
      </c>
      <c r="W163" s="64">
        <v>1226.7146238977157</v>
      </c>
      <c r="X163" s="64">
        <v>14.328618440402861</v>
      </c>
      <c r="Y163" s="64">
        <v>5455.5059178088695</v>
      </c>
      <c r="Z163" s="64">
        <v>5876.5824145574825</v>
      </c>
      <c r="AA163" s="64">
        <v>3666.7396802488997</v>
      </c>
      <c r="AB163" s="64">
        <v>0</v>
      </c>
      <c r="AC163" s="64">
        <v>0</v>
      </c>
      <c r="AD163" s="64">
        <v>5205.910628847013</v>
      </c>
      <c r="AE163" s="64">
        <v>2428.4697188992463</v>
      </c>
      <c r="AF163" s="64">
        <f t="shared" si="27"/>
        <v>31296.938168326385</v>
      </c>
      <c r="AH163" s="16"/>
    </row>
    <row r="164" spans="1:35" x14ac:dyDescent="0.25">
      <c r="A164" s="52" t="s">
        <v>194</v>
      </c>
      <c r="B164" s="53">
        <v>6016794</v>
      </c>
      <c r="C164" s="67">
        <v>146160</v>
      </c>
      <c r="D164" s="72">
        <v>3</v>
      </c>
      <c r="E164" s="69">
        <v>1.5</v>
      </c>
      <c r="F164" s="16">
        <v>375.02747252747253</v>
      </c>
      <c r="G164" s="68">
        <v>318.87362637362639</v>
      </c>
      <c r="H164" s="68">
        <v>149.93076923076924</v>
      </c>
      <c r="I164" s="68">
        <f t="shared" si="23"/>
        <v>843.83186813186819</v>
      </c>
      <c r="J164" s="68">
        <f t="shared" si="20"/>
        <v>210.95796703296705</v>
      </c>
      <c r="K164" s="68">
        <f t="shared" si="21"/>
        <v>316.43695054945056</v>
      </c>
      <c r="L164" s="70">
        <f t="shared" si="22"/>
        <v>4.4574911949544258E-5</v>
      </c>
      <c r="M164" s="71">
        <f t="shared" si="24"/>
        <v>780.06095911702448</v>
      </c>
      <c r="N164" s="18">
        <f t="shared" si="25"/>
        <v>1</v>
      </c>
      <c r="O164" s="56">
        <f t="shared" si="26"/>
        <v>780.06095911702448</v>
      </c>
      <c r="P164" s="66"/>
      <c r="Q164" s="56">
        <v>346.68551990418194</v>
      </c>
      <c r="R164" s="56">
        <v>0</v>
      </c>
      <c r="S164" s="56">
        <v>0</v>
      </c>
      <c r="T164" s="56">
        <v>0</v>
      </c>
      <c r="U164" s="56">
        <v>0</v>
      </c>
      <c r="V164" s="56">
        <v>0</v>
      </c>
      <c r="W164" s="56">
        <v>0</v>
      </c>
      <c r="X164" s="56">
        <v>138.60005063121199</v>
      </c>
      <c r="Y164" s="56">
        <v>200.22479224412646</v>
      </c>
      <c r="Z164" s="56">
        <v>0</v>
      </c>
      <c r="AA164" s="56">
        <v>0</v>
      </c>
      <c r="AB164" s="56">
        <v>0</v>
      </c>
      <c r="AC164" s="56">
        <v>0</v>
      </c>
      <c r="AD164" s="56">
        <v>94.55059633750416</v>
      </c>
      <c r="AE164" s="56">
        <v>0</v>
      </c>
      <c r="AF164" s="56">
        <f t="shared" si="27"/>
        <v>780.06095911702459</v>
      </c>
      <c r="AH164" s="16"/>
      <c r="AI164" t="s">
        <v>195</v>
      </c>
    </row>
    <row r="165" spans="1:35" x14ac:dyDescent="0.25">
      <c r="A165" s="52" t="s">
        <v>196</v>
      </c>
      <c r="B165" s="53">
        <v>6001168</v>
      </c>
      <c r="C165" s="67">
        <v>145208</v>
      </c>
      <c r="D165" s="68">
        <v>3</v>
      </c>
      <c r="E165" s="69">
        <v>1.5</v>
      </c>
      <c r="F165" s="16">
        <v>8988</v>
      </c>
      <c r="G165" s="68">
        <v>14177</v>
      </c>
      <c r="H165" s="68">
        <v>8136.24</v>
      </c>
      <c r="I165" s="68">
        <f t="shared" si="23"/>
        <v>31301.239999999998</v>
      </c>
      <c r="J165" s="68">
        <f t="shared" si="20"/>
        <v>7825.3099999999995</v>
      </c>
      <c r="K165" s="68">
        <f t="shared" si="21"/>
        <v>11737.965</v>
      </c>
      <c r="L165" s="70">
        <f t="shared" si="22"/>
        <v>1.6534692153787119E-3</v>
      </c>
      <c r="M165" s="71">
        <f t="shared" si="24"/>
        <v>28935.71126912746</v>
      </c>
      <c r="N165" s="18">
        <f t="shared" si="25"/>
        <v>1</v>
      </c>
      <c r="O165" s="56">
        <f t="shared" si="26"/>
        <v>28935.71126912746</v>
      </c>
      <c r="P165" s="66"/>
      <c r="Q165" s="56">
        <v>8308.7498414413494</v>
      </c>
      <c r="R165" s="56">
        <v>1049.0767323165664</v>
      </c>
      <c r="S165" s="56">
        <v>3861.6273795783018</v>
      </c>
      <c r="T165" s="56">
        <v>0</v>
      </c>
      <c r="U165" s="56">
        <v>1388.4153940651527</v>
      </c>
      <c r="V165" s="56">
        <v>0</v>
      </c>
      <c r="W165" s="56">
        <v>1128.2816373471289</v>
      </c>
      <c r="X165" s="56">
        <v>93.958759889196571</v>
      </c>
      <c r="Y165" s="56">
        <v>2168.7057329796844</v>
      </c>
      <c r="Z165" s="56">
        <v>2889.7587899806026</v>
      </c>
      <c r="AA165" s="56">
        <v>5406.9735005107314</v>
      </c>
      <c r="AB165" s="56">
        <v>0</v>
      </c>
      <c r="AC165" s="56">
        <v>0</v>
      </c>
      <c r="AD165" s="56">
        <v>1975.5004907832849</v>
      </c>
      <c r="AE165" s="56">
        <v>664.66301023546168</v>
      </c>
      <c r="AF165" s="56">
        <f t="shared" si="27"/>
        <v>28935.71126912746</v>
      </c>
      <c r="AH165" s="16"/>
    </row>
    <row r="166" spans="1:35" x14ac:dyDescent="0.25">
      <c r="A166" s="52" t="s">
        <v>197</v>
      </c>
      <c r="B166" s="53">
        <v>6000353</v>
      </c>
      <c r="C166" s="67">
        <v>145420</v>
      </c>
      <c r="D166" s="68">
        <v>1</v>
      </c>
      <c r="E166" s="69">
        <v>0</v>
      </c>
      <c r="F166" s="16">
        <v>7560</v>
      </c>
      <c r="G166" s="68">
        <v>22023</v>
      </c>
      <c r="H166" s="68">
        <v>19348</v>
      </c>
      <c r="I166" s="68">
        <f t="shared" si="23"/>
        <v>48931</v>
      </c>
      <c r="J166" s="68">
        <f t="shared" si="20"/>
        <v>12232.75</v>
      </c>
      <c r="K166" s="68">
        <f t="shared" si="21"/>
        <v>0</v>
      </c>
      <c r="L166" s="70">
        <f t="shared" si="22"/>
        <v>0</v>
      </c>
      <c r="M166" s="71">
        <f t="shared" si="24"/>
        <v>0</v>
      </c>
      <c r="N166" s="18">
        <f t="shared" si="25"/>
        <v>0</v>
      </c>
      <c r="O166" s="56">
        <f t="shared" si="26"/>
        <v>0</v>
      </c>
      <c r="P166" s="66"/>
      <c r="Q166" s="56">
        <v>0</v>
      </c>
      <c r="R166" s="56">
        <v>0</v>
      </c>
      <c r="S166" s="56">
        <v>0</v>
      </c>
      <c r="T166" s="56">
        <v>0</v>
      </c>
      <c r="U166" s="56">
        <v>0</v>
      </c>
      <c r="V166" s="56">
        <v>0</v>
      </c>
      <c r="W166" s="56">
        <v>0</v>
      </c>
      <c r="X166" s="56">
        <v>0</v>
      </c>
      <c r="Y166" s="56">
        <v>0</v>
      </c>
      <c r="Z166" s="56">
        <v>0</v>
      </c>
      <c r="AA166" s="56">
        <v>0</v>
      </c>
      <c r="AB166" s="56">
        <v>0</v>
      </c>
      <c r="AC166" s="56">
        <v>0</v>
      </c>
      <c r="AD166" s="56">
        <v>0</v>
      </c>
      <c r="AE166" s="56">
        <v>0</v>
      </c>
      <c r="AF166" s="56">
        <f t="shared" si="27"/>
        <v>0</v>
      </c>
      <c r="AH166" s="16"/>
    </row>
    <row r="167" spans="1:35" x14ac:dyDescent="0.25">
      <c r="A167" s="52" t="s">
        <v>198</v>
      </c>
      <c r="B167" s="53">
        <v>6001242</v>
      </c>
      <c r="C167" s="67">
        <v>145285</v>
      </c>
      <c r="D167" s="68">
        <v>5</v>
      </c>
      <c r="E167" s="69">
        <v>3.5</v>
      </c>
      <c r="F167" s="16">
        <v>2591</v>
      </c>
      <c r="G167" s="68">
        <v>14671</v>
      </c>
      <c r="H167" s="68">
        <v>121</v>
      </c>
      <c r="I167" s="68">
        <f t="shared" si="23"/>
        <v>17383</v>
      </c>
      <c r="J167" s="68">
        <f t="shared" si="20"/>
        <v>4345.75</v>
      </c>
      <c r="K167" s="68">
        <f t="shared" si="21"/>
        <v>15210.125</v>
      </c>
      <c r="L167" s="70">
        <f t="shared" si="22"/>
        <v>2.1425752632217025E-3</v>
      </c>
      <c r="M167" s="71">
        <f t="shared" si="24"/>
        <v>37495.067106379793</v>
      </c>
      <c r="N167" s="18">
        <f t="shared" si="25"/>
        <v>1</v>
      </c>
      <c r="O167" s="56">
        <f t="shared" si="26"/>
        <v>37495.067106379793</v>
      </c>
      <c r="P167" s="66"/>
      <c r="Q167" s="56">
        <v>5588.777476421219</v>
      </c>
      <c r="R167" s="56">
        <v>0</v>
      </c>
      <c r="S167" s="56">
        <v>40.982930162872691</v>
      </c>
      <c r="T167" s="56">
        <v>0</v>
      </c>
      <c r="U167" s="56">
        <v>0</v>
      </c>
      <c r="V167" s="56">
        <v>0</v>
      </c>
      <c r="W167" s="56">
        <v>220.01362508489552</v>
      </c>
      <c r="X167" s="56">
        <v>0</v>
      </c>
      <c r="Y167" s="56">
        <v>5245.8150608477044</v>
      </c>
      <c r="Z167" s="56">
        <v>18968.625676436972</v>
      </c>
      <c r="AA167" s="56">
        <v>612.58695611872872</v>
      </c>
      <c r="AB167" s="56">
        <v>0</v>
      </c>
      <c r="AC167" s="56">
        <v>0</v>
      </c>
      <c r="AD167" s="56">
        <v>6818.2653813074003</v>
      </c>
      <c r="AE167" s="56">
        <v>0</v>
      </c>
      <c r="AF167" s="56">
        <f t="shared" si="27"/>
        <v>37495.067106379793</v>
      </c>
      <c r="AH167" s="16"/>
    </row>
    <row r="168" spans="1:35" x14ac:dyDescent="0.25">
      <c r="A168" s="58" t="s">
        <v>199</v>
      </c>
      <c r="B168" s="59">
        <v>6001127</v>
      </c>
      <c r="C168" s="60">
        <v>145211</v>
      </c>
      <c r="D168" s="61">
        <v>3</v>
      </c>
      <c r="E168" s="62">
        <v>1.5</v>
      </c>
      <c r="F168" s="61">
        <v>4765</v>
      </c>
      <c r="G168" s="61">
        <v>11202</v>
      </c>
      <c r="H168" s="61">
        <v>3746.4</v>
      </c>
      <c r="I168" s="61">
        <f t="shared" si="23"/>
        <v>19713.400000000001</v>
      </c>
      <c r="J168" s="61">
        <f t="shared" si="20"/>
        <v>4928.3500000000004</v>
      </c>
      <c r="K168" s="61">
        <f t="shared" si="21"/>
        <v>7392.5250000000005</v>
      </c>
      <c r="L168" s="63">
        <f t="shared" si="22"/>
        <v>1.0413485226287106E-3</v>
      </c>
      <c r="M168" s="64">
        <f t="shared" si="24"/>
        <v>18223.599146002434</v>
      </c>
      <c r="N168" s="65">
        <f t="shared" si="25"/>
        <v>1</v>
      </c>
      <c r="O168" s="64">
        <f t="shared" si="26"/>
        <v>18223.599146002434</v>
      </c>
      <c r="P168" s="66"/>
      <c r="Q168" s="64">
        <v>4404.8946366786849</v>
      </c>
      <c r="R168" s="64">
        <v>151.42114197019279</v>
      </c>
      <c r="S168" s="64">
        <v>921.72766932625052</v>
      </c>
      <c r="T168" s="64">
        <v>0</v>
      </c>
      <c r="U168" s="64">
        <v>767.20045264897681</v>
      </c>
      <c r="V168" s="64">
        <v>0</v>
      </c>
      <c r="W168" s="64">
        <v>1622.9240344497587</v>
      </c>
      <c r="X168" s="64">
        <v>0</v>
      </c>
      <c r="Y168" s="64">
        <v>1480.9320478403472</v>
      </c>
      <c r="Z168" s="64">
        <v>2541.2498124301583</v>
      </c>
      <c r="AA168" s="64">
        <v>3101.4525721001023</v>
      </c>
      <c r="AB168" s="64">
        <v>0</v>
      </c>
      <c r="AC168" s="64">
        <v>0</v>
      </c>
      <c r="AD168" s="64">
        <v>3065.3999192500569</v>
      </c>
      <c r="AE168" s="64">
        <v>166.39685930790415</v>
      </c>
      <c r="AF168" s="64">
        <f t="shared" si="27"/>
        <v>18223.599146002431</v>
      </c>
      <c r="AH168" s="16"/>
    </row>
    <row r="169" spans="1:35" x14ac:dyDescent="0.25">
      <c r="A169" s="52" t="s">
        <v>200</v>
      </c>
      <c r="B169" s="53">
        <v>6001259</v>
      </c>
      <c r="C169" s="67">
        <v>145219</v>
      </c>
      <c r="D169" s="68">
        <v>5</v>
      </c>
      <c r="E169" s="69">
        <v>3.5</v>
      </c>
      <c r="F169" s="16">
        <v>1571</v>
      </c>
      <c r="G169" s="68">
        <v>1543</v>
      </c>
      <c r="H169" s="68">
        <v>2082.36</v>
      </c>
      <c r="I169" s="68">
        <f t="shared" si="23"/>
        <v>5196.3600000000006</v>
      </c>
      <c r="J169" s="68">
        <f t="shared" si="20"/>
        <v>1299.0900000000001</v>
      </c>
      <c r="K169" s="68">
        <f t="shared" si="21"/>
        <v>4546.8150000000005</v>
      </c>
      <c r="L169" s="70">
        <f t="shared" si="22"/>
        <v>6.404873954320156E-4</v>
      </c>
      <c r="M169" s="71">
        <f t="shared" si="24"/>
        <v>11208.529420060273</v>
      </c>
      <c r="N169" s="18">
        <f t="shared" si="25"/>
        <v>1</v>
      </c>
      <c r="O169" s="56">
        <f t="shared" si="26"/>
        <v>11208.529420060273</v>
      </c>
      <c r="P169" s="66"/>
      <c r="Q169" s="56">
        <v>3388.6412255722635</v>
      </c>
      <c r="R169" s="56">
        <v>0</v>
      </c>
      <c r="S169" s="56">
        <v>1489.3628220452811</v>
      </c>
      <c r="T169" s="56">
        <v>0</v>
      </c>
      <c r="U169" s="56">
        <v>3002.2800439525927</v>
      </c>
      <c r="V169" s="56">
        <v>0</v>
      </c>
      <c r="W169" s="56">
        <v>0</v>
      </c>
      <c r="X169" s="56">
        <v>0</v>
      </c>
      <c r="Y169" s="56">
        <v>0</v>
      </c>
      <c r="Z169" s="56">
        <v>3328.2453284901353</v>
      </c>
      <c r="AA169" s="56">
        <v>0</v>
      </c>
      <c r="AB169" s="56">
        <v>0</v>
      </c>
      <c r="AC169" s="56">
        <v>0</v>
      </c>
      <c r="AD169" s="56">
        <v>0</v>
      </c>
      <c r="AE169" s="56">
        <v>0</v>
      </c>
      <c r="AF169" s="56">
        <f t="shared" si="27"/>
        <v>11208.529420060273</v>
      </c>
      <c r="AH169" s="16"/>
    </row>
    <row r="170" spans="1:35" x14ac:dyDescent="0.25">
      <c r="A170" s="52" t="s">
        <v>201</v>
      </c>
      <c r="B170" s="53">
        <v>6014674</v>
      </c>
      <c r="C170" s="67">
        <v>145910</v>
      </c>
      <c r="D170" s="68">
        <v>2</v>
      </c>
      <c r="E170" s="69">
        <v>0.75</v>
      </c>
      <c r="F170" s="16">
        <v>4756</v>
      </c>
      <c r="G170" s="68">
        <v>10784</v>
      </c>
      <c r="H170" s="68">
        <v>496</v>
      </c>
      <c r="I170" s="68">
        <f t="shared" si="23"/>
        <v>16036</v>
      </c>
      <c r="J170" s="68">
        <f t="shared" si="20"/>
        <v>4009</v>
      </c>
      <c r="K170" s="68">
        <f t="shared" si="21"/>
        <v>3006.75</v>
      </c>
      <c r="L170" s="70">
        <f t="shared" si="22"/>
        <v>4.235460374383415E-4</v>
      </c>
      <c r="M170" s="71">
        <f t="shared" si="24"/>
        <v>7412.055655170976</v>
      </c>
      <c r="N170" s="18">
        <f t="shared" si="25"/>
        <v>1</v>
      </c>
      <c r="O170" s="56">
        <f t="shared" si="26"/>
        <v>7412.055655170976</v>
      </c>
      <c r="P170" s="66"/>
      <c r="Q170" s="56">
        <v>2198.287396856645</v>
      </c>
      <c r="R170" s="56">
        <v>0</v>
      </c>
      <c r="S170" s="56">
        <v>0</v>
      </c>
      <c r="T170" s="56">
        <v>0</v>
      </c>
      <c r="U170" s="56">
        <v>0</v>
      </c>
      <c r="V170" s="56">
        <v>0</v>
      </c>
      <c r="W170" s="56">
        <v>0</v>
      </c>
      <c r="X170" s="56">
        <v>229.25789504644575</v>
      </c>
      <c r="Y170" s="56">
        <v>260.22619941763907</v>
      </c>
      <c r="Z170" s="56">
        <v>396.11696785242742</v>
      </c>
      <c r="AA170" s="56">
        <v>0</v>
      </c>
      <c r="AB170" s="56">
        <v>0</v>
      </c>
      <c r="AC170" s="56">
        <v>0</v>
      </c>
      <c r="AD170" s="56">
        <v>129.88199295978075</v>
      </c>
      <c r="AE170" s="56">
        <v>4198.2852030380382</v>
      </c>
      <c r="AF170" s="56">
        <f t="shared" si="27"/>
        <v>7412.055655170976</v>
      </c>
      <c r="AH170" s="16"/>
    </row>
    <row r="171" spans="1:35" x14ac:dyDescent="0.25">
      <c r="A171" s="52" t="s">
        <v>202</v>
      </c>
      <c r="B171" s="53">
        <v>6009336</v>
      </c>
      <c r="C171" s="67">
        <v>145454</v>
      </c>
      <c r="D171" s="68">
        <v>2</v>
      </c>
      <c r="E171" s="69">
        <v>0.75</v>
      </c>
      <c r="F171" s="16">
        <v>1522</v>
      </c>
      <c r="G171" s="68">
        <v>10816</v>
      </c>
      <c r="H171" s="68">
        <v>252.84</v>
      </c>
      <c r="I171" s="68">
        <f t="shared" si="23"/>
        <v>12590.84</v>
      </c>
      <c r="J171" s="68">
        <f t="shared" si="20"/>
        <v>3147.71</v>
      </c>
      <c r="K171" s="68">
        <f t="shared" si="21"/>
        <v>2360.7825000000003</v>
      </c>
      <c r="L171" s="70">
        <f t="shared" si="22"/>
        <v>3.3255178286481469E-4</v>
      </c>
      <c r="M171" s="71">
        <f t="shared" si="24"/>
        <v>5819.6562001342572</v>
      </c>
      <c r="N171" s="18">
        <f t="shared" si="25"/>
        <v>1</v>
      </c>
      <c r="O171" s="56">
        <f t="shared" si="26"/>
        <v>5819.6562001342572</v>
      </c>
      <c r="P171" s="66"/>
      <c r="Q171" s="56">
        <v>703.48894407397279</v>
      </c>
      <c r="R171" s="56">
        <v>43.485045899132302</v>
      </c>
      <c r="S171" s="56">
        <v>0</v>
      </c>
      <c r="T171" s="56">
        <v>0</v>
      </c>
      <c r="U171" s="56">
        <v>44.261564575902518</v>
      </c>
      <c r="V171" s="56">
        <v>0</v>
      </c>
      <c r="W171" s="56">
        <v>0</v>
      </c>
      <c r="X171" s="56">
        <v>29.119450378883236</v>
      </c>
      <c r="Y171" s="56">
        <v>3620.9805439392267</v>
      </c>
      <c r="Z171" s="56">
        <v>782.98966574330484</v>
      </c>
      <c r="AA171" s="56">
        <v>0</v>
      </c>
      <c r="AB171" s="56">
        <v>0</v>
      </c>
      <c r="AC171" s="56">
        <v>0</v>
      </c>
      <c r="AD171" s="56">
        <v>509.35927488141783</v>
      </c>
      <c r="AE171" s="56">
        <v>85.971710642417165</v>
      </c>
      <c r="AF171" s="56">
        <f t="shared" si="27"/>
        <v>5819.6562001342572</v>
      </c>
      <c r="AH171" s="16"/>
    </row>
    <row r="172" spans="1:35" x14ac:dyDescent="0.25">
      <c r="A172" s="52" t="s">
        <v>203</v>
      </c>
      <c r="B172" s="53">
        <v>6001465</v>
      </c>
      <c r="C172" s="67">
        <v>145679</v>
      </c>
      <c r="D172" s="68">
        <v>5</v>
      </c>
      <c r="E172" s="69">
        <v>3.5</v>
      </c>
      <c r="F172" s="16">
        <v>7956</v>
      </c>
      <c r="G172" s="68">
        <v>41198</v>
      </c>
      <c r="H172" s="68">
        <v>7015</v>
      </c>
      <c r="I172" s="68">
        <f t="shared" si="23"/>
        <v>56169</v>
      </c>
      <c r="J172" s="68">
        <f t="shared" si="20"/>
        <v>14042.25</v>
      </c>
      <c r="K172" s="68">
        <f t="shared" si="21"/>
        <v>49147.875</v>
      </c>
      <c r="L172" s="70">
        <f t="shared" si="22"/>
        <v>6.9232186596041995E-3</v>
      </c>
      <c r="M172" s="71">
        <f t="shared" si="24"/>
        <v>121156.32654307349</v>
      </c>
      <c r="N172" s="18">
        <f t="shared" si="25"/>
        <v>1</v>
      </c>
      <c r="O172" s="56">
        <f t="shared" si="26"/>
        <v>121156.32654307349</v>
      </c>
      <c r="P172" s="66"/>
      <c r="Q172" s="56">
        <v>17161.06275662185</v>
      </c>
      <c r="R172" s="56">
        <v>8673.2822202584794</v>
      </c>
      <c r="S172" s="56">
        <v>4553.4192407275923</v>
      </c>
      <c r="T172" s="56">
        <v>0</v>
      </c>
      <c r="U172" s="56">
        <v>280.40952216702368</v>
      </c>
      <c r="V172" s="56">
        <v>0</v>
      </c>
      <c r="W172" s="56">
        <v>1445.1875373223527</v>
      </c>
      <c r="X172" s="56">
        <v>179.03069492202283</v>
      </c>
      <c r="Y172" s="56">
        <v>19794.755268667508</v>
      </c>
      <c r="Z172" s="56">
        <v>23364.584185486157</v>
      </c>
      <c r="AA172" s="56">
        <v>20817.171526414968</v>
      </c>
      <c r="AB172" s="56">
        <v>0</v>
      </c>
      <c r="AC172" s="56">
        <v>0</v>
      </c>
      <c r="AD172" s="56">
        <v>19706.318419368679</v>
      </c>
      <c r="AE172" s="56">
        <v>5181.1051711168529</v>
      </c>
      <c r="AF172" s="56">
        <f t="shared" si="27"/>
        <v>121156.32654307348</v>
      </c>
      <c r="AH172" s="16"/>
    </row>
    <row r="173" spans="1:35" x14ac:dyDescent="0.25">
      <c r="A173" s="58" t="s">
        <v>204</v>
      </c>
      <c r="B173" s="59">
        <v>6001473</v>
      </c>
      <c r="C173" s="60">
        <v>145729</v>
      </c>
      <c r="D173" s="61">
        <v>1</v>
      </c>
      <c r="E173" s="62">
        <v>0</v>
      </c>
      <c r="F173" s="61">
        <v>2290</v>
      </c>
      <c r="G173" s="61">
        <v>8163</v>
      </c>
      <c r="H173" s="61">
        <v>345.24</v>
      </c>
      <c r="I173" s="61">
        <f t="shared" si="23"/>
        <v>10798.24</v>
      </c>
      <c r="J173" s="61">
        <f t="shared" si="20"/>
        <v>2699.56</v>
      </c>
      <c r="K173" s="61">
        <f t="shared" si="21"/>
        <v>0</v>
      </c>
      <c r="L173" s="63">
        <f t="shared" si="22"/>
        <v>0</v>
      </c>
      <c r="M173" s="64">
        <f t="shared" si="24"/>
        <v>0</v>
      </c>
      <c r="N173" s="65">
        <f t="shared" si="25"/>
        <v>0</v>
      </c>
      <c r="O173" s="64">
        <f t="shared" si="26"/>
        <v>0</v>
      </c>
      <c r="P173" s="66"/>
      <c r="Q173" s="64">
        <v>0</v>
      </c>
      <c r="R173" s="64">
        <v>0</v>
      </c>
      <c r="S173" s="64">
        <v>0</v>
      </c>
      <c r="T173" s="64">
        <v>0</v>
      </c>
      <c r="U173" s="64">
        <v>0</v>
      </c>
      <c r="V173" s="64">
        <v>0</v>
      </c>
      <c r="W173" s="64">
        <v>0</v>
      </c>
      <c r="X173" s="64">
        <v>0</v>
      </c>
      <c r="Y173" s="64">
        <v>0</v>
      </c>
      <c r="Z173" s="64">
        <v>0</v>
      </c>
      <c r="AA173" s="64">
        <v>0</v>
      </c>
      <c r="AB173" s="64">
        <v>0</v>
      </c>
      <c r="AC173" s="64">
        <v>0</v>
      </c>
      <c r="AD173" s="64">
        <v>0</v>
      </c>
      <c r="AE173" s="64">
        <v>0</v>
      </c>
      <c r="AF173" s="64">
        <f t="shared" si="27"/>
        <v>0</v>
      </c>
      <c r="AH173" s="16"/>
    </row>
    <row r="174" spans="1:35" x14ac:dyDescent="0.25">
      <c r="A174" s="52" t="s">
        <v>205</v>
      </c>
      <c r="B174" s="53">
        <v>6016539</v>
      </c>
      <c r="C174" s="67">
        <v>146124</v>
      </c>
      <c r="D174" s="68">
        <v>5</v>
      </c>
      <c r="E174" s="69">
        <v>3.5</v>
      </c>
      <c r="F174" s="16">
        <v>1471</v>
      </c>
      <c r="G174" s="68">
        <v>8769</v>
      </c>
      <c r="H174" s="68">
        <v>367.92</v>
      </c>
      <c r="I174" s="68">
        <f t="shared" si="23"/>
        <v>10607.92</v>
      </c>
      <c r="J174" s="68">
        <f t="shared" si="20"/>
        <v>2651.98</v>
      </c>
      <c r="K174" s="68">
        <f t="shared" si="21"/>
        <v>9281.93</v>
      </c>
      <c r="L174" s="70">
        <f t="shared" si="22"/>
        <v>1.3074996828070392E-3</v>
      </c>
      <c r="M174" s="71">
        <f t="shared" si="24"/>
        <v>22881.244449123184</v>
      </c>
      <c r="N174" s="18">
        <f t="shared" si="25"/>
        <v>1</v>
      </c>
      <c r="O174" s="56">
        <f t="shared" si="26"/>
        <v>22881.244449123184</v>
      </c>
      <c r="P174" s="66"/>
      <c r="Q174" s="56">
        <v>3172.9415931360913</v>
      </c>
      <c r="R174" s="56">
        <v>380.49415161740751</v>
      </c>
      <c r="S174" s="56">
        <v>0</v>
      </c>
      <c r="T174" s="56">
        <v>0</v>
      </c>
      <c r="U174" s="56">
        <v>85.158214885800717</v>
      </c>
      <c r="V174" s="56">
        <v>0</v>
      </c>
      <c r="W174" s="56">
        <v>0</v>
      </c>
      <c r="X174" s="56">
        <v>327.94972115595601</v>
      </c>
      <c r="Y174" s="56">
        <v>9538.2377463275279</v>
      </c>
      <c r="Z174" s="56">
        <v>2361.9109751760843</v>
      </c>
      <c r="AA174" s="56">
        <v>0</v>
      </c>
      <c r="AB174" s="56">
        <v>0</v>
      </c>
      <c r="AC174" s="56">
        <v>0</v>
      </c>
      <c r="AD174" s="56">
        <v>3975.3442257986512</v>
      </c>
      <c r="AE174" s="56">
        <v>3039.2078210256641</v>
      </c>
      <c r="AF174" s="56">
        <f t="shared" si="27"/>
        <v>22881.24444912318</v>
      </c>
      <c r="AH174" s="16"/>
    </row>
    <row r="175" spans="1:35" x14ac:dyDescent="0.25">
      <c r="A175" s="52" t="s">
        <v>206</v>
      </c>
      <c r="B175" s="53">
        <v>6001507</v>
      </c>
      <c r="C175" s="67">
        <v>145323</v>
      </c>
      <c r="D175" s="68">
        <v>1</v>
      </c>
      <c r="E175" s="69">
        <v>0</v>
      </c>
      <c r="F175" s="16">
        <v>5724</v>
      </c>
      <c r="G175" s="68">
        <v>11395</v>
      </c>
      <c r="H175" s="68">
        <v>97.44</v>
      </c>
      <c r="I175" s="68">
        <f t="shared" si="23"/>
        <v>17216.439999999999</v>
      </c>
      <c r="J175" s="68">
        <f t="shared" si="20"/>
        <v>4304.1099999999997</v>
      </c>
      <c r="K175" s="68">
        <f t="shared" si="21"/>
        <v>0</v>
      </c>
      <c r="L175" s="70">
        <f t="shared" si="22"/>
        <v>0</v>
      </c>
      <c r="M175" s="71">
        <f t="shared" si="24"/>
        <v>0</v>
      </c>
      <c r="N175" s="18">
        <f t="shared" si="25"/>
        <v>0</v>
      </c>
      <c r="O175" s="56">
        <f t="shared" si="26"/>
        <v>0</v>
      </c>
      <c r="P175" s="66"/>
      <c r="Q175" s="56">
        <v>0</v>
      </c>
      <c r="R175" s="56">
        <v>0</v>
      </c>
      <c r="S175" s="56">
        <v>0</v>
      </c>
      <c r="T175" s="56">
        <v>0</v>
      </c>
      <c r="U175" s="56">
        <v>0</v>
      </c>
      <c r="V175" s="56">
        <v>0</v>
      </c>
      <c r="W175" s="56">
        <v>0</v>
      </c>
      <c r="X175" s="56">
        <v>0</v>
      </c>
      <c r="Y175" s="56">
        <v>0</v>
      </c>
      <c r="Z175" s="56">
        <v>0</v>
      </c>
      <c r="AA175" s="56">
        <v>0</v>
      </c>
      <c r="AB175" s="56">
        <v>0</v>
      </c>
      <c r="AC175" s="56">
        <v>0</v>
      </c>
      <c r="AD175" s="56">
        <v>0</v>
      </c>
      <c r="AE175" s="56">
        <v>0</v>
      </c>
      <c r="AF175" s="56">
        <f t="shared" si="27"/>
        <v>0</v>
      </c>
      <c r="AH175" s="16"/>
    </row>
    <row r="176" spans="1:35" x14ac:dyDescent="0.25">
      <c r="A176" s="52" t="s">
        <v>207</v>
      </c>
      <c r="B176" s="53">
        <v>6000970</v>
      </c>
      <c r="C176" s="67">
        <v>146117</v>
      </c>
      <c r="D176" s="68">
        <v>3</v>
      </c>
      <c r="E176" s="69">
        <v>1.5</v>
      </c>
      <c r="F176" s="16">
        <v>576</v>
      </c>
      <c r="G176" s="68">
        <v>7677</v>
      </c>
      <c r="H176" s="68">
        <v>1007.16</v>
      </c>
      <c r="I176" s="68">
        <f t="shared" si="23"/>
        <v>9260.16</v>
      </c>
      <c r="J176" s="68">
        <f t="shared" si="20"/>
        <v>2315.04</v>
      </c>
      <c r="K176" s="68">
        <f t="shared" si="21"/>
        <v>3472.56</v>
      </c>
      <c r="L176" s="70">
        <f t="shared" si="22"/>
        <v>4.8916239386942277E-4</v>
      </c>
      <c r="M176" s="71">
        <f t="shared" si="24"/>
        <v>8560.3418927148978</v>
      </c>
      <c r="N176" s="18">
        <f t="shared" si="25"/>
        <v>1</v>
      </c>
      <c r="O176" s="56">
        <f t="shared" si="26"/>
        <v>8560.3418927148978</v>
      </c>
      <c r="P176" s="66"/>
      <c r="Q176" s="56">
        <v>532.46994978529324</v>
      </c>
      <c r="R176" s="56">
        <v>110.26565210137115</v>
      </c>
      <c r="S176" s="56">
        <v>0</v>
      </c>
      <c r="T176" s="56">
        <v>0</v>
      </c>
      <c r="U176" s="56">
        <v>0</v>
      </c>
      <c r="V176" s="56">
        <v>0</v>
      </c>
      <c r="W176" s="56">
        <v>211.21308008149967</v>
      </c>
      <c r="X176" s="56">
        <v>609.5671612646222</v>
      </c>
      <c r="Y176" s="56">
        <v>2186.2698459066296</v>
      </c>
      <c r="Z176" s="56">
        <v>3751.3247503970833</v>
      </c>
      <c r="AA176" s="56">
        <v>0</v>
      </c>
      <c r="AB176" s="56">
        <v>0</v>
      </c>
      <c r="AC176" s="56">
        <v>0</v>
      </c>
      <c r="AD176" s="56">
        <v>1159.2314531783989</v>
      </c>
      <c r="AE176" s="56">
        <v>0</v>
      </c>
      <c r="AF176" s="56">
        <f t="shared" si="27"/>
        <v>8560.3418927148978</v>
      </c>
      <c r="AH176" s="16"/>
    </row>
    <row r="177" spans="1:34" x14ac:dyDescent="0.25">
      <c r="A177" s="52" t="s">
        <v>208</v>
      </c>
      <c r="B177" s="53">
        <v>6010227</v>
      </c>
      <c r="C177" s="67">
        <v>145585</v>
      </c>
      <c r="D177" s="68">
        <v>1</v>
      </c>
      <c r="E177" s="69">
        <v>0</v>
      </c>
      <c r="F177" s="16">
        <v>3962</v>
      </c>
      <c r="G177" s="68">
        <v>21178</v>
      </c>
      <c r="H177" s="68">
        <v>793</v>
      </c>
      <c r="I177" s="68">
        <f t="shared" si="23"/>
        <v>25933</v>
      </c>
      <c r="J177" s="68">
        <f t="shared" si="20"/>
        <v>6483.25</v>
      </c>
      <c r="K177" s="68">
        <f t="shared" si="21"/>
        <v>0</v>
      </c>
      <c r="L177" s="70">
        <f t="shared" si="22"/>
        <v>0</v>
      </c>
      <c r="M177" s="71">
        <f t="shared" si="24"/>
        <v>0</v>
      </c>
      <c r="N177" s="18">
        <f t="shared" si="25"/>
        <v>0</v>
      </c>
      <c r="O177" s="56">
        <f t="shared" si="26"/>
        <v>0</v>
      </c>
      <c r="P177" s="66"/>
      <c r="Q177" s="56">
        <v>0</v>
      </c>
      <c r="R177" s="56">
        <v>0</v>
      </c>
      <c r="S177" s="56">
        <v>0</v>
      </c>
      <c r="T177" s="56">
        <v>0</v>
      </c>
      <c r="U177" s="56">
        <v>0</v>
      </c>
      <c r="V177" s="56">
        <v>0</v>
      </c>
      <c r="W177" s="56">
        <v>0</v>
      </c>
      <c r="X177" s="56">
        <v>0</v>
      </c>
      <c r="Y177" s="56">
        <v>0</v>
      </c>
      <c r="Z177" s="56">
        <v>0</v>
      </c>
      <c r="AA177" s="56">
        <v>0</v>
      </c>
      <c r="AB177" s="56">
        <v>0</v>
      </c>
      <c r="AC177" s="56">
        <v>0</v>
      </c>
      <c r="AD177" s="56">
        <v>0</v>
      </c>
      <c r="AE177" s="56">
        <v>0</v>
      </c>
      <c r="AF177" s="56">
        <f t="shared" si="27"/>
        <v>0</v>
      </c>
      <c r="AH177" s="16"/>
    </row>
    <row r="178" spans="1:34" x14ac:dyDescent="0.25">
      <c r="A178" s="58" t="s">
        <v>209</v>
      </c>
      <c r="B178" s="59">
        <v>6002869</v>
      </c>
      <c r="C178" s="60">
        <v>145571</v>
      </c>
      <c r="D178" s="61">
        <v>3</v>
      </c>
      <c r="E178" s="62">
        <v>1.5</v>
      </c>
      <c r="F178" s="61">
        <v>3972</v>
      </c>
      <c r="G178" s="61">
        <v>15788</v>
      </c>
      <c r="H178" s="61">
        <v>1274.28</v>
      </c>
      <c r="I178" s="61">
        <f t="shared" si="23"/>
        <v>21034.28</v>
      </c>
      <c r="J178" s="61">
        <f t="shared" si="20"/>
        <v>5258.57</v>
      </c>
      <c r="K178" s="61">
        <f t="shared" si="21"/>
        <v>7887.8549999999996</v>
      </c>
      <c r="L178" s="63">
        <f t="shared" si="22"/>
        <v>1.1111232158104961E-3</v>
      </c>
      <c r="M178" s="64">
        <f t="shared" si="24"/>
        <v>19444.656276683683</v>
      </c>
      <c r="N178" s="65">
        <f t="shared" si="25"/>
        <v>1</v>
      </c>
      <c r="O178" s="64">
        <f t="shared" si="26"/>
        <v>19444.656276683683</v>
      </c>
      <c r="P178" s="66"/>
      <c r="Q178" s="64">
        <v>3671.8240287277526</v>
      </c>
      <c r="R178" s="64">
        <v>17.859929565715049</v>
      </c>
      <c r="S178" s="64">
        <v>552.88129786039633</v>
      </c>
      <c r="T178" s="64">
        <v>0</v>
      </c>
      <c r="U178" s="64">
        <v>231.40256567752544</v>
      </c>
      <c r="V178" s="64">
        <v>0</v>
      </c>
      <c r="W178" s="64">
        <v>117.25432019230317</v>
      </c>
      <c r="X178" s="64">
        <v>258.58071936448317</v>
      </c>
      <c r="Y178" s="64">
        <v>273.63039086188689</v>
      </c>
      <c r="Z178" s="64">
        <v>5990.2869350845513</v>
      </c>
      <c r="AA178" s="64">
        <v>0</v>
      </c>
      <c r="AB178" s="64">
        <v>0</v>
      </c>
      <c r="AC178" s="64">
        <v>0</v>
      </c>
      <c r="AD178" s="64">
        <v>7083.8840715359438</v>
      </c>
      <c r="AE178" s="64">
        <v>1247.0520178131267</v>
      </c>
      <c r="AF178" s="64">
        <f t="shared" si="27"/>
        <v>19444.656276683683</v>
      </c>
      <c r="AH178" s="16"/>
    </row>
    <row r="179" spans="1:34" x14ac:dyDescent="0.25">
      <c r="A179" s="52" t="s">
        <v>210</v>
      </c>
      <c r="B179" s="53">
        <v>6001523</v>
      </c>
      <c r="C179" s="67">
        <v>146062</v>
      </c>
      <c r="D179" s="68">
        <v>3</v>
      </c>
      <c r="E179" s="69">
        <v>1.5</v>
      </c>
      <c r="F179" s="16">
        <v>6588</v>
      </c>
      <c r="G179" s="68">
        <v>16753</v>
      </c>
      <c r="H179" s="68">
        <v>8250</v>
      </c>
      <c r="I179" s="68">
        <f t="shared" si="23"/>
        <v>31591</v>
      </c>
      <c r="J179" s="68">
        <f t="shared" si="20"/>
        <v>7897.75</v>
      </c>
      <c r="K179" s="68">
        <f t="shared" si="21"/>
        <v>11846.625</v>
      </c>
      <c r="L179" s="70">
        <f t="shared" si="22"/>
        <v>1.6687756134590478E-3</v>
      </c>
      <c r="M179" s="71">
        <f t="shared" si="24"/>
        <v>29203.573235533338</v>
      </c>
      <c r="N179" s="18">
        <f t="shared" si="25"/>
        <v>1</v>
      </c>
      <c r="O179" s="56">
        <f t="shared" si="26"/>
        <v>29203.573235533338</v>
      </c>
      <c r="P179" s="66"/>
      <c r="Q179" s="56">
        <v>6090.1250506692932</v>
      </c>
      <c r="R179" s="56">
        <v>2839.8397321882317</v>
      </c>
      <c r="S179" s="56">
        <v>746.93701289325872</v>
      </c>
      <c r="T179" s="56">
        <v>0</v>
      </c>
      <c r="U179" s="56">
        <v>24.959528896185624</v>
      </c>
      <c r="V179" s="56">
        <v>0</v>
      </c>
      <c r="W179" s="56">
        <v>4014.7864443012663</v>
      </c>
      <c r="X179" s="56">
        <v>0</v>
      </c>
      <c r="Y179" s="56">
        <v>2195.5141158681799</v>
      </c>
      <c r="Z179" s="56">
        <v>3659.8064777777372</v>
      </c>
      <c r="AA179" s="56">
        <v>5786.9129959304455</v>
      </c>
      <c r="AB179" s="56">
        <v>0</v>
      </c>
      <c r="AC179" s="56">
        <v>0</v>
      </c>
      <c r="AD179" s="56">
        <v>3733.760637470139</v>
      </c>
      <c r="AE179" s="56">
        <v>110.93123953860278</v>
      </c>
      <c r="AF179" s="56">
        <f t="shared" si="27"/>
        <v>29203.573235533342</v>
      </c>
      <c r="AH179" s="16"/>
    </row>
    <row r="180" spans="1:34" x14ac:dyDescent="0.25">
      <c r="A180" s="52" t="s">
        <v>211</v>
      </c>
      <c r="B180" s="53">
        <v>6001564</v>
      </c>
      <c r="C180" s="67">
        <v>145853</v>
      </c>
      <c r="D180" s="68">
        <v>4</v>
      </c>
      <c r="E180" s="69">
        <v>2.5</v>
      </c>
      <c r="F180" s="16">
        <v>2030</v>
      </c>
      <c r="G180" s="68">
        <v>5903</v>
      </c>
      <c r="H180" s="68">
        <v>537</v>
      </c>
      <c r="I180" s="68">
        <f t="shared" si="23"/>
        <v>8470</v>
      </c>
      <c r="J180" s="68">
        <f t="shared" si="20"/>
        <v>2117.5</v>
      </c>
      <c r="K180" s="68">
        <f t="shared" si="21"/>
        <v>5293.75</v>
      </c>
      <c r="L180" s="70">
        <f t="shared" si="22"/>
        <v>7.4570444356505201E-4</v>
      </c>
      <c r="M180" s="71">
        <f t="shared" si="24"/>
        <v>13049.82776238841</v>
      </c>
      <c r="N180" s="18">
        <f t="shared" si="25"/>
        <v>1</v>
      </c>
      <c r="O180" s="56">
        <f t="shared" si="26"/>
        <v>13049.82776238841</v>
      </c>
      <c r="P180" s="66"/>
      <c r="Q180" s="56">
        <v>3127.6446703244951</v>
      </c>
      <c r="R180" s="56">
        <v>47.762061468009527</v>
      </c>
      <c r="S180" s="56">
        <v>602.41825916102334</v>
      </c>
      <c r="T180" s="56">
        <v>0</v>
      </c>
      <c r="U180" s="56">
        <v>0</v>
      </c>
      <c r="V180" s="56">
        <v>0</v>
      </c>
      <c r="W180" s="56">
        <v>0</v>
      </c>
      <c r="X180" s="56">
        <v>177.18184092971276</v>
      </c>
      <c r="Y180" s="56">
        <v>557.73762101353066</v>
      </c>
      <c r="Z180" s="56">
        <v>5421.764332449211</v>
      </c>
      <c r="AA180" s="56">
        <v>892.07205128959731</v>
      </c>
      <c r="AB180" s="56">
        <v>0</v>
      </c>
      <c r="AC180" s="56">
        <v>0</v>
      </c>
      <c r="AD180" s="56">
        <v>2223.246925752831</v>
      </c>
      <c r="AE180" s="56">
        <v>0</v>
      </c>
      <c r="AF180" s="56">
        <f t="shared" si="27"/>
        <v>13049.82776238841</v>
      </c>
      <c r="AH180" s="16"/>
    </row>
    <row r="181" spans="1:34" x14ac:dyDescent="0.25">
      <c r="A181" s="52" t="s">
        <v>212</v>
      </c>
      <c r="B181" s="53">
        <v>6001580</v>
      </c>
      <c r="C181" s="67">
        <v>145648</v>
      </c>
      <c r="D181" s="68">
        <v>4</v>
      </c>
      <c r="E181" s="69">
        <v>2.5</v>
      </c>
      <c r="F181" s="16">
        <v>4564</v>
      </c>
      <c r="G181" s="68">
        <v>54596</v>
      </c>
      <c r="H181" s="68">
        <v>1575.84</v>
      </c>
      <c r="I181" s="68">
        <f t="shared" si="23"/>
        <v>60735.839999999997</v>
      </c>
      <c r="J181" s="68">
        <f t="shared" si="20"/>
        <v>15183.96</v>
      </c>
      <c r="K181" s="68">
        <f t="shared" si="21"/>
        <v>37959.899999999994</v>
      </c>
      <c r="L181" s="70">
        <f t="shared" si="22"/>
        <v>5.347223821919247E-3</v>
      </c>
      <c r="M181" s="71">
        <f t="shared" si="24"/>
        <v>93576.416883586819</v>
      </c>
      <c r="N181" s="18">
        <f t="shared" si="25"/>
        <v>1</v>
      </c>
      <c r="O181" s="56">
        <f t="shared" si="26"/>
        <v>93576.416883586819</v>
      </c>
      <c r="P181" s="66"/>
      <c r="Q181" s="56">
        <v>7031.8080174192091</v>
      </c>
      <c r="R181" s="56">
        <v>286.01771261036413</v>
      </c>
      <c r="S181" s="56">
        <v>108.71261474783073</v>
      </c>
      <c r="T181" s="56">
        <v>0</v>
      </c>
      <c r="U181" s="56">
        <v>766.16509441328299</v>
      </c>
      <c r="V181" s="56">
        <v>0</v>
      </c>
      <c r="W181" s="56">
        <v>1267.0196409300747</v>
      </c>
      <c r="X181" s="56">
        <v>0</v>
      </c>
      <c r="Y181" s="56">
        <v>24018.15407176776</v>
      </c>
      <c r="Z181" s="56">
        <v>10764.952370225243</v>
      </c>
      <c r="AA181" s="56">
        <v>17379.227527714433</v>
      </c>
      <c r="AB181" s="56">
        <v>0</v>
      </c>
      <c r="AC181" s="56">
        <v>0</v>
      </c>
      <c r="AD181" s="56">
        <v>29253.492293325704</v>
      </c>
      <c r="AE181" s="56">
        <v>2700.8675404329256</v>
      </c>
      <c r="AF181" s="56">
        <f t="shared" si="27"/>
        <v>93576.416883586819</v>
      </c>
      <c r="AH181" s="16"/>
    </row>
    <row r="182" spans="1:34" x14ac:dyDescent="0.25">
      <c r="A182" s="52" t="s">
        <v>213</v>
      </c>
      <c r="B182" s="53">
        <v>6012355</v>
      </c>
      <c r="C182" s="67">
        <v>145666</v>
      </c>
      <c r="D182" s="68">
        <v>2</v>
      </c>
      <c r="E182" s="69">
        <v>0.75</v>
      </c>
      <c r="F182" s="16">
        <v>3613</v>
      </c>
      <c r="G182" s="68">
        <v>10272</v>
      </c>
      <c r="H182" s="68">
        <v>49</v>
      </c>
      <c r="I182" s="68">
        <f t="shared" si="23"/>
        <v>13934</v>
      </c>
      <c r="J182" s="68">
        <f t="shared" si="20"/>
        <v>3483.5</v>
      </c>
      <c r="K182" s="68">
        <f t="shared" si="21"/>
        <v>2612.625</v>
      </c>
      <c r="L182" s="70">
        <f t="shared" si="22"/>
        <v>3.6802759326925983E-4</v>
      </c>
      <c r="M182" s="71">
        <f t="shared" si="24"/>
        <v>6440.4828822120471</v>
      </c>
      <c r="N182" s="18">
        <f t="shared" si="25"/>
        <v>1</v>
      </c>
      <c r="O182" s="56">
        <f t="shared" si="26"/>
        <v>6440.4828822120471</v>
      </c>
      <c r="P182" s="66"/>
      <c r="Q182" s="56">
        <v>1669.9773685540495</v>
      </c>
      <c r="R182" s="56">
        <v>0</v>
      </c>
      <c r="S182" s="56">
        <v>0</v>
      </c>
      <c r="T182" s="56">
        <v>0</v>
      </c>
      <c r="U182" s="56">
        <v>0</v>
      </c>
      <c r="V182" s="56">
        <v>0</v>
      </c>
      <c r="W182" s="56">
        <v>22.64846140579807</v>
      </c>
      <c r="X182" s="56">
        <v>0</v>
      </c>
      <c r="Y182" s="56">
        <v>0</v>
      </c>
      <c r="Z182" s="56">
        <v>4500.110617282653</v>
      </c>
      <c r="AA182" s="56">
        <v>0</v>
      </c>
      <c r="AB182" s="56">
        <v>0</v>
      </c>
      <c r="AC182" s="56">
        <v>0</v>
      </c>
      <c r="AD182" s="56">
        <v>21.261820911565536</v>
      </c>
      <c r="AE182" s="56">
        <v>226.48461405798071</v>
      </c>
      <c r="AF182" s="56">
        <f t="shared" si="27"/>
        <v>6440.4828822120471</v>
      </c>
      <c r="AH182" s="16"/>
    </row>
    <row r="183" spans="1:34" x14ac:dyDescent="0.25">
      <c r="A183" s="58" t="s">
        <v>214</v>
      </c>
      <c r="B183" s="59">
        <v>6008601</v>
      </c>
      <c r="C183" s="60">
        <v>145670</v>
      </c>
      <c r="D183" s="61">
        <v>4</v>
      </c>
      <c r="E183" s="62">
        <v>2.5</v>
      </c>
      <c r="F183" s="61">
        <v>8908</v>
      </c>
      <c r="G183" s="61">
        <v>46715</v>
      </c>
      <c r="H183" s="61">
        <v>6205</v>
      </c>
      <c r="I183" s="61">
        <f t="shared" si="23"/>
        <v>61828</v>
      </c>
      <c r="J183" s="61">
        <f t="shared" si="20"/>
        <v>15457</v>
      </c>
      <c r="K183" s="61">
        <f t="shared" si="21"/>
        <v>38642.5</v>
      </c>
      <c r="L183" s="63">
        <f t="shared" si="22"/>
        <v>5.4433783160259784E-3</v>
      </c>
      <c r="M183" s="64">
        <f t="shared" si="24"/>
        <v>95259.120530454617</v>
      </c>
      <c r="N183" s="65">
        <f t="shared" si="25"/>
        <v>1</v>
      </c>
      <c r="O183" s="64">
        <f t="shared" si="26"/>
        <v>95259.120530454617</v>
      </c>
      <c r="P183" s="66"/>
      <c r="Q183" s="64">
        <v>13724.659469581577</v>
      </c>
      <c r="R183" s="64">
        <v>4978.0393742947999</v>
      </c>
      <c r="S183" s="64">
        <v>2298.7417971054911</v>
      </c>
      <c r="T183" s="64">
        <v>0</v>
      </c>
      <c r="U183" s="64">
        <v>929.04913113579835</v>
      </c>
      <c r="V183" s="64">
        <v>0</v>
      </c>
      <c r="W183" s="64">
        <v>1263.383561411865</v>
      </c>
      <c r="X183" s="64">
        <v>90.901987955243939</v>
      </c>
      <c r="Y183" s="64">
        <v>17229.778496669373</v>
      </c>
      <c r="Z183" s="64">
        <v>13866.404942325347</v>
      </c>
      <c r="AA183" s="64">
        <v>18027.86713668321</v>
      </c>
      <c r="AB183" s="64">
        <v>0</v>
      </c>
      <c r="AC183" s="64">
        <v>0</v>
      </c>
      <c r="AD183" s="64">
        <v>19021.626157549857</v>
      </c>
      <c r="AE183" s="64">
        <v>3828.6684757420539</v>
      </c>
      <c r="AF183" s="64">
        <f t="shared" si="27"/>
        <v>95259.120530454631</v>
      </c>
      <c r="AH183" s="16"/>
    </row>
    <row r="184" spans="1:34" x14ac:dyDescent="0.25">
      <c r="A184" s="52" t="s">
        <v>215</v>
      </c>
      <c r="B184" s="53">
        <v>6001457</v>
      </c>
      <c r="C184" s="67">
        <v>145439</v>
      </c>
      <c r="D184" s="68">
        <v>3</v>
      </c>
      <c r="E184" s="69">
        <v>1.5</v>
      </c>
      <c r="F184" s="16">
        <v>7739</v>
      </c>
      <c r="G184" s="68">
        <v>9797</v>
      </c>
      <c r="H184" s="68">
        <v>6740.16</v>
      </c>
      <c r="I184" s="68">
        <f t="shared" si="23"/>
        <v>24276.16</v>
      </c>
      <c r="J184" s="68">
        <f t="shared" si="20"/>
        <v>6069.04</v>
      </c>
      <c r="K184" s="68">
        <f t="shared" si="21"/>
        <v>9103.56</v>
      </c>
      <c r="L184" s="70">
        <f t="shared" si="22"/>
        <v>1.282373580970213E-3</v>
      </c>
      <c r="M184" s="71">
        <f t="shared" si="24"/>
        <v>22441.537666978726</v>
      </c>
      <c r="N184" s="18">
        <f t="shared" si="25"/>
        <v>1</v>
      </c>
      <c r="O184" s="56">
        <f t="shared" si="26"/>
        <v>22441.537666978726</v>
      </c>
      <c r="P184" s="66"/>
      <c r="Q184" s="56">
        <v>7154.1405232437237</v>
      </c>
      <c r="R184" s="56">
        <v>52.803270020374917</v>
      </c>
      <c r="S184" s="56">
        <v>0</v>
      </c>
      <c r="T184" s="56">
        <v>0</v>
      </c>
      <c r="U184" s="56">
        <v>93.958759889196543</v>
      </c>
      <c r="V184" s="56">
        <v>0</v>
      </c>
      <c r="W184" s="56">
        <v>24.072078979876803</v>
      </c>
      <c r="X184" s="56">
        <v>6059.9517535147925</v>
      </c>
      <c r="Y184" s="56">
        <v>720.12863000476295</v>
      </c>
      <c r="Z184" s="56">
        <v>4874.503550725437</v>
      </c>
      <c r="AA184" s="56">
        <v>0</v>
      </c>
      <c r="AB184" s="56">
        <v>0</v>
      </c>
      <c r="AC184" s="56">
        <v>0</v>
      </c>
      <c r="AD184" s="56">
        <v>1456.8969459403163</v>
      </c>
      <c r="AE184" s="56">
        <v>2005.0821546602451</v>
      </c>
      <c r="AF184" s="56">
        <f t="shared" si="27"/>
        <v>22441.537666978726</v>
      </c>
      <c r="AH184" s="16"/>
    </row>
    <row r="185" spans="1:34" x14ac:dyDescent="0.25">
      <c r="A185" s="52" t="s">
        <v>216</v>
      </c>
      <c r="B185" s="53">
        <v>6001358</v>
      </c>
      <c r="C185" s="67">
        <v>145636</v>
      </c>
      <c r="D185" s="68">
        <v>1</v>
      </c>
      <c r="E185" s="69">
        <v>0</v>
      </c>
      <c r="F185" s="16">
        <v>2076</v>
      </c>
      <c r="G185" s="68">
        <v>12016</v>
      </c>
      <c r="H185" s="68">
        <v>2020.2</v>
      </c>
      <c r="I185" s="68">
        <f t="shared" si="23"/>
        <v>16112.2</v>
      </c>
      <c r="J185" s="68">
        <f t="shared" si="20"/>
        <v>4028.05</v>
      </c>
      <c r="K185" s="68">
        <f t="shared" si="21"/>
        <v>0</v>
      </c>
      <c r="L185" s="70">
        <f t="shared" si="22"/>
        <v>0</v>
      </c>
      <c r="M185" s="71">
        <f t="shared" si="24"/>
        <v>0</v>
      </c>
      <c r="N185" s="18">
        <f t="shared" si="25"/>
        <v>0</v>
      </c>
      <c r="O185" s="56">
        <f t="shared" si="26"/>
        <v>0</v>
      </c>
      <c r="P185" s="66"/>
      <c r="Q185" s="56">
        <v>0</v>
      </c>
      <c r="R185" s="56">
        <v>0</v>
      </c>
      <c r="S185" s="56">
        <v>0</v>
      </c>
      <c r="T185" s="56">
        <v>0</v>
      </c>
      <c r="U185" s="56">
        <v>0</v>
      </c>
      <c r="V185" s="56">
        <v>0</v>
      </c>
      <c r="W185" s="56">
        <v>0</v>
      </c>
      <c r="X185" s="56">
        <v>0</v>
      </c>
      <c r="Y185" s="56">
        <v>0</v>
      </c>
      <c r="Z185" s="56">
        <v>0</v>
      </c>
      <c r="AA185" s="56">
        <v>0</v>
      </c>
      <c r="AB185" s="56">
        <v>0</v>
      </c>
      <c r="AC185" s="56">
        <v>0</v>
      </c>
      <c r="AD185" s="56">
        <v>0</v>
      </c>
      <c r="AE185" s="56">
        <v>0</v>
      </c>
      <c r="AF185" s="56">
        <f t="shared" si="27"/>
        <v>0</v>
      </c>
      <c r="AH185" s="16"/>
    </row>
    <row r="186" spans="1:34" x14ac:dyDescent="0.25">
      <c r="A186" s="52" t="s">
        <v>217</v>
      </c>
      <c r="B186" s="53">
        <v>6010367</v>
      </c>
      <c r="C186" s="67">
        <v>145614</v>
      </c>
      <c r="D186" s="68">
        <v>2</v>
      </c>
      <c r="E186" s="69">
        <v>0.75</v>
      </c>
      <c r="F186" s="16">
        <v>4888</v>
      </c>
      <c r="G186" s="68">
        <v>11223</v>
      </c>
      <c r="H186" s="68">
        <v>8072</v>
      </c>
      <c r="I186" s="68">
        <f t="shared" si="23"/>
        <v>24183</v>
      </c>
      <c r="J186" s="68">
        <f t="shared" si="20"/>
        <v>6045.75</v>
      </c>
      <c r="K186" s="68">
        <f t="shared" si="21"/>
        <v>4534.3125</v>
      </c>
      <c r="L186" s="70">
        <f t="shared" si="22"/>
        <v>6.3872622994334079E-4</v>
      </c>
      <c r="M186" s="71">
        <f t="shared" si="24"/>
        <v>11177.709024008464</v>
      </c>
      <c r="N186" s="18">
        <f t="shared" si="25"/>
        <v>1</v>
      </c>
      <c r="O186" s="56">
        <f t="shared" si="26"/>
        <v>11177.709024008464</v>
      </c>
      <c r="P186" s="66"/>
      <c r="Q186" s="56">
        <v>2259.2995786028769</v>
      </c>
      <c r="R186" s="56">
        <v>1243.8165233265838</v>
      </c>
      <c r="S186" s="56">
        <v>709.03550605090288</v>
      </c>
      <c r="T186" s="56">
        <v>0</v>
      </c>
      <c r="U186" s="56">
        <v>280.10137983497208</v>
      </c>
      <c r="V186" s="56">
        <v>0</v>
      </c>
      <c r="W186" s="56">
        <v>1498.0339472692151</v>
      </c>
      <c r="X186" s="56">
        <v>0</v>
      </c>
      <c r="Y186" s="56">
        <v>1402.3557531671702</v>
      </c>
      <c r="Z186" s="56">
        <v>2257.4507246105668</v>
      </c>
      <c r="AA186" s="56">
        <v>0</v>
      </c>
      <c r="AB186" s="56">
        <v>0</v>
      </c>
      <c r="AC186" s="56">
        <v>0</v>
      </c>
      <c r="AD186" s="56">
        <v>807.02476764333539</v>
      </c>
      <c r="AE186" s="56">
        <v>720.5908435028407</v>
      </c>
      <c r="AF186" s="56">
        <f t="shared" si="27"/>
        <v>11177.709024008464</v>
      </c>
      <c r="AH186" s="16"/>
    </row>
    <row r="187" spans="1:34" x14ac:dyDescent="0.25">
      <c r="A187" s="52" t="s">
        <v>218</v>
      </c>
      <c r="B187" s="53">
        <v>6001697</v>
      </c>
      <c r="C187" s="67">
        <v>145639</v>
      </c>
      <c r="D187" s="68">
        <v>3</v>
      </c>
      <c r="E187" s="69">
        <v>1.5</v>
      </c>
      <c r="F187" s="16">
        <v>6886</v>
      </c>
      <c r="G187" s="68">
        <v>48296</v>
      </c>
      <c r="H187" s="68">
        <v>2131.08</v>
      </c>
      <c r="I187" s="68">
        <f t="shared" si="23"/>
        <v>57313.08</v>
      </c>
      <c r="J187" s="68">
        <f t="shared" si="20"/>
        <v>14328.27</v>
      </c>
      <c r="K187" s="68">
        <f t="shared" si="21"/>
        <v>21492.404999999999</v>
      </c>
      <c r="L187" s="70">
        <f t="shared" si="22"/>
        <v>3.0275290505595732E-3</v>
      </c>
      <c r="M187" s="71">
        <f t="shared" si="24"/>
        <v>52981.758384792527</v>
      </c>
      <c r="N187" s="18">
        <f t="shared" si="25"/>
        <v>1</v>
      </c>
      <c r="O187" s="56">
        <f t="shared" si="26"/>
        <v>52981.758384792527</v>
      </c>
      <c r="P187" s="66"/>
      <c r="Q187" s="56">
        <v>6365.604295523488</v>
      </c>
      <c r="R187" s="56">
        <v>439.50957105194419</v>
      </c>
      <c r="S187" s="56">
        <v>344.77429248597736</v>
      </c>
      <c r="T187" s="56">
        <v>0</v>
      </c>
      <c r="U187" s="56">
        <v>734.58666822462749</v>
      </c>
      <c r="V187" s="56">
        <v>0</v>
      </c>
      <c r="W187" s="56">
        <v>451.1573512034974</v>
      </c>
      <c r="X187" s="56">
        <v>0</v>
      </c>
      <c r="Y187" s="56">
        <v>6587.4667746006935</v>
      </c>
      <c r="Z187" s="56">
        <v>7819.7279604753403</v>
      </c>
      <c r="AA187" s="56">
        <v>5133.343109648843</v>
      </c>
      <c r="AB187" s="56">
        <v>0</v>
      </c>
      <c r="AC187" s="56">
        <v>0</v>
      </c>
      <c r="AD187" s="56">
        <v>21245.18122563474</v>
      </c>
      <c r="AE187" s="56">
        <v>3860.4071359433765</v>
      </c>
      <c r="AF187" s="56">
        <f t="shared" si="27"/>
        <v>52981.758384792527</v>
      </c>
      <c r="AH187" s="16"/>
    </row>
    <row r="188" spans="1:34" x14ac:dyDescent="0.25">
      <c r="A188" s="58" t="s">
        <v>219</v>
      </c>
      <c r="B188" s="59">
        <v>6001739</v>
      </c>
      <c r="C188" s="60">
        <v>145430</v>
      </c>
      <c r="D188" s="61">
        <v>5</v>
      </c>
      <c r="E188" s="62">
        <v>3.5</v>
      </c>
      <c r="F188" s="61">
        <v>3307</v>
      </c>
      <c r="G188" s="61">
        <v>11745</v>
      </c>
      <c r="H188" s="61">
        <v>453.6</v>
      </c>
      <c r="I188" s="61">
        <f t="shared" si="23"/>
        <v>15505.6</v>
      </c>
      <c r="J188" s="61">
        <f t="shared" si="20"/>
        <v>3876.4</v>
      </c>
      <c r="K188" s="61">
        <f t="shared" si="21"/>
        <v>13567.4</v>
      </c>
      <c r="L188" s="63">
        <f t="shared" si="22"/>
        <v>1.911172697544177E-3</v>
      </c>
      <c r="M188" s="64">
        <f t="shared" si="24"/>
        <v>33445.522207023096</v>
      </c>
      <c r="N188" s="65">
        <f t="shared" si="25"/>
        <v>1</v>
      </c>
      <c r="O188" s="64">
        <f t="shared" si="26"/>
        <v>33445.522207023096</v>
      </c>
      <c r="P188" s="66"/>
      <c r="Q188" s="64">
        <v>7133.1868446642102</v>
      </c>
      <c r="R188" s="64">
        <v>0</v>
      </c>
      <c r="S188" s="64">
        <v>0</v>
      </c>
      <c r="T188" s="64">
        <v>0</v>
      </c>
      <c r="U188" s="64">
        <v>106.90073783536688</v>
      </c>
      <c r="V188" s="64">
        <v>0</v>
      </c>
      <c r="W188" s="64">
        <v>56.168184286379201</v>
      </c>
      <c r="X188" s="64">
        <v>815.34461060873036</v>
      </c>
      <c r="Y188" s="64">
        <v>6061.1596714564348</v>
      </c>
      <c r="Z188" s="64">
        <v>17782.277698038022</v>
      </c>
      <c r="AA188" s="64">
        <v>0</v>
      </c>
      <c r="AB188" s="64">
        <v>0</v>
      </c>
      <c r="AC188" s="64">
        <v>0</v>
      </c>
      <c r="AD188" s="64">
        <v>1423.6175740787355</v>
      </c>
      <c r="AE188" s="64">
        <v>66.866886055213342</v>
      </c>
      <c r="AF188" s="64">
        <f t="shared" si="27"/>
        <v>33445.522207023096</v>
      </c>
      <c r="AH188" s="16"/>
    </row>
    <row r="189" spans="1:34" x14ac:dyDescent="0.25">
      <c r="A189" s="52" t="s">
        <v>220</v>
      </c>
      <c r="B189" s="53">
        <v>6001770</v>
      </c>
      <c r="C189" s="67">
        <v>146131</v>
      </c>
      <c r="D189" s="68">
        <v>4</v>
      </c>
      <c r="E189" s="69">
        <v>2.5</v>
      </c>
      <c r="F189" s="16">
        <v>968</v>
      </c>
      <c r="G189" s="68">
        <v>3629</v>
      </c>
      <c r="H189" s="68">
        <v>394.8</v>
      </c>
      <c r="I189" s="68">
        <f t="shared" si="23"/>
        <v>4991.8</v>
      </c>
      <c r="J189" s="68">
        <f t="shared" si="20"/>
        <v>1247.95</v>
      </c>
      <c r="K189" s="68">
        <f t="shared" si="21"/>
        <v>3119.875</v>
      </c>
      <c r="L189" s="70">
        <f t="shared" si="22"/>
        <v>4.3948139803872809E-4</v>
      </c>
      <c r="M189" s="71">
        <f t="shared" si="24"/>
        <v>7690.9244656777419</v>
      </c>
      <c r="N189" s="18">
        <f t="shared" si="25"/>
        <v>1</v>
      </c>
      <c r="O189" s="56">
        <f t="shared" si="26"/>
        <v>7690.9244656777419</v>
      </c>
      <c r="P189" s="66"/>
      <c r="Q189" s="56">
        <v>1491.4088871301039</v>
      </c>
      <c r="R189" s="56">
        <v>76.35766988240492</v>
      </c>
      <c r="S189" s="56">
        <v>76.35766988240492</v>
      </c>
      <c r="T189" s="56">
        <v>0</v>
      </c>
      <c r="U189" s="56">
        <v>305.43067952961968</v>
      </c>
      <c r="V189" s="56">
        <v>0</v>
      </c>
      <c r="W189" s="56">
        <v>0</v>
      </c>
      <c r="X189" s="56">
        <v>150.12694417557577</v>
      </c>
      <c r="Y189" s="56">
        <v>1536.089525277597</v>
      </c>
      <c r="Z189" s="56">
        <v>3848.6977273254129</v>
      </c>
      <c r="AA189" s="56">
        <v>0</v>
      </c>
      <c r="AB189" s="56">
        <v>0</v>
      </c>
      <c r="AC189" s="56">
        <v>0</v>
      </c>
      <c r="AD189" s="56">
        <v>206.45536247462186</v>
      </c>
      <c r="AE189" s="56">
        <v>0</v>
      </c>
      <c r="AF189" s="56">
        <f t="shared" si="27"/>
        <v>7690.924465677741</v>
      </c>
      <c r="AH189" s="16"/>
    </row>
    <row r="190" spans="1:34" x14ac:dyDescent="0.25">
      <c r="A190" s="52" t="s">
        <v>221</v>
      </c>
      <c r="B190" s="53">
        <v>6000269</v>
      </c>
      <c r="C190" s="67">
        <v>145043</v>
      </c>
      <c r="D190" s="68">
        <v>5</v>
      </c>
      <c r="E190" s="69">
        <v>3.5</v>
      </c>
      <c r="F190" s="16">
        <v>3588</v>
      </c>
      <c r="G190" s="68">
        <v>11993</v>
      </c>
      <c r="H190" s="68">
        <v>7593.6</v>
      </c>
      <c r="I190" s="68">
        <f t="shared" si="23"/>
        <v>23174.6</v>
      </c>
      <c r="J190" s="68">
        <f t="shared" si="20"/>
        <v>5793.65</v>
      </c>
      <c r="K190" s="68">
        <f t="shared" si="21"/>
        <v>20277.774999999998</v>
      </c>
      <c r="L190" s="70">
        <f t="shared" si="22"/>
        <v>2.8564301153458931E-3</v>
      </c>
      <c r="M190" s="71">
        <f t="shared" si="24"/>
        <v>49987.527018553126</v>
      </c>
      <c r="N190" s="18">
        <f t="shared" si="25"/>
        <v>1</v>
      </c>
      <c r="O190" s="56">
        <f t="shared" si="26"/>
        <v>49987.527018553126</v>
      </c>
      <c r="P190" s="66"/>
      <c r="Q190" s="56">
        <v>7739.3028118098528</v>
      </c>
      <c r="R190" s="56">
        <v>5598.6996595132814</v>
      </c>
      <c r="S190" s="56">
        <v>4844.958863928322</v>
      </c>
      <c r="T190" s="56">
        <v>0</v>
      </c>
      <c r="U190" s="56">
        <v>4674.6424341567208</v>
      </c>
      <c r="V190" s="56">
        <v>0</v>
      </c>
      <c r="W190" s="56">
        <v>1261.0663310748362</v>
      </c>
      <c r="X190" s="56">
        <v>0</v>
      </c>
      <c r="Y190" s="56">
        <v>6026.6477302666472</v>
      </c>
      <c r="Z190" s="56">
        <v>12489.008718054361</v>
      </c>
      <c r="AA190" s="56">
        <v>19.412966919255485</v>
      </c>
      <c r="AB190" s="56">
        <v>0</v>
      </c>
      <c r="AC190" s="56">
        <v>0</v>
      </c>
      <c r="AD190" s="56">
        <v>3323.9313358414111</v>
      </c>
      <c r="AE190" s="56">
        <v>4009.8561669884384</v>
      </c>
      <c r="AF190" s="56">
        <f t="shared" si="27"/>
        <v>49987.527018553126</v>
      </c>
      <c r="AH190" s="16"/>
    </row>
    <row r="191" spans="1:34" x14ac:dyDescent="0.25">
      <c r="A191" s="52" t="s">
        <v>222</v>
      </c>
      <c r="B191" s="53">
        <v>6006563</v>
      </c>
      <c r="C191" s="67">
        <v>145932</v>
      </c>
      <c r="D191" s="68">
        <v>5</v>
      </c>
      <c r="E191" s="69">
        <v>3.5</v>
      </c>
      <c r="F191" s="16">
        <v>2263</v>
      </c>
      <c r="G191" s="68">
        <v>6110</v>
      </c>
      <c r="H191" s="68">
        <v>1240.68</v>
      </c>
      <c r="I191" s="68">
        <f t="shared" si="23"/>
        <v>9613.68</v>
      </c>
      <c r="J191" s="68">
        <f t="shared" si="20"/>
        <v>2403.42</v>
      </c>
      <c r="K191" s="68">
        <f t="shared" si="21"/>
        <v>8411.9700000000012</v>
      </c>
      <c r="L191" s="70">
        <f t="shared" si="22"/>
        <v>1.1849527099194166E-3</v>
      </c>
      <c r="M191" s="71">
        <f t="shared" si="24"/>
        <v>20736.672423589789</v>
      </c>
      <c r="N191" s="18">
        <f t="shared" si="25"/>
        <v>1</v>
      </c>
      <c r="O191" s="56">
        <f t="shared" si="26"/>
        <v>20736.672423589789</v>
      </c>
      <c r="P191" s="66"/>
      <c r="Q191" s="56">
        <v>4881.2826820305736</v>
      </c>
      <c r="R191" s="56">
        <v>25.366276774493837</v>
      </c>
      <c r="S191" s="56">
        <v>351.50412101798611</v>
      </c>
      <c r="T191" s="56">
        <v>0</v>
      </c>
      <c r="U191" s="56">
        <v>2098.1534646331329</v>
      </c>
      <c r="V191" s="56">
        <v>0</v>
      </c>
      <c r="W191" s="56">
        <v>27.178153686957682</v>
      </c>
      <c r="X191" s="56">
        <v>173.94018359652918</v>
      </c>
      <c r="Y191" s="56">
        <v>1427.9315667274593</v>
      </c>
      <c r="Z191" s="56">
        <v>5301.8969652811102</v>
      </c>
      <c r="AA191" s="56">
        <v>3686.3067183341809</v>
      </c>
      <c r="AB191" s="56">
        <v>0</v>
      </c>
      <c r="AC191" s="56">
        <v>0</v>
      </c>
      <c r="AD191" s="56">
        <v>2241.119181011828</v>
      </c>
      <c r="AE191" s="56">
        <v>521.99311049553637</v>
      </c>
      <c r="AF191" s="56">
        <f t="shared" si="27"/>
        <v>20736.672423589785</v>
      </c>
      <c r="AH191" s="16"/>
    </row>
    <row r="192" spans="1:34" x14ac:dyDescent="0.25">
      <c r="A192" s="52" t="s">
        <v>223</v>
      </c>
      <c r="B192" s="53">
        <v>6007009</v>
      </c>
      <c r="C192" s="67">
        <v>145536</v>
      </c>
      <c r="D192" s="68">
        <v>5</v>
      </c>
      <c r="E192" s="69">
        <v>3.5</v>
      </c>
      <c r="F192" s="16">
        <v>3995</v>
      </c>
      <c r="G192" s="68">
        <v>11678</v>
      </c>
      <c r="H192" s="68">
        <v>4530.96</v>
      </c>
      <c r="I192" s="68">
        <f t="shared" si="23"/>
        <v>20203.96</v>
      </c>
      <c r="J192" s="68">
        <f t="shared" si="20"/>
        <v>5050.99</v>
      </c>
      <c r="K192" s="68">
        <f t="shared" si="21"/>
        <v>17678.465</v>
      </c>
      <c r="L192" s="70">
        <f t="shared" si="22"/>
        <v>2.4902781404314992E-3</v>
      </c>
      <c r="M192" s="71">
        <f t="shared" si="24"/>
        <v>43579.867457551234</v>
      </c>
      <c r="N192" s="18">
        <f t="shared" si="25"/>
        <v>1</v>
      </c>
      <c r="O192" s="56">
        <f t="shared" si="26"/>
        <v>43579.867457551234</v>
      </c>
      <c r="P192" s="66"/>
      <c r="Q192" s="56">
        <v>8617.2003158250754</v>
      </c>
      <c r="R192" s="56">
        <v>1079.8786398284519</v>
      </c>
      <c r="S192" s="56">
        <v>4591.2960961833842</v>
      </c>
      <c r="T192" s="56">
        <v>0</v>
      </c>
      <c r="U192" s="56">
        <v>2697.8847226586659</v>
      </c>
      <c r="V192" s="56">
        <v>0</v>
      </c>
      <c r="W192" s="56">
        <v>931.30473300641654</v>
      </c>
      <c r="X192" s="56">
        <v>472.89987415306371</v>
      </c>
      <c r="Y192" s="56">
        <v>2808.4092143189605</v>
      </c>
      <c r="Z192" s="56">
        <v>19167.069338278252</v>
      </c>
      <c r="AA192" s="56">
        <v>0</v>
      </c>
      <c r="AB192" s="56">
        <v>0</v>
      </c>
      <c r="AC192" s="56">
        <v>0</v>
      </c>
      <c r="AD192" s="56">
        <v>1531.4673902968218</v>
      </c>
      <c r="AE192" s="56">
        <v>1682.4571330021424</v>
      </c>
      <c r="AF192" s="56">
        <f t="shared" si="27"/>
        <v>43579.867457551234</v>
      </c>
      <c r="AH192" s="16"/>
    </row>
    <row r="193" spans="1:34" x14ac:dyDescent="0.25">
      <c r="A193" s="58" t="s">
        <v>224</v>
      </c>
      <c r="B193" s="59">
        <v>6005854</v>
      </c>
      <c r="C193" s="60">
        <v>145741</v>
      </c>
      <c r="D193" s="61">
        <v>5</v>
      </c>
      <c r="E193" s="62">
        <v>3.5</v>
      </c>
      <c r="F193" s="61">
        <v>5658</v>
      </c>
      <c r="G193" s="61">
        <v>9662</v>
      </c>
      <c r="H193" s="61">
        <v>5677.56</v>
      </c>
      <c r="I193" s="61">
        <f t="shared" si="23"/>
        <v>20997.56</v>
      </c>
      <c r="J193" s="61">
        <f t="shared" si="20"/>
        <v>5249.39</v>
      </c>
      <c r="K193" s="61">
        <f t="shared" si="21"/>
        <v>18372.865000000002</v>
      </c>
      <c r="L193" s="63">
        <f t="shared" si="22"/>
        <v>2.5880948423179827E-3</v>
      </c>
      <c r="M193" s="64">
        <f t="shared" si="24"/>
        <v>45291.659740564697</v>
      </c>
      <c r="N193" s="65">
        <f t="shared" si="25"/>
        <v>1</v>
      </c>
      <c r="O193" s="64">
        <f t="shared" si="26"/>
        <v>45291.659740564697</v>
      </c>
      <c r="P193" s="66"/>
      <c r="Q193" s="64">
        <v>12204.285203238616</v>
      </c>
      <c r="R193" s="64">
        <v>2576.4889695235884</v>
      </c>
      <c r="S193" s="64">
        <v>1632.5010981299247</v>
      </c>
      <c r="T193" s="64">
        <v>0</v>
      </c>
      <c r="U193" s="64">
        <v>3536.7837331294268</v>
      </c>
      <c r="V193" s="64">
        <v>0</v>
      </c>
      <c r="W193" s="64">
        <v>4266.9701288523565</v>
      </c>
      <c r="X193" s="64">
        <v>233.73212170783606</v>
      </c>
      <c r="Y193" s="64">
        <v>2288.5731001477857</v>
      </c>
      <c r="Z193" s="64">
        <v>5944.6818699409023</v>
      </c>
      <c r="AA193" s="64">
        <v>6917.4872122280385</v>
      </c>
      <c r="AB193" s="64">
        <v>0</v>
      </c>
      <c r="AC193" s="64">
        <v>0</v>
      </c>
      <c r="AD193" s="64">
        <v>3660.42276244184</v>
      </c>
      <c r="AE193" s="64">
        <v>2029.7335412243792</v>
      </c>
      <c r="AF193" s="64">
        <f t="shared" si="27"/>
        <v>45291.65974056469</v>
      </c>
      <c r="AH193" s="16"/>
    </row>
    <row r="194" spans="1:34" x14ac:dyDescent="0.25">
      <c r="A194" s="52" t="s">
        <v>225</v>
      </c>
      <c r="B194" s="53">
        <v>6015168</v>
      </c>
      <c r="C194" s="67">
        <v>145982</v>
      </c>
      <c r="D194" s="68">
        <v>4</v>
      </c>
      <c r="E194" s="69">
        <v>2.5</v>
      </c>
      <c r="F194" s="16">
        <v>12116</v>
      </c>
      <c r="G194" s="68">
        <v>12757</v>
      </c>
      <c r="H194" s="68">
        <v>4949.28</v>
      </c>
      <c r="I194" s="68">
        <f t="shared" si="23"/>
        <v>29822.28</v>
      </c>
      <c r="J194" s="68">
        <f t="shared" si="20"/>
        <v>7455.57</v>
      </c>
      <c r="K194" s="68">
        <f t="shared" si="21"/>
        <v>18638.924999999999</v>
      </c>
      <c r="L194" s="70">
        <f t="shared" si="22"/>
        <v>2.6255734017994309E-3</v>
      </c>
      <c r="M194" s="71">
        <f t="shared" si="24"/>
        <v>45947.534531490041</v>
      </c>
      <c r="N194" s="18">
        <f t="shared" si="25"/>
        <v>1</v>
      </c>
      <c r="O194" s="56">
        <f t="shared" si="26"/>
        <v>45947.534531490041</v>
      </c>
      <c r="P194" s="66"/>
      <c r="Q194" s="56">
        <v>18667.262475690433</v>
      </c>
      <c r="R194" s="56">
        <v>2941.7115871645146</v>
      </c>
      <c r="S194" s="56">
        <v>1379.6148490617566</v>
      </c>
      <c r="T194" s="56">
        <v>0</v>
      </c>
      <c r="U194" s="56">
        <v>1377.0264534725225</v>
      </c>
      <c r="V194" s="56">
        <v>0</v>
      </c>
      <c r="W194" s="56">
        <v>1819.6420992315475</v>
      </c>
      <c r="X194" s="56">
        <v>107.41841695321368</v>
      </c>
      <c r="Y194" s="56">
        <v>4914.8701962242067</v>
      </c>
      <c r="Z194" s="56">
        <v>6135.1138311488376</v>
      </c>
      <c r="AA194" s="56">
        <v>5055.0749573077183</v>
      </c>
      <c r="AB194" s="56">
        <v>0</v>
      </c>
      <c r="AC194" s="56">
        <v>0</v>
      </c>
      <c r="AD194" s="56">
        <v>2922.7300195101316</v>
      </c>
      <c r="AE194" s="56">
        <v>627.06964572515733</v>
      </c>
      <c r="AF194" s="56">
        <f t="shared" si="27"/>
        <v>45947.534531490041</v>
      </c>
      <c r="AH194" s="16"/>
    </row>
    <row r="195" spans="1:34" x14ac:dyDescent="0.25">
      <c r="A195" s="52" t="s">
        <v>226</v>
      </c>
      <c r="B195" s="53">
        <v>6008635</v>
      </c>
      <c r="C195" s="67">
        <v>145468</v>
      </c>
      <c r="D195" s="68">
        <v>2</v>
      </c>
      <c r="E195" s="69">
        <v>0.75</v>
      </c>
      <c r="F195" s="16">
        <v>4288</v>
      </c>
      <c r="G195" s="68">
        <v>13360</v>
      </c>
      <c r="H195" s="68">
        <v>1275.1199999999999</v>
      </c>
      <c r="I195" s="68">
        <f t="shared" si="23"/>
        <v>18923.12</v>
      </c>
      <c r="J195" s="68">
        <f t="shared" si="20"/>
        <v>4730.78</v>
      </c>
      <c r="K195" s="68">
        <f t="shared" si="21"/>
        <v>3548.085</v>
      </c>
      <c r="L195" s="70">
        <f t="shared" si="22"/>
        <v>4.9980122798517265E-4</v>
      </c>
      <c r="M195" s="71">
        <f t="shared" si="24"/>
        <v>8746.5214897405222</v>
      </c>
      <c r="N195" s="18">
        <f t="shared" si="25"/>
        <v>1</v>
      </c>
      <c r="O195" s="56">
        <f t="shared" si="26"/>
        <v>8746.5214897405222</v>
      </c>
      <c r="P195" s="66"/>
      <c r="Q195" s="56">
        <v>1981.9714797563702</v>
      </c>
      <c r="R195" s="56">
        <v>154.91547601565884</v>
      </c>
      <c r="S195" s="56">
        <v>275.66413025342797</v>
      </c>
      <c r="T195" s="56">
        <v>0</v>
      </c>
      <c r="U195" s="56">
        <v>43.873305237517407</v>
      </c>
      <c r="V195" s="56">
        <v>0</v>
      </c>
      <c r="W195" s="56">
        <v>105.21828070236475</v>
      </c>
      <c r="X195" s="56">
        <v>9.7064834596277443</v>
      </c>
      <c r="Y195" s="56">
        <v>4401.1969286940657</v>
      </c>
      <c r="Z195" s="56">
        <v>604.57525548538536</v>
      </c>
      <c r="AA195" s="56">
        <v>832.4465100375985</v>
      </c>
      <c r="AB195" s="56">
        <v>0</v>
      </c>
      <c r="AC195" s="56">
        <v>0</v>
      </c>
      <c r="AD195" s="56">
        <v>184.88539923100467</v>
      </c>
      <c r="AE195" s="56">
        <v>152.06824086750134</v>
      </c>
      <c r="AF195" s="56">
        <f t="shared" si="27"/>
        <v>8746.521489740524</v>
      </c>
      <c r="AH195" s="16"/>
    </row>
    <row r="196" spans="1:34" x14ac:dyDescent="0.25">
      <c r="A196" s="52" t="s">
        <v>227</v>
      </c>
      <c r="B196" s="53">
        <v>6009179</v>
      </c>
      <c r="C196" s="67">
        <v>145278</v>
      </c>
      <c r="D196" s="68">
        <v>3</v>
      </c>
      <c r="E196" s="69">
        <v>1.5</v>
      </c>
      <c r="F196" s="16">
        <v>4161</v>
      </c>
      <c r="G196" s="68">
        <v>13703</v>
      </c>
      <c r="H196" s="68">
        <v>1531.32</v>
      </c>
      <c r="I196" s="68">
        <f t="shared" si="23"/>
        <v>19395.32</v>
      </c>
      <c r="J196" s="68">
        <f t="shared" si="20"/>
        <v>4848.83</v>
      </c>
      <c r="K196" s="68">
        <f t="shared" si="21"/>
        <v>7273.2449999999999</v>
      </c>
      <c r="L196" s="70">
        <f t="shared" si="22"/>
        <v>1.0245461375465968E-3</v>
      </c>
      <c r="M196" s="71">
        <f t="shared" si="24"/>
        <v>17929.557407065444</v>
      </c>
      <c r="N196" s="18">
        <f t="shared" si="25"/>
        <v>1</v>
      </c>
      <c r="O196" s="56">
        <f t="shared" si="26"/>
        <v>17929.557407065444</v>
      </c>
      <c r="P196" s="66"/>
      <c r="Q196" s="56">
        <v>3846.5407310010514</v>
      </c>
      <c r="R196" s="56">
        <v>128.12558166708621</v>
      </c>
      <c r="S196" s="56">
        <v>24.848597656647019</v>
      </c>
      <c r="T196" s="56">
        <v>0</v>
      </c>
      <c r="U196" s="56">
        <v>229.07300964721477</v>
      </c>
      <c r="V196" s="56">
        <v>0</v>
      </c>
      <c r="W196" s="56">
        <v>708.18503321444018</v>
      </c>
      <c r="X196" s="56">
        <v>325.36132556672192</v>
      </c>
      <c r="Y196" s="56">
        <v>3086.6617401616222</v>
      </c>
      <c r="Z196" s="56">
        <v>4904.0852146023981</v>
      </c>
      <c r="AA196" s="56">
        <v>0</v>
      </c>
      <c r="AB196" s="56">
        <v>0</v>
      </c>
      <c r="AC196" s="56">
        <v>0</v>
      </c>
      <c r="AD196" s="56">
        <v>1945.9188269063236</v>
      </c>
      <c r="AE196" s="56">
        <v>2730.7573466419385</v>
      </c>
      <c r="AF196" s="56">
        <f t="shared" si="27"/>
        <v>17929.557407065444</v>
      </c>
      <c r="AH196" s="16"/>
    </row>
    <row r="197" spans="1:34" x14ac:dyDescent="0.25">
      <c r="A197" s="52" t="s">
        <v>228</v>
      </c>
      <c r="B197" s="53">
        <v>6009948</v>
      </c>
      <c r="C197" s="67">
        <v>145850</v>
      </c>
      <c r="D197" s="68">
        <v>5</v>
      </c>
      <c r="E197" s="69">
        <v>3.5</v>
      </c>
      <c r="F197" s="16">
        <v>2672</v>
      </c>
      <c r="G197" s="68">
        <v>74796</v>
      </c>
      <c r="H197" s="68">
        <v>13556</v>
      </c>
      <c r="I197" s="68">
        <f t="shared" si="23"/>
        <v>91024</v>
      </c>
      <c r="J197" s="68">
        <f t="shared" si="20"/>
        <v>22756</v>
      </c>
      <c r="K197" s="68">
        <f t="shared" si="21"/>
        <v>79646</v>
      </c>
      <c r="L197" s="70">
        <f t="shared" si="22"/>
        <v>1.1219339053068643E-2</v>
      </c>
      <c r="M197" s="71">
        <f t="shared" si="24"/>
        <v>196338.43342870125</v>
      </c>
      <c r="N197" s="18">
        <f t="shared" si="25"/>
        <v>1</v>
      </c>
      <c r="O197" s="56">
        <f t="shared" si="26"/>
        <v>196338.43342870125</v>
      </c>
      <c r="P197" s="66"/>
      <c r="Q197" s="56">
        <v>5763.4941786945174</v>
      </c>
      <c r="R197" s="56">
        <v>6788.0674327663337</v>
      </c>
      <c r="S197" s="56">
        <v>4495.1803399698256</v>
      </c>
      <c r="T197" s="56">
        <v>0</v>
      </c>
      <c r="U197" s="56">
        <v>3666.8937514149247</v>
      </c>
      <c r="V197" s="56">
        <v>0</v>
      </c>
      <c r="W197" s="56">
        <v>14290.100648896398</v>
      </c>
      <c r="X197" s="56">
        <v>0</v>
      </c>
      <c r="Y197" s="56">
        <v>52408.539693016719</v>
      </c>
      <c r="Z197" s="56">
        <v>29361.033967211741</v>
      </c>
      <c r="AA197" s="56">
        <v>28858.45382363546</v>
      </c>
      <c r="AB197" s="56">
        <v>0</v>
      </c>
      <c r="AC197" s="56">
        <v>0</v>
      </c>
      <c r="AD197" s="56">
        <v>40894.493313573861</v>
      </c>
      <c r="AE197" s="56">
        <v>9812.1762795214654</v>
      </c>
      <c r="AF197" s="56">
        <f t="shared" si="27"/>
        <v>196338.43342870125</v>
      </c>
      <c r="AH197" s="16"/>
    </row>
    <row r="198" spans="1:34" x14ac:dyDescent="0.25">
      <c r="A198" s="58" t="s">
        <v>229</v>
      </c>
      <c r="B198" s="59">
        <v>6005144</v>
      </c>
      <c r="C198" s="60">
        <v>145434</v>
      </c>
      <c r="D198" s="61">
        <v>4</v>
      </c>
      <c r="E198" s="62">
        <v>2.5</v>
      </c>
      <c r="F198" s="61">
        <v>1806</v>
      </c>
      <c r="G198" s="61">
        <v>21149</v>
      </c>
      <c r="H198" s="61">
        <v>703.92</v>
      </c>
      <c r="I198" s="61">
        <f t="shared" si="23"/>
        <v>23658.92</v>
      </c>
      <c r="J198" s="61">
        <f t="shared" si="20"/>
        <v>5914.73</v>
      </c>
      <c r="K198" s="61">
        <f t="shared" si="21"/>
        <v>14786.824999999999</v>
      </c>
      <c r="L198" s="63">
        <f t="shared" si="22"/>
        <v>2.0829470807497141E-3</v>
      </c>
      <c r="M198" s="64">
        <f t="shared" si="24"/>
        <v>36451.573913119995</v>
      </c>
      <c r="N198" s="65">
        <f t="shared" si="25"/>
        <v>1</v>
      </c>
      <c r="O198" s="64">
        <f t="shared" si="26"/>
        <v>36451.573913119995</v>
      </c>
      <c r="P198" s="66"/>
      <c r="Q198" s="64">
        <v>2782.5252584266191</v>
      </c>
      <c r="R198" s="64">
        <v>0</v>
      </c>
      <c r="S198" s="64">
        <v>59.533098552383493</v>
      </c>
      <c r="T198" s="64">
        <v>0</v>
      </c>
      <c r="U198" s="64">
        <v>306.72487732423667</v>
      </c>
      <c r="V198" s="64">
        <v>0</v>
      </c>
      <c r="W198" s="64">
        <v>718.27977601245288</v>
      </c>
      <c r="X198" s="64">
        <v>0</v>
      </c>
      <c r="Y198" s="64">
        <v>24585.135962742839</v>
      </c>
      <c r="Z198" s="64">
        <v>5811.5643824945782</v>
      </c>
      <c r="AA198" s="64">
        <v>0</v>
      </c>
      <c r="AB198" s="64">
        <v>0</v>
      </c>
      <c r="AC198" s="64">
        <v>0</v>
      </c>
      <c r="AD198" s="64">
        <v>2187.8105575668878</v>
      </c>
      <c r="AE198" s="64">
        <v>0</v>
      </c>
      <c r="AF198" s="64">
        <f t="shared" si="27"/>
        <v>36451.573913119995</v>
      </c>
      <c r="AH198" s="16"/>
    </row>
    <row r="199" spans="1:34" x14ac:dyDescent="0.25">
      <c r="A199" s="52" t="s">
        <v>230</v>
      </c>
      <c r="B199" s="53">
        <v>6001796</v>
      </c>
      <c r="C199" s="67">
        <v>145507</v>
      </c>
      <c r="D199" s="68">
        <v>5</v>
      </c>
      <c r="E199" s="69">
        <v>3.5</v>
      </c>
      <c r="F199" s="16">
        <v>8452</v>
      </c>
      <c r="G199" s="68">
        <v>57100</v>
      </c>
      <c r="H199" s="68">
        <v>12098</v>
      </c>
      <c r="I199" s="68">
        <f t="shared" si="23"/>
        <v>77650</v>
      </c>
      <c r="J199" s="68">
        <f t="shared" si="20"/>
        <v>19412.5</v>
      </c>
      <c r="K199" s="68">
        <f t="shared" si="21"/>
        <v>67943.75</v>
      </c>
      <c r="L199" s="70">
        <f t="shared" si="22"/>
        <v>9.5709008335250062E-3</v>
      </c>
      <c r="M199" s="71">
        <f t="shared" si="24"/>
        <v>167490.76458668761</v>
      </c>
      <c r="N199" s="18">
        <f t="shared" si="25"/>
        <v>1</v>
      </c>
      <c r="O199" s="56">
        <f t="shared" si="26"/>
        <v>167490.76458668761</v>
      </c>
      <c r="P199" s="66"/>
      <c r="Q199" s="56">
        <v>18230.932933505264</v>
      </c>
      <c r="R199" s="56">
        <v>6846.3063335241013</v>
      </c>
      <c r="S199" s="56">
        <v>4672.0540385674876</v>
      </c>
      <c r="T199" s="56">
        <v>0</v>
      </c>
      <c r="U199" s="56">
        <v>979.27633126022113</v>
      </c>
      <c r="V199" s="56">
        <v>0</v>
      </c>
      <c r="W199" s="56">
        <v>13267.684391148945</v>
      </c>
      <c r="X199" s="56">
        <v>330.02043762734326</v>
      </c>
      <c r="Y199" s="56">
        <v>31136.24194216144</v>
      </c>
      <c r="Z199" s="56">
        <v>39891.490022745667</v>
      </c>
      <c r="AA199" s="56">
        <v>17831.888613498344</v>
      </c>
      <c r="AB199" s="56">
        <v>0</v>
      </c>
      <c r="AC199" s="56">
        <v>0</v>
      </c>
      <c r="AD199" s="56">
        <v>29326.522026021958</v>
      </c>
      <c r="AE199" s="56">
        <v>4978.3475166268518</v>
      </c>
      <c r="AF199" s="56">
        <f t="shared" si="27"/>
        <v>167490.76458668764</v>
      </c>
      <c r="AH199" s="16"/>
    </row>
    <row r="200" spans="1:34" x14ac:dyDescent="0.25">
      <c r="A200" s="52" t="s">
        <v>231</v>
      </c>
      <c r="B200" s="53">
        <v>6001838</v>
      </c>
      <c r="C200" s="67">
        <v>146151</v>
      </c>
      <c r="D200" s="68">
        <v>2</v>
      </c>
      <c r="E200" s="69">
        <v>0.75</v>
      </c>
      <c r="F200" s="16">
        <v>3571</v>
      </c>
      <c r="G200" s="68">
        <v>6205</v>
      </c>
      <c r="H200" s="68">
        <v>950</v>
      </c>
      <c r="I200" s="68">
        <f t="shared" si="23"/>
        <v>10726</v>
      </c>
      <c r="J200" s="68">
        <f t="shared" si="20"/>
        <v>2681.5</v>
      </c>
      <c r="K200" s="68">
        <f t="shared" si="21"/>
        <v>2011.125</v>
      </c>
      <c r="L200" s="70">
        <f t="shared" si="22"/>
        <v>2.832972560216794E-4</v>
      </c>
      <c r="M200" s="71">
        <f t="shared" si="24"/>
        <v>4957.7019803793892</v>
      </c>
      <c r="N200" s="18">
        <f t="shared" si="25"/>
        <v>1</v>
      </c>
      <c r="O200" s="56">
        <f t="shared" si="26"/>
        <v>4957.7019803793892</v>
      </c>
      <c r="P200" s="66"/>
      <c r="Q200" s="56">
        <v>1650.5644016347937</v>
      </c>
      <c r="R200" s="56">
        <v>79.038508171254477</v>
      </c>
      <c r="S200" s="56">
        <v>0</v>
      </c>
      <c r="T200" s="56">
        <v>0</v>
      </c>
      <c r="U200" s="56">
        <v>0</v>
      </c>
      <c r="V200" s="56">
        <v>0</v>
      </c>
      <c r="W200" s="56">
        <v>0</v>
      </c>
      <c r="X200" s="56">
        <v>360.06431500238153</v>
      </c>
      <c r="Y200" s="56">
        <v>408.13451880244276</v>
      </c>
      <c r="Z200" s="56">
        <v>1576.1480284443146</v>
      </c>
      <c r="AA200" s="56">
        <v>0</v>
      </c>
      <c r="AB200" s="56">
        <v>0</v>
      </c>
      <c r="AC200" s="56">
        <v>0</v>
      </c>
      <c r="AD200" s="56">
        <v>465.44899256405415</v>
      </c>
      <c r="AE200" s="56">
        <v>418.30321576014802</v>
      </c>
      <c r="AF200" s="56">
        <f t="shared" si="27"/>
        <v>4957.7019803793901</v>
      </c>
      <c r="AH200" s="16"/>
    </row>
    <row r="201" spans="1:34" x14ac:dyDescent="0.25">
      <c r="A201" s="52" t="s">
        <v>232</v>
      </c>
      <c r="B201" s="53">
        <v>6001887</v>
      </c>
      <c r="C201" s="67">
        <v>146025</v>
      </c>
      <c r="D201" s="68">
        <v>2</v>
      </c>
      <c r="E201" s="69">
        <v>0.75</v>
      </c>
      <c r="F201" s="16">
        <v>1673</v>
      </c>
      <c r="G201" s="68">
        <v>4171</v>
      </c>
      <c r="H201" s="68">
        <v>51.24</v>
      </c>
      <c r="I201" s="68">
        <f t="shared" si="23"/>
        <v>5895.24</v>
      </c>
      <c r="J201" s="68">
        <f t="shared" si="20"/>
        <v>1473.81</v>
      </c>
      <c r="K201" s="68">
        <f t="shared" si="21"/>
        <v>1105.3575000000001</v>
      </c>
      <c r="L201" s="70">
        <f t="shared" si="22"/>
        <v>1.557062572803697E-4</v>
      </c>
      <c r="M201" s="71">
        <f t="shared" si="24"/>
        <v>2724.8595024064698</v>
      </c>
      <c r="N201" s="18">
        <f t="shared" si="25"/>
        <v>1</v>
      </c>
      <c r="O201" s="56">
        <f t="shared" si="26"/>
        <v>2724.8595024064698</v>
      </c>
      <c r="P201" s="66"/>
      <c r="Q201" s="56">
        <v>773.28318228367698</v>
      </c>
      <c r="R201" s="56">
        <v>23.683819641491699</v>
      </c>
      <c r="S201" s="56">
        <v>0</v>
      </c>
      <c r="T201" s="56">
        <v>0</v>
      </c>
      <c r="U201" s="56">
        <v>0</v>
      </c>
      <c r="V201" s="56">
        <v>0</v>
      </c>
      <c r="W201" s="56">
        <v>0</v>
      </c>
      <c r="X201" s="56">
        <v>0</v>
      </c>
      <c r="Y201" s="56">
        <v>158.5392298405865</v>
      </c>
      <c r="Z201" s="56">
        <v>0</v>
      </c>
      <c r="AA201" s="56">
        <v>0</v>
      </c>
      <c r="AB201" s="56">
        <v>0</v>
      </c>
      <c r="AC201" s="56">
        <v>0</v>
      </c>
      <c r="AD201" s="56">
        <v>1585.3922984058652</v>
      </c>
      <c r="AE201" s="56">
        <v>183.96097223484966</v>
      </c>
      <c r="AF201" s="56">
        <f t="shared" si="27"/>
        <v>2724.8595024064698</v>
      </c>
      <c r="AH201" s="16"/>
    </row>
    <row r="202" spans="1:34" x14ac:dyDescent="0.25">
      <c r="A202" s="52" t="s">
        <v>233</v>
      </c>
      <c r="B202" s="53">
        <v>6007496</v>
      </c>
      <c r="C202" s="67">
        <v>145438</v>
      </c>
      <c r="D202" s="68">
        <v>4</v>
      </c>
      <c r="E202" s="69">
        <v>2.5</v>
      </c>
      <c r="F202" s="16">
        <v>2295</v>
      </c>
      <c r="G202" s="68">
        <v>12072</v>
      </c>
      <c r="H202" s="68">
        <v>2344</v>
      </c>
      <c r="I202" s="68">
        <f t="shared" si="23"/>
        <v>16711</v>
      </c>
      <c r="J202" s="68">
        <f t="shared" si="20"/>
        <v>4177.75</v>
      </c>
      <c r="K202" s="68">
        <f t="shared" si="21"/>
        <v>10444.375</v>
      </c>
      <c r="L202" s="70">
        <f t="shared" si="22"/>
        <v>1.4712475745472945E-3</v>
      </c>
      <c r="M202" s="71">
        <f t="shared" si="24"/>
        <v>25746.832554577653</v>
      </c>
      <c r="N202" s="18">
        <f t="shared" si="25"/>
        <v>1</v>
      </c>
      <c r="O202" s="56">
        <f t="shared" si="26"/>
        <v>25746.832554577653</v>
      </c>
      <c r="P202" s="66"/>
      <c r="Q202" s="56">
        <v>3535.9332602929635</v>
      </c>
      <c r="R202" s="56">
        <v>0</v>
      </c>
      <c r="S202" s="56">
        <v>0</v>
      </c>
      <c r="T202" s="56">
        <v>0</v>
      </c>
      <c r="U202" s="56">
        <v>0</v>
      </c>
      <c r="V202" s="56">
        <v>0</v>
      </c>
      <c r="W202" s="56">
        <v>1836.5282990279795</v>
      </c>
      <c r="X202" s="56">
        <v>1774.8998326176445</v>
      </c>
      <c r="Y202" s="56">
        <v>562.35975599430571</v>
      </c>
      <c r="Z202" s="56">
        <v>779.60010009073619</v>
      </c>
      <c r="AA202" s="56">
        <v>0</v>
      </c>
      <c r="AB202" s="56">
        <v>0</v>
      </c>
      <c r="AC202" s="56">
        <v>0</v>
      </c>
      <c r="AD202" s="56">
        <v>9533.9237536788041</v>
      </c>
      <c r="AE202" s="56">
        <v>7723.5875528752185</v>
      </c>
      <c r="AF202" s="56">
        <f t="shared" si="27"/>
        <v>25746.83255457765</v>
      </c>
      <c r="AH202" s="16"/>
    </row>
    <row r="203" spans="1:34" x14ac:dyDescent="0.25">
      <c r="A203" s="58" t="s">
        <v>234</v>
      </c>
      <c r="B203" s="59">
        <v>6001952</v>
      </c>
      <c r="C203" s="60">
        <v>145183</v>
      </c>
      <c r="D203" s="61">
        <v>1</v>
      </c>
      <c r="E203" s="62">
        <v>0</v>
      </c>
      <c r="F203" s="61">
        <v>1471</v>
      </c>
      <c r="G203" s="61">
        <v>6971</v>
      </c>
      <c r="H203" s="61">
        <v>2073.96</v>
      </c>
      <c r="I203" s="61">
        <f t="shared" si="23"/>
        <v>10515.96</v>
      </c>
      <c r="J203" s="61">
        <f t="shared" si="20"/>
        <v>2628.99</v>
      </c>
      <c r="K203" s="61">
        <f t="shared" si="21"/>
        <v>0</v>
      </c>
      <c r="L203" s="63">
        <f t="shared" si="22"/>
        <v>0</v>
      </c>
      <c r="M203" s="64">
        <f t="shared" si="24"/>
        <v>0</v>
      </c>
      <c r="N203" s="65">
        <f t="shared" si="25"/>
        <v>0</v>
      </c>
      <c r="O203" s="64">
        <f t="shared" si="26"/>
        <v>0</v>
      </c>
      <c r="P203" s="66"/>
      <c r="Q203" s="64">
        <v>0</v>
      </c>
      <c r="R203" s="64">
        <v>0</v>
      </c>
      <c r="S203" s="64">
        <v>0</v>
      </c>
      <c r="T203" s="64">
        <v>0</v>
      </c>
      <c r="U203" s="64">
        <v>0</v>
      </c>
      <c r="V203" s="64">
        <v>0</v>
      </c>
      <c r="W203" s="64">
        <v>0</v>
      </c>
      <c r="X203" s="64">
        <v>0</v>
      </c>
      <c r="Y203" s="64">
        <v>0</v>
      </c>
      <c r="Z203" s="64">
        <v>0</v>
      </c>
      <c r="AA203" s="64">
        <v>0</v>
      </c>
      <c r="AB203" s="64">
        <v>0</v>
      </c>
      <c r="AC203" s="64">
        <v>0</v>
      </c>
      <c r="AD203" s="64">
        <v>0</v>
      </c>
      <c r="AE203" s="64">
        <v>0</v>
      </c>
      <c r="AF203" s="64">
        <f t="shared" si="27"/>
        <v>0</v>
      </c>
      <c r="AH203" s="16"/>
    </row>
    <row r="204" spans="1:34" x14ac:dyDescent="0.25">
      <c r="A204" s="52" t="s">
        <v>235</v>
      </c>
      <c r="B204" s="53">
        <v>6002026</v>
      </c>
      <c r="C204" s="67">
        <v>146164</v>
      </c>
      <c r="D204" s="68">
        <v>4</v>
      </c>
      <c r="E204" s="69">
        <v>2.5</v>
      </c>
      <c r="F204" s="16">
        <v>3196</v>
      </c>
      <c r="G204" s="68">
        <v>28972</v>
      </c>
      <c r="H204" s="68">
        <v>6929.16</v>
      </c>
      <c r="I204" s="68">
        <f t="shared" si="23"/>
        <v>39097.160000000003</v>
      </c>
      <c r="J204" s="68">
        <f t="shared" si="20"/>
        <v>9774.2900000000009</v>
      </c>
      <c r="K204" s="68">
        <f t="shared" si="21"/>
        <v>24435.725000000002</v>
      </c>
      <c r="L204" s="70">
        <f t="shared" si="22"/>
        <v>3.4421400168564123E-3</v>
      </c>
      <c r="M204" s="71">
        <f t="shared" si="24"/>
        <v>60237.450294987219</v>
      </c>
      <c r="N204" s="18">
        <f t="shared" si="25"/>
        <v>1</v>
      </c>
      <c r="O204" s="56">
        <f t="shared" si="26"/>
        <v>60237.450294987219</v>
      </c>
      <c r="P204" s="66"/>
      <c r="Q204" s="56">
        <v>4924.114466185757</v>
      </c>
      <c r="R204" s="56">
        <v>2567.6884245201923</v>
      </c>
      <c r="S204" s="56">
        <v>2822.645390059748</v>
      </c>
      <c r="T204" s="56">
        <v>0</v>
      </c>
      <c r="U204" s="56">
        <v>2640.163501018746</v>
      </c>
      <c r="V204" s="56">
        <v>0</v>
      </c>
      <c r="W204" s="56">
        <v>2645.3402921972142</v>
      </c>
      <c r="X204" s="56">
        <v>0</v>
      </c>
      <c r="Y204" s="56">
        <v>9379.8525876529693</v>
      </c>
      <c r="Z204" s="56">
        <v>10432.158651609438</v>
      </c>
      <c r="AA204" s="56">
        <v>10028.492196621743</v>
      </c>
      <c r="AB204" s="56">
        <v>0</v>
      </c>
      <c r="AC204" s="56">
        <v>0</v>
      </c>
      <c r="AD204" s="56">
        <v>12336.478263688785</v>
      </c>
      <c r="AE204" s="56">
        <v>2460.5165214326203</v>
      </c>
      <c r="AF204" s="56">
        <f t="shared" si="27"/>
        <v>60237.450294987211</v>
      </c>
      <c r="AH204" s="16"/>
    </row>
    <row r="205" spans="1:34" x14ac:dyDescent="0.25">
      <c r="A205" s="52" t="s">
        <v>236</v>
      </c>
      <c r="B205" s="53">
        <v>6016711</v>
      </c>
      <c r="C205" s="67">
        <v>146154</v>
      </c>
      <c r="D205" s="68">
        <v>3</v>
      </c>
      <c r="E205" s="69">
        <v>1.5</v>
      </c>
      <c r="F205" s="16">
        <v>405</v>
      </c>
      <c r="G205" s="68">
        <v>19</v>
      </c>
      <c r="H205" s="68">
        <v>0</v>
      </c>
      <c r="I205" s="68">
        <f t="shared" si="23"/>
        <v>424</v>
      </c>
      <c r="J205" s="68">
        <f t="shared" si="20"/>
        <v>106</v>
      </c>
      <c r="K205" s="68">
        <f t="shared" si="21"/>
        <v>159</v>
      </c>
      <c r="L205" s="70">
        <f t="shared" si="22"/>
        <v>2.2397545506841703E-5</v>
      </c>
      <c r="M205" s="71">
        <f t="shared" si="24"/>
        <v>391.95704636972982</v>
      </c>
      <c r="N205" s="18">
        <f t="shared" si="25"/>
        <v>1</v>
      </c>
      <c r="O205" s="56">
        <f t="shared" si="26"/>
        <v>391.95704636972982</v>
      </c>
      <c r="P205" s="66"/>
      <c r="Q205" s="56">
        <v>374.3929334427844</v>
      </c>
      <c r="R205" s="56">
        <v>0</v>
      </c>
      <c r="S205" s="56">
        <v>0</v>
      </c>
      <c r="T205" s="56">
        <v>0</v>
      </c>
      <c r="U205" s="56">
        <v>0</v>
      </c>
      <c r="V205" s="56">
        <v>0</v>
      </c>
      <c r="W205" s="56">
        <v>0</v>
      </c>
      <c r="X205" s="56">
        <v>0</v>
      </c>
      <c r="Y205" s="56">
        <v>0</v>
      </c>
      <c r="Z205" s="56">
        <v>17.564112926945437</v>
      </c>
      <c r="AA205" s="56">
        <v>0</v>
      </c>
      <c r="AB205" s="56">
        <v>0</v>
      </c>
      <c r="AC205" s="56">
        <v>0</v>
      </c>
      <c r="AD205" s="56">
        <v>0</v>
      </c>
      <c r="AE205" s="56">
        <v>0</v>
      </c>
      <c r="AF205" s="56">
        <f t="shared" si="27"/>
        <v>391.95704636972982</v>
      </c>
      <c r="AH205" s="16"/>
    </row>
    <row r="206" spans="1:34" x14ac:dyDescent="0.25">
      <c r="A206" s="52" t="s">
        <v>237</v>
      </c>
      <c r="B206" s="53">
        <v>6002075</v>
      </c>
      <c r="C206" s="67">
        <v>145730</v>
      </c>
      <c r="D206" s="68">
        <v>4</v>
      </c>
      <c r="E206" s="69">
        <v>2.5</v>
      </c>
      <c r="F206" s="16">
        <v>7139</v>
      </c>
      <c r="G206" s="68">
        <v>35067</v>
      </c>
      <c r="H206" s="68">
        <v>7155.12</v>
      </c>
      <c r="I206" s="68">
        <f t="shared" si="23"/>
        <v>49361.120000000003</v>
      </c>
      <c r="J206" s="68">
        <f t="shared" si="20"/>
        <v>12340.28</v>
      </c>
      <c r="K206" s="68">
        <f t="shared" si="21"/>
        <v>30850.7</v>
      </c>
      <c r="L206" s="70">
        <f t="shared" si="22"/>
        <v>4.3457858941378701E-3</v>
      </c>
      <c r="M206" s="71">
        <f t="shared" si="24"/>
        <v>76051.253147412732</v>
      </c>
      <c r="N206" s="18">
        <f t="shared" si="25"/>
        <v>1</v>
      </c>
      <c r="O206" s="56">
        <f t="shared" si="26"/>
        <v>76051.253147412732</v>
      </c>
      <c r="P206" s="66"/>
      <c r="Q206" s="56">
        <v>10999.140542584517</v>
      </c>
      <c r="R206" s="56">
        <v>1973.6516367909744</v>
      </c>
      <c r="S206" s="56">
        <v>1463.7377057118636</v>
      </c>
      <c r="T206" s="56">
        <v>0</v>
      </c>
      <c r="U206" s="56">
        <v>2944.2999827537492</v>
      </c>
      <c r="V206" s="56">
        <v>0</v>
      </c>
      <c r="W206" s="56">
        <v>4446.8636223041231</v>
      </c>
      <c r="X206" s="56">
        <v>195.42386698717189</v>
      </c>
      <c r="Y206" s="56">
        <v>12595.317822612191</v>
      </c>
      <c r="Z206" s="56">
        <v>8819.0335433189211</v>
      </c>
      <c r="AA206" s="56">
        <v>15082.026442269202</v>
      </c>
      <c r="AB206" s="56">
        <v>0</v>
      </c>
      <c r="AC206" s="56">
        <v>0</v>
      </c>
      <c r="AD206" s="56">
        <v>13285.55664640794</v>
      </c>
      <c r="AE206" s="56">
        <v>4246.2013356720727</v>
      </c>
      <c r="AF206" s="56">
        <f t="shared" si="27"/>
        <v>76051.253147412717</v>
      </c>
      <c r="AH206" s="16"/>
    </row>
    <row r="207" spans="1:34" x14ac:dyDescent="0.25">
      <c r="A207" s="52" t="s">
        <v>238</v>
      </c>
      <c r="B207" s="53">
        <v>6003420</v>
      </c>
      <c r="C207" s="67">
        <v>145239</v>
      </c>
      <c r="D207" s="68">
        <v>1</v>
      </c>
      <c r="E207" s="69">
        <v>0</v>
      </c>
      <c r="F207" s="16">
        <v>2614</v>
      </c>
      <c r="G207" s="68">
        <v>8391</v>
      </c>
      <c r="H207" s="68">
        <v>1018.08</v>
      </c>
      <c r="I207" s="68">
        <f t="shared" si="23"/>
        <v>12023.08</v>
      </c>
      <c r="J207" s="68">
        <f t="shared" si="20"/>
        <v>3005.77</v>
      </c>
      <c r="K207" s="68">
        <f t="shared" si="21"/>
        <v>0</v>
      </c>
      <c r="L207" s="70">
        <f t="shared" si="22"/>
        <v>0</v>
      </c>
      <c r="M207" s="71">
        <f t="shared" si="24"/>
        <v>0</v>
      </c>
      <c r="N207" s="18">
        <f t="shared" si="25"/>
        <v>0</v>
      </c>
      <c r="O207" s="56">
        <f t="shared" si="26"/>
        <v>0</v>
      </c>
      <c r="P207" s="66"/>
      <c r="Q207" s="56">
        <v>0</v>
      </c>
      <c r="R207" s="56">
        <v>0</v>
      </c>
      <c r="S207" s="56">
        <v>0</v>
      </c>
      <c r="T207" s="56">
        <v>0</v>
      </c>
      <c r="U207" s="56">
        <v>0</v>
      </c>
      <c r="V207" s="56">
        <v>0</v>
      </c>
      <c r="W207" s="56">
        <v>0</v>
      </c>
      <c r="X207" s="56">
        <v>0</v>
      </c>
      <c r="Y207" s="56">
        <v>0</v>
      </c>
      <c r="Z207" s="56">
        <v>0</v>
      </c>
      <c r="AA207" s="56">
        <v>0</v>
      </c>
      <c r="AB207" s="56">
        <v>0</v>
      </c>
      <c r="AC207" s="56">
        <v>0</v>
      </c>
      <c r="AD207" s="56">
        <v>0</v>
      </c>
      <c r="AE207" s="56">
        <v>0</v>
      </c>
      <c r="AF207" s="56">
        <f t="shared" si="27"/>
        <v>0</v>
      </c>
      <c r="AH207" s="16"/>
    </row>
    <row r="208" spans="1:34" x14ac:dyDescent="0.25">
      <c r="A208" s="58" t="s">
        <v>239</v>
      </c>
      <c r="B208" s="59">
        <v>6015200</v>
      </c>
      <c r="C208" s="60">
        <v>145993</v>
      </c>
      <c r="D208" s="61">
        <v>4</v>
      </c>
      <c r="E208" s="62">
        <v>2.5</v>
      </c>
      <c r="F208" s="61">
        <v>3021</v>
      </c>
      <c r="G208" s="61">
        <v>6074</v>
      </c>
      <c r="H208" s="61">
        <v>1462</v>
      </c>
      <c r="I208" s="61">
        <f t="shared" si="23"/>
        <v>10557</v>
      </c>
      <c r="J208" s="61">
        <f t="shared" si="20"/>
        <v>2639.25</v>
      </c>
      <c r="K208" s="61">
        <f t="shared" si="21"/>
        <v>6598.125</v>
      </c>
      <c r="L208" s="63">
        <f t="shared" si="22"/>
        <v>9.2944531413415043E-4</v>
      </c>
      <c r="M208" s="64">
        <f t="shared" si="24"/>
        <v>16265.292997347633</v>
      </c>
      <c r="N208" s="65">
        <f t="shared" si="25"/>
        <v>1</v>
      </c>
      <c r="O208" s="64">
        <f t="shared" si="26"/>
        <v>16265.292997347633</v>
      </c>
      <c r="P208" s="66"/>
      <c r="Q208" s="64">
        <v>4654.4899256405415</v>
      </c>
      <c r="R208" s="64">
        <v>0</v>
      </c>
      <c r="S208" s="64">
        <v>181.80397591048788</v>
      </c>
      <c r="T208" s="64">
        <v>0</v>
      </c>
      <c r="U208" s="64">
        <v>1928.9709986434816</v>
      </c>
      <c r="V208" s="64">
        <v>0</v>
      </c>
      <c r="W208" s="64">
        <v>141.74547274377022</v>
      </c>
      <c r="X208" s="64">
        <v>0</v>
      </c>
      <c r="Y208" s="64">
        <v>462.21349807751159</v>
      </c>
      <c r="Z208" s="64">
        <v>2172.4034409643045</v>
      </c>
      <c r="AA208" s="64">
        <v>0</v>
      </c>
      <c r="AB208" s="64">
        <v>0</v>
      </c>
      <c r="AC208" s="64">
        <v>0</v>
      </c>
      <c r="AD208" s="64">
        <v>6161.3059293732294</v>
      </c>
      <c r="AE208" s="64">
        <v>562.35975599430571</v>
      </c>
      <c r="AF208" s="64">
        <f t="shared" si="27"/>
        <v>16265.292997347633</v>
      </c>
      <c r="AH208" s="16"/>
    </row>
    <row r="209" spans="1:34" x14ac:dyDescent="0.25">
      <c r="A209" s="52" t="s">
        <v>240</v>
      </c>
      <c r="B209" s="53">
        <v>6002141</v>
      </c>
      <c r="C209" s="67">
        <v>145708</v>
      </c>
      <c r="D209" s="68">
        <v>4</v>
      </c>
      <c r="E209" s="69">
        <v>2.5</v>
      </c>
      <c r="F209" s="16">
        <v>2091</v>
      </c>
      <c r="G209" s="68">
        <v>5573</v>
      </c>
      <c r="H209" s="68">
        <v>1507.8</v>
      </c>
      <c r="I209" s="68">
        <f t="shared" si="23"/>
        <v>9171.7999999999993</v>
      </c>
      <c r="J209" s="68">
        <f t="shared" si="20"/>
        <v>2292.9499999999998</v>
      </c>
      <c r="K209" s="68">
        <f t="shared" si="21"/>
        <v>5732.375</v>
      </c>
      <c r="L209" s="70">
        <f t="shared" si="22"/>
        <v>8.0749138317472776E-4</v>
      </c>
      <c r="M209" s="71">
        <f t="shared" si="24"/>
        <v>14131.099205557735</v>
      </c>
      <c r="N209" s="18">
        <f t="shared" si="25"/>
        <v>1</v>
      </c>
      <c r="O209" s="56">
        <f t="shared" si="26"/>
        <v>14131.099205557735</v>
      </c>
      <c r="P209" s="66"/>
      <c r="Q209" s="56">
        <v>3221.6280816002559</v>
      </c>
      <c r="R209" s="56">
        <v>0</v>
      </c>
      <c r="S209" s="56">
        <v>0</v>
      </c>
      <c r="T209" s="56">
        <v>0</v>
      </c>
      <c r="U209" s="56">
        <v>0</v>
      </c>
      <c r="V209" s="56">
        <v>0</v>
      </c>
      <c r="W209" s="56">
        <v>0</v>
      </c>
      <c r="X209" s="56">
        <v>2323.0850413375733</v>
      </c>
      <c r="Y209" s="56">
        <v>2058.3907781051848</v>
      </c>
      <c r="Z209" s="56">
        <v>3290.9601063118826</v>
      </c>
      <c r="AA209" s="56">
        <v>0</v>
      </c>
      <c r="AB209" s="56">
        <v>0</v>
      </c>
      <c r="AC209" s="56">
        <v>0</v>
      </c>
      <c r="AD209" s="56">
        <v>1080.0388738411189</v>
      </c>
      <c r="AE209" s="56">
        <v>2156.9963243617208</v>
      </c>
      <c r="AF209" s="56">
        <f t="shared" si="27"/>
        <v>14131.099205557735</v>
      </c>
      <c r="AH209" s="16"/>
    </row>
    <row r="210" spans="1:34" x14ac:dyDescent="0.25">
      <c r="A210" s="52" t="s">
        <v>241</v>
      </c>
      <c r="B210" s="53">
        <v>6002190</v>
      </c>
      <c r="C210" s="67">
        <v>145798</v>
      </c>
      <c r="D210" s="68">
        <v>4</v>
      </c>
      <c r="E210" s="69">
        <v>2.5</v>
      </c>
      <c r="F210" s="16">
        <v>5482</v>
      </c>
      <c r="G210" s="68">
        <v>40116</v>
      </c>
      <c r="H210" s="68">
        <v>5602</v>
      </c>
      <c r="I210" s="68">
        <f t="shared" si="23"/>
        <v>51200</v>
      </c>
      <c r="J210" s="68">
        <f t="shared" ref="J210:J273" si="28">I210/4</f>
        <v>12800</v>
      </c>
      <c r="K210" s="68">
        <f t="shared" ref="K210:K273" si="29">J210*E210</f>
        <v>32000</v>
      </c>
      <c r="L210" s="70">
        <f t="shared" ref="L210:L273" si="30">K210/$K$672</f>
        <v>4.5076821145844936E-3</v>
      </c>
      <c r="M210" s="71">
        <f t="shared" si="24"/>
        <v>78884.437005228639</v>
      </c>
      <c r="N210" s="18">
        <f t="shared" si="25"/>
        <v>1</v>
      </c>
      <c r="O210" s="56">
        <f t="shared" si="26"/>
        <v>78884.437005228639</v>
      </c>
      <c r="P210" s="66"/>
      <c r="Q210" s="56">
        <v>8446.1813215363945</v>
      </c>
      <c r="R210" s="56">
        <v>2745.5481785804186</v>
      </c>
      <c r="S210" s="56">
        <v>1825.7433174061707</v>
      </c>
      <c r="T210" s="56">
        <v>0</v>
      </c>
      <c r="U210" s="56">
        <v>896.69418627037248</v>
      </c>
      <c r="V210" s="56">
        <v>0</v>
      </c>
      <c r="W210" s="56">
        <v>3072.1790505551935</v>
      </c>
      <c r="X210" s="56">
        <v>90.901987955243939</v>
      </c>
      <c r="Y210" s="56">
        <v>19836.662625826539</v>
      </c>
      <c r="Z210" s="56">
        <v>5102.8370187757273</v>
      </c>
      <c r="AA210" s="56">
        <v>11338.097107841359</v>
      </c>
      <c r="AB210" s="56">
        <v>0</v>
      </c>
      <c r="AC210" s="56">
        <v>0</v>
      </c>
      <c r="AD210" s="56">
        <v>23394.165849363118</v>
      </c>
      <c r="AE210" s="56">
        <v>2135.4263611181032</v>
      </c>
      <c r="AF210" s="56">
        <f t="shared" si="27"/>
        <v>78884.437005228639</v>
      </c>
      <c r="AH210" s="16"/>
    </row>
    <row r="211" spans="1:34" x14ac:dyDescent="0.25">
      <c r="A211" s="52" t="s">
        <v>242</v>
      </c>
      <c r="B211" s="53">
        <v>6005631</v>
      </c>
      <c r="C211" s="67">
        <v>146080</v>
      </c>
      <c r="D211" s="68">
        <v>2</v>
      </c>
      <c r="E211" s="69">
        <v>0.75</v>
      </c>
      <c r="F211" s="16">
        <v>799</v>
      </c>
      <c r="G211" s="68">
        <v>11280</v>
      </c>
      <c r="H211" s="68">
        <v>31</v>
      </c>
      <c r="I211" s="68">
        <f t="shared" si="23"/>
        <v>12110</v>
      </c>
      <c r="J211" s="68">
        <f t="shared" si="28"/>
        <v>3027.5</v>
      </c>
      <c r="K211" s="68">
        <f t="shared" si="29"/>
        <v>2270.625</v>
      </c>
      <c r="L211" s="70">
        <f t="shared" si="30"/>
        <v>3.1985174066963805E-4</v>
      </c>
      <c r="M211" s="71">
        <f t="shared" si="24"/>
        <v>5597.4054617186657</v>
      </c>
      <c r="N211" s="18">
        <f t="shared" si="25"/>
        <v>1</v>
      </c>
      <c r="O211" s="56">
        <f t="shared" si="26"/>
        <v>5597.4054617186657</v>
      </c>
      <c r="P211" s="66"/>
      <c r="Q211" s="56">
        <v>369.30858496393182</v>
      </c>
      <c r="R211" s="56">
        <v>0</v>
      </c>
      <c r="S211" s="56">
        <v>14.32861844040286</v>
      </c>
      <c r="T211" s="56">
        <v>0</v>
      </c>
      <c r="U211" s="56">
        <v>0</v>
      </c>
      <c r="V211" s="56">
        <v>0</v>
      </c>
      <c r="W211" s="56">
        <v>0</v>
      </c>
      <c r="X211" s="56">
        <v>0</v>
      </c>
      <c r="Y211" s="56">
        <v>330.94486462349835</v>
      </c>
      <c r="Z211" s="56">
        <v>1034.8960221955485</v>
      </c>
      <c r="AA211" s="56">
        <v>0</v>
      </c>
      <c r="AB211" s="56">
        <v>0</v>
      </c>
      <c r="AC211" s="56">
        <v>0</v>
      </c>
      <c r="AD211" s="56">
        <v>3847.9273714952842</v>
      </c>
      <c r="AE211" s="56">
        <v>0</v>
      </c>
      <c r="AF211" s="56">
        <f t="shared" si="27"/>
        <v>5597.4054617186657</v>
      </c>
      <c r="AH211" s="16"/>
    </row>
    <row r="212" spans="1:34" x14ac:dyDescent="0.25">
      <c r="A212" s="52" t="s">
        <v>243</v>
      </c>
      <c r="B212" s="53">
        <v>6011753</v>
      </c>
      <c r="C212" s="67">
        <v>145606</v>
      </c>
      <c r="D212" s="68">
        <v>4</v>
      </c>
      <c r="E212" s="69">
        <v>2.5</v>
      </c>
      <c r="F212" s="16">
        <v>783</v>
      </c>
      <c r="G212" s="68">
        <v>625</v>
      </c>
      <c r="H212" s="68">
        <v>713.16</v>
      </c>
      <c r="I212" s="68">
        <f t="shared" ref="I212:I275" si="31">SUM(F212:H212)</f>
        <v>2121.16</v>
      </c>
      <c r="J212" s="68">
        <f t="shared" si="28"/>
        <v>530.29</v>
      </c>
      <c r="K212" s="68">
        <f t="shared" si="29"/>
        <v>1325.7249999999999</v>
      </c>
      <c r="L212" s="70">
        <f t="shared" si="30"/>
        <v>1.8674833972992275E-4</v>
      </c>
      <c r="M212" s="71">
        <f t="shared" ref="M212:M275" si="32">$M$15*L212</f>
        <v>3268.0959452736483</v>
      </c>
      <c r="N212" s="18">
        <f t="shared" ref="N212:N275" si="33">INDEX($F$8:$F$13,MATCH($D212,$A$8:$A$13,0))</f>
        <v>1</v>
      </c>
      <c r="O212" s="56">
        <f t="shared" ref="O212:O275" si="34">M212*N212</f>
        <v>3268.0959452736483</v>
      </c>
      <c r="P212" s="66"/>
      <c r="Q212" s="56">
        <v>1206.3772299823052</v>
      </c>
      <c r="R212" s="56">
        <v>225.19041626336363</v>
      </c>
      <c r="S212" s="56">
        <v>472.38219503521691</v>
      </c>
      <c r="T212" s="56">
        <v>0</v>
      </c>
      <c r="U212" s="56">
        <v>76.35766988240492</v>
      </c>
      <c r="V212" s="56">
        <v>0</v>
      </c>
      <c r="W212" s="56">
        <v>324.84364644887518</v>
      </c>
      <c r="X212" s="56">
        <v>0</v>
      </c>
      <c r="Y212" s="56">
        <v>280.40952216702374</v>
      </c>
      <c r="Z212" s="56">
        <v>682.53526549445883</v>
      </c>
      <c r="AA212" s="56">
        <v>0</v>
      </c>
      <c r="AB212" s="56">
        <v>0</v>
      </c>
      <c r="AC212" s="56">
        <v>0</v>
      </c>
      <c r="AD212" s="56">
        <v>0</v>
      </c>
      <c r="AE212" s="56">
        <v>0</v>
      </c>
      <c r="AF212" s="56">
        <f t="shared" ref="AF212:AF275" si="35">SUM(Q212:AE212)</f>
        <v>3268.0959452736479</v>
      </c>
      <c r="AH212" s="16"/>
    </row>
    <row r="213" spans="1:34" x14ac:dyDescent="0.25">
      <c r="A213" s="58" t="s">
        <v>244</v>
      </c>
      <c r="B213" s="59">
        <v>6000277</v>
      </c>
      <c r="C213" s="60">
        <v>145004</v>
      </c>
      <c r="D213" s="61">
        <v>3</v>
      </c>
      <c r="E213" s="62">
        <v>1.5</v>
      </c>
      <c r="F213" s="61">
        <v>1704</v>
      </c>
      <c r="G213" s="61">
        <v>10736</v>
      </c>
      <c r="H213" s="61">
        <v>3801.84</v>
      </c>
      <c r="I213" s="61">
        <f t="shared" si="31"/>
        <v>16241.84</v>
      </c>
      <c r="J213" s="61">
        <f t="shared" si="28"/>
        <v>4060.46</v>
      </c>
      <c r="K213" s="61">
        <f t="shared" si="29"/>
        <v>6090.6900000000005</v>
      </c>
      <c r="L213" s="63">
        <f t="shared" si="30"/>
        <v>8.5796544932745732E-4</v>
      </c>
      <c r="M213" s="64">
        <f t="shared" si="32"/>
        <v>15014.395363230504</v>
      </c>
      <c r="N213" s="65">
        <f t="shared" si="33"/>
        <v>1</v>
      </c>
      <c r="O213" s="64">
        <f t="shared" si="34"/>
        <v>15014.395363230504</v>
      </c>
      <c r="P213" s="66"/>
      <c r="Q213" s="64">
        <v>1575.2236014481598</v>
      </c>
      <c r="R213" s="64">
        <v>872.03047401295669</v>
      </c>
      <c r="S213" s="64">
        <v>1136.8233427916016</v>
      </c>
      <c r="T213" s="64">
        <v>0</v>
      </c>
      <c r="U213" s="64">
        <v>559.093447274558</v>
      </c>
      <c r="V213" s="64">
        <v>0</v>
      </c>
      <c r="W213" s="64">
        <v>904.64425843730578</v>
      </c>
      <c r="X213" s="64">
        <v>41.932008545591856</v>
      </c>
      <c r="Y213" s="64">
        <v>2744.623751584264</v>
      </c>
      <c r="Z213" s="64">
        <v>4615.663991802031</v>
      </c>
      <c r="AA213" s="64">
        <v>0</v>
      </c>
      <c r="AB213" s="64">
        <v>0</v>
      </c>
      <c r="AC213" s="64">
        <v>0</v>
      </c>
      <c r="AD213" s="64">
        <v>2518.1391375262833</v>
      </c>
      <c r="AE213" s="64">
        <v>46.22134980775116</v>
      </c>
      <c r="AF213" s="64">
        <f t="shared" si="35"/>
        <v>15014.395363230502</v>
      </c>
      <c r="AH213" s="16"/>
    </row>
    <row r="214" spans="1:34" x14ac:dyDescent="0.25">
      <c r="A214" s="52" t="s">
        <v>245</v>
      </c>
      <c r="B214" s="53">
        <v>6002273</v>
      </c>
      <c r="C214" s="67" t="s">
        <v>246</v>
      </c>
      <c r="D214" s="68">
        <v>4</v>
      </c>
      <c r="E214" s="69">
        <v>2.5</v>
      </c>
      <c r="F214" s="16">
        <v>3982</v>
      </c>
      <c r="G214" s="68">
        <v>20906</v>
      </c>
      <c r="H214" s="68">
        <v>7674</v>
      </c>
      <c r="I214" s="68">
        <f t="shared" si="31"/>
        <v>32562</v>
      </c>
      <c r="J214" s="68">
        <f t="shared" si="28"/>
        <v>8140.5</v>
      </c>
      <c r="K214" s="68">
        <f t="shared" si="29"/>
        <v>20351.25</v>
      </c>
      <c r="L214" s="70">
        <f t="shared" si="30"/>
        <v>2.8667801760761777E-3</v>
      </c>
      <c r="M214" s="71">
        <f t="shared" si="32"/>
        <v>50168.653081333112</v>
      </c>
      <c r="N214" s="18">
        <f t="shared" si="33"/>
        <v>1</v>
      </c>
      <c r="O214" s="56">
        <f t="shared" si="34"/>
        <v>50168.653081333112</v>
      </c>
      <c r="P214" s="66"/>
      <c r="Q214" s="56">
        <v>6135.1138311488376</v>
      </c>
      <c r="R214" s="56">
        <v>3956.5475435434996</v>
      </c>
      <c r="S214" s="56">
        <v>1529.9266786365636</v>
      </c>
      <c r="T214" s="56">
        <v>0</v>
      </c>
      <c r="U214" s="56">
        <v>468.37634471854506</v>
      </c>
      <c r="V214" s="56">
        <v>0</v>
      </c>
      <c r="W214" s="56">
        <v>5868.5707139241395</v>
      </c>
      <c r="X214" s="56">
        <v>0</v>
      </c>
      <c r="Y214" s="56">
        <v>7195.1234534065979</v>
      </c>
      <c r="Z214" s="56">
        <v>4850.1603064933552</v>
      </c>
      <c r="AA214" s="56">
        <v>10037.736466583294</v>
      </c>
      <c r="AB214" s="56">
        <v>0</v>
      </c>
      <c r="AC214" s="56">
        <v>0</v>
      </c>
      <c r="AD214" s="56">
        <v>7070.3258089256697</v>
      </c>
      <c r="AE214" s="56">
        <v>3056.7719339526102</v>
      </c>
      <c r="AF214" s="56">
        <f t="shared" si="35"/>
        <v>50168.653081333112</v>
      </c>
      <c r="AH214" s="16"/>
    </row>
    <row r="215" spans="1:34" x14ac:dyDescent="0.25">
      <c r="A215" s="52" t="s">
        <v>247</v>
      </c>
      <c r="B215" s="53">
        <v>6010136</v>
      </c>
      <c r="C215" s="67">
        <v>145222</v>
      </c>
      <c r="D215" s="68">
        <v>1</v>
      </c>
      <c r="E215" s="69">
        <v>0</v>
      </c>
      <c r="F215" s="16">
        <v>3224</v>
      </c>
      <c r="G215" s="68">
        <v>17716</v>
      </c>
      <c r="H215" s="68">
        <v>167.16</v>
      </c>
      <c r="I215" s="68">
        <f t="shared" si="31"/>
        <v>21107.16</v>
      </c>
      <c r="J215" s="68">
        <f t="shared" si="28"/>
        <v>5276.79</v>
      </c>
      <c r="K215" s="68">
        <f t="shared" si="29"/>
        <v>0</v>
      </c>
      <c r="L215" s="70">
        <f t="shared" si="30"/>
        <v>0</v>
      </c>
      <c r="M215" s="71">
        <f t="shared" si="32"/>
        <v>0</v>
      </c>
      <c r="N215" s="18">
        <f t="shared" si="33"/>
        <v>0</v>
      </c>
      <c r="O215" s="56">
        <f t="shared" si="34"/>
        <v>0</v>
      </c>
      <c r="P215" s="66"/>
      <c r="Q215" s="56">
        <v>0</v>
      </c>
      <c r="R215" s="56">
        <v>0</v>
      </c>
      <c r="S215" s="56">
        <v>0</v>
      </c>
      <c r="T215" s="56">
        <v>0</v>
      </c>
      <c r="U215" s="56">
        <v>0</v>
      </c>
      <c r="V215" s="56">
        <v>0</v>
      </c>
      <c r="W215" s="56">
        <v>0</v>
      </c>
      <c r="X215" s="56">
        <v>0</v>
      </c>
      <c r="Y215" s="56">
        <v>0</v>
      </c>
      <c r="Z215" s="56">
        <v>0</v>
      </c>
      <c r="AA215" s="56">
        <v>0</v>
      </c>
      <c r="AB215" s="56">
        <v>0</v>
      </c>
      <c r="AC215" s="56">
        <v>0</v>
      </c>
      <c r="AD215" s="56">
        <v>0</v>
      </c>
      <c r="AE215" s="56">
        <v>0</v>
      </c>
      <c r="AF215" s="56">
        <f t="shared" si="35"/>
        <v>0</v>
      </c>
      <c r="AH215" s="16"/>
    </row>
    <row r="216" spans="1:34" x14ac:dyDescent="0.25">
      <c r="A216" s="52" t="s">
        <v>248</v>
      </c>
      <c r="B216" s="53">
        <v>6002299</v>
      </c>
      <c r="C216" s="67">
        <v>145257</v>
      </c>
      <c r="D216" s="68">
        <v>1</v>
      </c>
      <c r="E216" s="69">
        <v>0</v>
      </c>
      <c r="F216" s="16">
        <v>2455</v>
      </c>
      <c r="G216" s="68">
        <v>11118</v>
      </c>
      <c r="H216" s="68">
        <v>1258</v>
      </c>
      <c r="I216" s="68">
        <f t="shared" si="31"/>
        <v>14831</v>
      </c>
      <c r="J216" s="68">
        <f t="shared" si="28"/>
        <v>3707.75</v>
      </c>
      <c r="K216" s="68">
        <f t="shared" si="29"/>
        <v>0</v>
      </c>
      <c r="L216" s="70">
        <f t="shared" si="30"/>
        <v>0</v>
      </c>
      <c r="M216" s="71">
        <f t="shared" si="32"/>
        <v>0</v>
      </c>
      <c r="N216" s="18">
        <f t="shared" si="33"/>
        <v>0</v>
      </c>
      <c r="O216" s="56">
        <f t="shared" si="34"/>
        <v>0</v>
      </c>
      <c r="P216" s="66"/>
      <c r="Q216" s="56">
        <v>0</v>
      </c>
      <c r="R216" s="56">
        <v>0</v>
      </c>
      <c r="S216" s="56">
        <v>0</v>
      </c>
      <c r="T216" s="56">
        <v>0</v>
      </c>
      <c r="U216" s="56">
        <v>0</v>
      </c>
      <c r="V216" s="56">
        <v>0</v>
      </c>
      <c r="W216" s="56">
        <v>0</v>
      </c>
      <c r="X216" s="56">
        <v>0</v>
      </c>
      <c r="Y216" s="56">
        <v>0</v>
      </c>
      <c r="Z216" s="56">
        <v>0</v>
      </c>
      <c r="AA216" s="56">
        <v>0</v>
      </c>
      <c r="AB216" s="56">
        <v>0</v>
      </c>
      <c r="AC216" s="56">
        <v>0</v>
      </c>
      <c r="AD216" s="56">
        <v>0</v>
      </c>
      <c r="AE216" s="56">
        <v>0</v>
      </c>
      <c r="AF216" s="56">
        <f t="shared" si="35"/>
        <v>0</v>
      </c>
      <c r="AH216" s="16"/>
    </row>
    <row r="217" spans="1:34" x14ac:dyDescent="0.25">
      <c r="A217" s="52" t="s">
        <v>249</v>
      </c>
      <c r="B217" s="53">
        <v>6002307</v>
      </c>
      <c r="C217" s="67">
        <v>146113</v>
      </c>
      <c r="D217" s="68">
        <v>1</v>
      </c>
      <c r="E217" s="69">
        <v>0</v>
      </c>
      <c r="F217" s="16">
        <v>603</v>
      </c>
      <c r="G217" s="68">
        <v>6308</v>
      </c>
      <c r="H217" s="68">
        <v>278.88</v>
      </c>
      <c r="I217" s="68">
        <f t="shared" si="31"/>
        <v>7189.88</v>
      </c>
      <c r="J217" s="68">
        <f t="shared" si="28"/>
        <v>1797.47</v>
      </c>
      <c r="K217" s="68">
        <f t="shared" si="29"/>
        <v>0</v>
      </c>
      <c r="L217" s="70">
        <f t="shared" si="30"/>
        <v>0</v>
      </c>
      <c r="M217" s="71">
        <f t="shared" si="32"/>
        <v>0</v>
      </c>
      <c r="N217" s="18">
        <f t="shared" si="33"/>
        <v>0</v>
      </c>
      <c r="O217" s="56">
        <f t="shared" si="34"/>
        <v>0</v>
      </c>
      <c r="P217" s="66"/>
      <c r="Q217" s="56">
        <v>0</v>
      </c>
      <c r="R217" s="56">
        <v>0</v>
      </c>
      <c r="S217" s="56">
        <v>0</v>
      </c>
      <c r="T217" s="56">
        <v>0</v>
      </c>
      <c r="U217" s="56">
        <v>0</v>
      </c>
      <c r="V217" s="56">
        <v>0</v>
      </c>
      <c r="W217" s="56">
        <v>0</v>
      </c>
      <c r="X217" s="56">
        <v>0</v>
      </c>
      <c r="Y217" s="56">
        <v>0</v>
      </c>
      <c r="Z217" s="56">
        <v>0</v>
      </c>
      <c r="AA217" s="56">
        <v>0</v>
      </c>
      <c r="AB217" s="56">
        <v>0</v>
      </c>
      <c r="AC217" s="56">
        <v>0</v>
      </c>
      <c r="AD217" s="56">
        <v>0</v>
      </c>
      <c r="AE217" s="56">
        <v>0</v>
      </c>
      <c r="AF217" s="56">
        <f t="shared" si="35"/>
        <v>0</v>
      </c>
      <c r="AH217" s="16"/>
    </row>
    <row r="218" spans="1:34" x14ac:dyDescent="0.25">
      <c r="A218" s="58" t="s">
        <v>250</v>
      </c>
      <c r="B218" s="59">
        <v>6003081</v>
      </c>
      <c r="C218" s="60" t="s">
        <v>251</v>
      </c>
      <c r="D218" s="61">
        <v>1</v>
      </c>
      <c r="E218" s="62">
        <v>0</v>
      </c>
      <c r="F218" s="61">
        <v>1897</v>
      </c>
      <c r="G218" s="61">
        <v>6976</v>
      </c>
      <c r="H218" s="61">
        <v>474.6</v>
      </c>
      <c r="I218" s="61">
        <f t="shared" si="31"/>
        <v>9347.6</v>
      </c>
      <c r="J218" s="61">
        <f t="shared" si="28"/>
        <v>2336.9</v>
      </c>
      <c r="K218" s="61">
        <f t="shared" si="29"/>
        <v>0</v>
      </c>
      <c r="L218" s="63">
        <f t="shared" si="30"/>
        <v>0</v>
      </c>
      <c r="M218" s="64">
        <f t="shared" si="32"/>
        <v>0</v>
      </c>
      <c r="N218" s="65">
        <f t="shared" si="33"/>
        <v>0</v>
      </c>
      <c r="O218" s="64">
        <f t="shared" si="34"/>
        <v>0</v>
      </c>
      <c r="P218" s="66"/>
      <c r="Q218" s="64">
        <v>0</v>
      </c>
      <c r="R218" s="64">
        <v>0</v>
      </c>
      <c r="S218" s="64">
        <v>0</v>
      </c>
      <c r="T218" s="64">
        <v>0</v>
      </c>
      <c r="U218" s="64">
        <v>0</v>
      </c>
      <c r="V218" s="64">
        <v>0</v>
      </c>
      <c r="W218" s="64">
        <v>0</v>
      </c>
      <c r="X218" s="64">
        <v>0</v>
      </c>
      <c r="Y218" s="64">
        <v>0</v>
      </c>
      <c r="Z218" s="64">
        <v>0</v>
      </c>
      <c r="AA218" s="64">
        <v>0</v>
      </c>
      <c r="AB218" s="64">
        <v>0</v>
      </c>
      <c r="AC218" s="64">
        <v>0</v>
      </c>
      <c r="AD218" s="64">
        <v>0</v>
      </c>
      <c r="AE218" s="64">
        <v>0</v>
      </c>
      <c r="AF218" s="64">
        <f t="shared" si="35"/>
        <v>0</v>
      </c>
      <c r="AH218" s="16"/>
    </row>
    <row r="219" spans="1:34" x14ac:dyDescent="0.25">
      <c r="A219" s="52" t="s">
        <v>252</v>
      </c>
      <c r="B219" s="53">
        <v>6019723</v>
      </c>
      <c r="C219" s="67">
        <v>145971</v>
      </c>
      <c r="D219" s="68">
        <v>4</v>
      </c>
      <c r="E219" s="69">
        <v>2.5</v>
      </c>
      <c r="F219" s="16">
        <v>10322</v>
      </c>
      <c r="G219" s="68">
        <v>10464</v>
      </c>
      <c r="H219" s="68">
        <v>5153</v>
      </c>
      <c r="I219" s="68">
        <f t="shared" si="31"/>
        <v>25939</v>
      </c>
      <c r="J219" s="68">
        <f t="shared" si="28"/>
        <v>6484.75</v>
      </c>
      <c r="K219" s="68">
        <f t="shared" si="29"/>
        <v>16211.875</v>
      </c>
      <c r="L219" s="70">
        <f t="shared" si="30"/>
        <v>2.2836868431681092E-3</v>
      </c>
      <c r="M219" s="71">
        <f t="shared" si="32"/>
        <v>39964.519755441914</v>
      </c>
      <c r="N219" s="18">
        <f t="shared" si="33"/>
        <v>1</v>
      </c>
      <c r="O219" s="56">
        <f t="shared" si="34"/>
        <v>39964.519755441914</v>
      </c>
      <c r="P219" s="66"/>
      <c r="Q219" s="56">
        <v>15903.225757186918</v>
      </c>
      <c r="R219" s="56">
        <v>3164.6217501706965</v>
      </c>
      <c r="S219" s="56">
        <v>637.85462734696603</v>
      </c>
      <c r="T219" s="56">
        <v>0</v>
      </c>
      <c r="U219" s="56">
        <v>1183.2665550784297</v>
      </c>
      <c r="V219" s="56">
        <v>0</v>
      </c>
      <c r="W219" s="56">
        <v>2953.5442527152991</v>
      </c>
      <c r="X219" s="56">
        <v>0</v>
      </c>
      <c r="Y219" s="56">
        <v>5565.05051685324</v>
      </c>
      <c r="Z219" s="56">
        <v>6061.1596714564366</v>
      </c>
      <c r="AA219" s="56">
        <v>1183.2665550784297</v>
      </c>
      <c r="AB219" s="56">
        <v>0</v>
      </c>
      <c r="AC219" s="56">
        <v>0</v>
      </c>
      <c r="AD219" s="56">
        <v>3087.5861671577773</v>
      </c>
      <c r="AE219" s="56">
        <v>224.94390239772233</v>
      </c>
      <c r="AF219" s="56">
        <f t="shared" si="35"/>
        <v>39964.519755441921</v>
      </c>
      <c r="AH219" s="16"/>
    </row>
    <row r="220" spans="1:34" x14ac:dyDescent="0.25">
      <c r="A220" s="52" t="s">
        <v>253</v>
      </c>
      <c r="B220" s="53">
        <v>6015630</v>
      </c>
      <c r="C220" s="67">
        <v>145547</v>
      </c>
      <c r="D220" s="68">
        <v>4</v>
      </c>
      <c r="E220" s="69">
        <v>2.5</v>
      </c>
      <c r="F220" s="16">
        <v>6092</v>
      </c>
      <c r="G220" s="68">
        <v>10241</v>
      </c>
      <c r="H220" s="68">
        <v>3477</v>
      </c>
      <c r="I220" s="68">
        <f t="shared" si="31"/>
        <v>19810</v>
      </c>
      <c r="J220" s="68">
        <f t="shared" si="28"/>
        <v>4952.5</v>
      </c>
      <c r="K220" s="68">
        <f t="shared" si="29"/>
        <v>12381.25</v>
      </c>
      <c r="L220" s="70">
        <f t="shared" si="30"/>
        <v>1.7440855994124772E-3</v>
      </c>
      <c r="M220" s="71">
        <f t="shared" si="32"/>
        <v>30521.497989718351</v>
      </c>
      <c r="N220" s="18">
        <f t="shared" si="33"/>
        <v>1</v>
      </c>
      <c r="O220" s="56">
        <f t="shared" si="34"/>
        <v>30521.497989718351</v>
      </c>
      <c r="P220" s="66"/>
      <c r="Q220" s="56">
        <v>9386.0154342940023</v>
      </c>
      <c r="R220" s="56">
        <v>514.59769452629621</v>
      </c>
      <c r="S220" s="56">
        <v>181.80397591048791</v>
      </c>
      <c r="T220" s="56">
        <v>0</v>
      </c>
      <c r="U220" s="56">
        <v>479.1613263403537</v>
      </c>
      <c r="V220" s="56">
        <v>0</v>
      </c>
      <c r="W220" s="56">
        <v>4133.7293844732121</v>
      </c>
      <c r="X220" s="56">
        <v>47.762061468009534</v>
      </c>
      <c r="Y220" s="56">
        <v>942.91553607812364</v>
      </c>
      <c r="Z220" s="56">
        <v>1117.0159536873198</v>
      </c>
      <c r="AA220" s="56">
        <v>0</v>
      </c>
      <c r="AB220" s="56">
        <v>0</v>
      </c>
      <c r="AC220" s="56">
        <v>0</v>
      </c>
      <c r="AD220" s="56">
        <v>13718.496622940545</v>
      </c>
      <c r="AE220" s="56">
        <v>0</v>
      </c>
      <c r="AF220" s="56">
        <f t="shared" si="35"/>
        <v>30521.497989718351</v>
      </c>
      <c r="AH220" s="16"/>
    </row>
    <row r="221" spans="1:34" x14ac:dyDescent="0.25">
      <c r="A221" s="52" t="s">
        <v>254</v>
      </c>
      <c r="B221" s="53">
        <v>6005276</v>
      </c>
      <c r="C221" s="67">
        <v>145906</v>
      </c>
      <c r="D221" s="68">
        <v>4</v>
      </c>
      <c r="E221" s="69">
        <v>2.5</v>
      </c>
      <c r="F221" s="16">
        <v>2622</v>
      </c>
      <c r="G221" s="68">
        <v>11988</v>
      </c>
      <c r="H221" s="68">
        <v>1908</v>
      </c>
      <c r="I221" s="68">
        <f t="shared" si="31"/>
        <v>16518</v>
      </c>
      <c r="J221" s="68">
        <f t="shared" si="28"/>
        <v>4129.5</v>
      </c>
      <c r="K221" s="68">
        <f t="shared" si="29"/>
        <v>10323.75</v>
      </c>
      <c r="L221" s="70">
        <f t="shared" si="30"/>
        <v>1.4542557259513021E-3</v>
      </c>
      <c r="M221" s="71">
        <f t="shared" si="32"/>
        <v>25449.475204147788</v>
      </c>
      <c r="N221" s="18">
        <f t="shared" si="33"/>
        <v>1</v>
      </c>
      <c r="O221" s="56">
        <f t="shared" si="34"/>
        <v>25449.475204147788</v>
      </c>
      <c r="P221" s="66"/>
      <c r="Q221" s="56">
        <v>4039.7459731974513</v>
      </c>
      <c r="R221" s="56">
        <v>0</v>
      </c>
      <c r="S221" s="56">
        <v>640.93605066748273</v>
      </c>
      <c r="T221" s="56">
        <v>0</v>
      </c>
      <c r="U221" s="56">
        <v>0</v>
      </c>
      <c r="V221" s="56">
        <v>0</v>
      </c>
      <c r="W221" s="56">
        <v>2207.8398091502468</v>
      </c>
      <c r="X221" s="56">
        <v>90.901987955243953</v>
      </c>
      <c r="Y221" s="56">
        <v>6643.5486790341001</v>
      </c>
      <c r="Z221" s="56">
        <v>8133.4168545039447</v>
      </c>
      <c r="AA221" s="56">
        <v>0</v>
      </c>
      <c r="AB221" s="56">
        <v>0</v>
      </c>
      <c r="AC221" s="56">
        <v>0</v>
      </c>
      <c r="AD221" s="56">
        <v>2349.5852818940175</v>
      </c>
      <c r="AE221" s="56">
        <v>1343.5005677453005</v>
      </c>
      <c r="AF221" s="56">
        <f t="shared" si="35"/>
        <v>25449.475204147791</v>
      </c>
      <c r="AH221" s="16"/>
    </row>
    <row r="222" spans="1:34" x14ac:dyDescent="0.25">
      <c r="A222" s="52" t="s">
        <v>255</v>
      </c>
      <c r="B222" s="53">
        <v>6002521</v>
      </c>
      <c r="C222" s="67">
        <v>145122</v>
      </c>
      <c r="D222" s="68">
        <v>4</v>
      </c>
      <c r="E222" s="69">
        <v>2.5</v>
      </c>
      <c r="F222" s="16">
        <v>2082</v>
      </c>
      <c r="G222" s="68">
        <v>11597</v>
      </c>
      <c r="H222" s="68">
        <v>937</v>
      </c>
      <c r="I222" s="68">
        <f t="shared" si="31"/>
        <v>14616</v>
      </c>
      <c r="J222" s="68">
        <f t="shared" si="28"/>
        <v>3654</v>
      </c>
      <c r="K222" s="68">
        <f t="shared" si="29"/>
        <v>9135</v>
      </c>
      <c r="L222" s="70">
        <f t="shared" si="30"/>
        <v>1.2868023786477922E-3</v>
      </c>
      <c r="M222" s="71">
        <f t="shared" si="32"/>
        <v>22519.041626336366</v>
      </c>
      <c r="N222" s="18">
        <f t="shared" si="33"/>
        <v>1</v>
      </c>
      <c r="O222" s="56">
        <f t="shared" si="34"/>
        <v>22519.041626336366</v>
      </c>
      <c r="P222" s="66"/>
      <c r="Q222" s="56">
        <v>3207.7616766579304</v>
      </c>
      <c r="R222" s="56">
        <v>0</v>
      </c>
      <c r="S222" s="56">
        <v>623.98822240464074</v>
      </c>
      <c r="T222" s="56">
        <v>0</v>
      </c>
      <c r="U222" s="56">
        <v>234.18817235927256</v>
      </c>
      <c r="V222" s="56">
        <v>0</v>
      </c>
      <c r="W222" s="56">
        <v>548.49335105198043</v>
      </c>
      <c r="X222" s="56">
        <v>36.97707984620093</v>
      </c>
      <c r="Y222" s="56">
        <v>0</v>
      </c>
      <c r="Z222" s="56">
        <v>14245.420010748907</v>
      </c>
      <c r="AA222" s="56">
        <v>1727.137771149635</v>
      </c>
      <c r="AB222" s="56">
        <v>0</v>
      </c>
      <c r="AC222" s="56">
        <v>0</v>
      </c>
      <c r="AD222" s="56">
        <v>1895.0753421177974</v>
      </c>
      <c r="AE222" s="56">
        <v>0</v>
      </c>
      <c r="AF222" s="56">
        <f t="shared" si="35"/>
        <v>22519.041626336366</v>
      </c>
      <c r="AH222" s="16"/>
    </row>
    <row r="223" spans="1:34" x14ac:dyDescent="0.25">
      <c r="A223" s="58" t="s">
        <v>256</v>
      </c>
      <c r="B223" s="59">
        <v>6002539</v>
      </c>
      <c r="C223" s="60">
        <v>145247</v>
      </c>
      <c r="D223" s="61">
        <v>4</v>
      </c>
      <c r="E223" s="62">
        <v>2.5</v>
      </c>
      <c r="F223" s="61">
        <v>1924</v>
      </c>
      <c r="G223" s="61">
        <v>12310</v>
      </c>
      <c r="H223" s="61">
        <v>1623.72</v>
      </c>
      <c r="I223" s="61">
        <f t="shared" si="31"/>
        <v>15857.72</v>
      </c>
      <c r="J223" s="61">
        <f t="shared" si="28"/>
        <v>3964.43</v>
      </c>
      <c r="K223" s="61">
        <f t="shared" si="29"/>
        <v>9911.0749999999989</v>
      </c>
      <c r="L223" s="63">
        <f t="shared" si="30"/>
        <v>1.3961242348064222E-3</v>
      </c>
      <c r="M223" s="64">
        <f t="shared" si="32"/>
        <v>24432.174109112388</v>
      </c>
      <c r="N223" s="65">
        <f t="shared" si="33"/>
        <v>1</v>
      </c>
      <c r="O223" s="64">
        <f t="shared" si="34"/>
        <v>24432.174109112388</v>
      </c>
      <c r="P223" s="66"/>
      <c r="Q223" s="64">
        <v>2964.3292343371072</v>
      </c>
      <c r="R223" s="64">
        <v>93.18224121242632</v>
      </c>
      <c r="S223" s="64">
        <v>90.593845623192252</v>
      </c>
      <c r="T223" s="64">
        <v>0</v>
      </c>
      <c r="U223" s="64">
        <v>36.237538249276902</v>
      </c>
      <c r="V223" s="64">
        <v>0</v>
      </c>
      <c r="W223" s="64">
        <v>1629.3950234228435</v>
      </c>
      <c r="X223" s="64">
        <v>652.27568848698434</v>
      </c>
      <c r="Y223" s="64">
        <v>4323.236918684991</v>
      </c>
      <c r="Z223" s="64">
        <v>5130.5698286603774</v>
      </c>
      <c r="AA223" s="64">
        <v>0</v>
      </c>
      <c r="AB223" s="64">
        <v>0</v>
      </c>
      <c r="AC223" s="64">
        <v>0</v>
      </c>
      <c r="AD223" s="64">
        <v>8154.9868177475619</v>
      </c>
      <c r="AE223" s="64">
        <v>1357.3669726876253</v>
      </c>
      <c r="AF223" s="64">
        <f t="shared" si="35"/>
        <v>24432.174109112384</v>
      </c>
      <c r="AH223" s="16"/>
    </row>
    <row r="224" spans="1:34" x14ac:dyDescent="0.25">
      <c r="A224" s="52" t="s">
        <v>257</v>
      </c>
      <c r="B224" s="53">
        <v>6002612</v>
      </c>
      <c r="C224" s="67">
        <v>145050</v>
      </c>
      <c r="D224" s="68">
        <v>5</v>
      </c>
      <c r="E224" s="69">
        <v>3.5</v>
      </c>
      <c r="F224" s="16">
        <v>11489</v>
      </c>
      <c r="G224" s="68">
        <v>56716</v>
      </c>
      <c r="H224" s="68">
        <v>3459</v>
      </c>
      <c r="I224" s="68">
        <f t="shared" si="31"/>
        <v>71664</v>
      </c>
      <c r="J224" s="68">
        <f t="shared" si="28"/>
        <v>17916</v>
      </c>
      <c r="K224" s="68">
        <f t="shared" si="29"/>
        <v>62706</v>
      </c>
      <c r="L224" s="70">
        <f t="shared" si="30"/>
        <v>8.8330848336604772E-3</v>
      </c>
      <c r="M224" s="71">
        <f t="shared" si="32"/>
        <v>154578.98458905835</v>
      </c>
      <c r="N224" s="18">
        <f t="shared" si="33"/>
        <v>1</v>
      </c>
      <c r="O224" s="56">
        <f t="shared" si="34"/>
        <v>154578.98458905835</v>
      </c>
      <c r="P224" s="66"/>
      <c r="Q224" s="56">
        <v>24781.730770591807</v>
      </c>
      <c r="R224" s="56">
        <v>2357.596982527361</v>
      </c>
      <c r="S224" s="56">
        <v>2601.3375671802355</v>
      </c>
      <c r="T224" s="56">
        <v>0</v>
      </c>
      <c r="U224" s="56">
        <v>0</v>
      </c>
      <c r="V224" s="56">
        <v>0</v>
      </c>
      <c r="W224" s="56">
        <v>2502.1157362595964</v>
      </c>
      <c r="X224" s="56">
        <v>0</v>
      </c>
      <c r="Y224" s="56">
        <v>1667.3581587316103</v>
      </c>
      <c r="Z224" s="56">
        <v>94452.71204747539</v>
      </c>
      <c r="AA224" s="56">
        <v>0</v>
      </c>
      <c r="AB224" s="56">
        <v>0</v>
      </c>
      <c r="AC224" s="56">
        <v>0</v>
      </c>
      <c r="AD224" s="56">
        <v>23429.294075217007</v>
      </c>
      <c r="AE224" s="56">
        <v>2786.8392510753433</v>
      </c>
      <c r="AF224" s="56">
        <f t="shared" si="35"/>
        <v>154578.98458905835</v>
      </c>
      <c r="AH224" s="16"/>
    </row>
    <row r="225" spans="1:35" x14ac:dyDescent="0.25">
      <c r="A225" s="52" t="s">
        <v>258</v>
      </c>
      <c r="B225" s="53">
        <v>6002943</v>
      </c>
      <c r="C225" s="67">
        <v>145008</v>
      </c>
      <c r="D225" s="68">
        <v>1</v>
      </c>
      <c r="E225" s="69">
        <v>0</v>
      </c>
      <c r="F225" s="16">
        <v>2936</v>
      </c>
      <c r="G225" s="68">
        <v>10883</v>
      </c>
      <c r="H225" s="68">
        <v>68.88</v>
      </c>
      <c r="I225" s="68">
        <f t="shared" si="31"/>
        <v>13887.88</v>
      </c>
      <c r="J225" s="68">
        <f t="shared" si="28"/>
        <v>3471.97</v>
      </c>
      <c r="K225" s="68">
        <f t="shared" si="29"/>
        <v>0</v>
      </c>
      <c r="L225" s="70">
        <f t="shared" si="30"/>
        <v>0</v>
      </c>
      <c r="M225" s="71">
        <f t="shared" si="32"/>
        <v>0</v>
      </c>
      <c r="N225" s="18">
        <f t="shared" si="33"/>
        <v>0</v>
      </c>
      <c r="O225" s="56">
        <f t="shared" si="34"/>
        <v>0</v>
      </c>
      <c r="P225" s="66"/>
      <c r="Q225" s="56">
        <v>0</v>
      </c>
      <c r="R225" s="56">
        <v>0</v>
      </c>
      <c r="S225" s="56">
        <v>0</v>
      </c>
      <c r="T225" s="56">
        <v>0</v>
      </c>
      <c r="U225" s="56">
        <v>0</v>
      </c>
      <c r="V225" s="56">
        <v>0</v>
      </c>
      <c r="W225" s="56">
        <v>0</v>
      </c>
      <c r="X225" s="56">
        <v>0</v>
      </c>
      <c r="Y225" s="56">
        <v>0</v>
      </c>
      <c r="Z225" s="56">
        <v>0</v>
      </c>
      <c r="AA225" s="56">
        <v>0</v>
      </c>
      <c r="AB225" s="56">
        <v>0</v>
      </c>
      <c r="AC225" s="56">
        <v>0</v>
      </c>
      <c r="AD225" s="56">
        <v>0</v>
      </c>
      <c r="AE225" s="56">
        <v>0</v>
      </c>
      <c r="AF225" s="56">
        <f t="shared" si="35"/>
        <v>0</v>
      </c>
      <c r="AH225" s="16"/>
    </row>
    <row r="226" spans="1:35" x14ac:dyDescent="0.25">
      <c r="A226" s="52" t="s">
        <v>259</v>
      </c>
      <c r="B226" s="53">
        <v>6003222</v>
      </c>
      <c r="C226" s="67">
        <v>146069</v>
      </c>
      <c r="D226" s="68">
        <v>0</v>
      </c>
      <c r="E226" s="69">
        <v>0</v>
      </c>
      <c r="F226" s="16">
        <v>0</v>
      </c>
      <c r="G226" s="68">
        <v>2</v>
      </c>
      <c r="H226" s="68">
        <v>52.08</v>
      </c>
      <c r="I226" s="68">
        <f t="shared" si="31"/>
        <v>54.08</v>
      </c>
      <c r="J226" s="68">
        <f t="shared" si="28"/>
        <v>13.52</v>
      </c>
      <c r="K226" s="68">
        <f t="shared" si="29"/>
        <v>0</v>
      </c>
      <c r="L226" s="70">
        <f t="shared" si="30"/>
        <v>0</v>
      </c>
      <c r="M226" s="71">
        <f t="shared" si="32"/>
        <v>0</v>
      </c>
      <c r="N226" s="18">
        <f t="shared" si="33"/>
        <v>0</v>
      </c>
      <c r="O226" s="56">
        <f t="shared" si="34"/>
        <v>0</v>
      </c>
      <c r="P226" s="66"/>
      <c r="Q226" s="56">
        <v>0</v>
      </c>
      <c r="R226" s="56">
        <v>0</v>
      </c>
      <c r="S226" s="56">
        <v>0</v>
      </c>
      <c r="T226" s="56">
        <v>0</v>
      </c>
      <c r="U226" s="56">
        <v>0</v>
      </c>
      <c r="V226" s="56">
        <v>0</v>
      </c>
      <c r="W226" s="56">
        <v>0</v>
      </c>
      <c r="X226" s="56">
        <v>0</v>
      </c>
      <c r="Y226" s="56">
        <v>0</v>
      </c>
      <c r="Z226" s="56">
        <v>0</v>
      </c>
      <c r="AA226" s="56">
        <v>0</v>
      </c>
      <c r="AB226" s="56">
        <v>0</v>
      </c>
      <c r="AC226" s="56">
        <v>0</v>
      </c>
      <c r="AD226" s="56">
        <v>0</v>
      </c>
      <c r="AE226" s="56">
        <v>0</v>
      </c>
      <c r="AF226" s="56">
        <f t="shared" si="35"/>
        <v>0</v>
      </c>
      <c r="AH226" s="16"/>
      <c r="AI226" t="s">
        <v>195</v>
      </c>
    </row>
    <row r="227" spans="1:35" x14ac:dyDescent="0.25">
      <c r="A227" s="52" t="s">
        <v>260</v>
      </c>
      <c r="B227" s="53">
        <v>6007025</v>
      </c>
      <c r="C227" s="67">
        <v>145851</v>
      </c>
      <c r="D227" s="68">
        <v>4</v>
      </c>
      <c r="E227" s="69">
        <v>2.5</v>
      </c>
      <c r="F227" s="16">
        <v>1378</v>
      </c>
      <c r="G227" s="68">
        <v>8267</v>
      </c>
      <c r="H227" s="68">
        <v>388.08</v>
      </c>
      <c r="I227" s="68">
        <f t="shared" si="31"/>
        <v>10033.08</v>
      </c>
      <c r="J227" s="68">
        <f t="shared" si="28"/>
        <v>2508.27</v>
      </c>
      <c r="K227" s="68">
        <f t="shared" si="29"/>
        <v>6270.6750000000002</v>
      </c>
      <c r="L227" s="70">
        <f t="shared" si="30"/>
        <v>8.8331904824600379E-4</v>
      </c>
      <c r="M227" s="71">
        <f t="shared" si="32"/>
        <v>15458.083344305067</v>
      </c>
      <c r="N227" s="18">
        <f t="shared" si="33"/>
        <v>1</v>
      </c>
      <c r="O227" s="56">
        <f t="shared" si="34"/>
        <v>15458.083344305067</v>
      </c>
      <c r="P227" s="66"/>
      <c r="Q227" s="56">
        <v>2123.1006678360368</v>
      </c>
      <c r="R227" s="56">
        <v>0</v>
      </c>
      <c r="S227" s="56">
        <v>151.42114197019279</v>
      </c>
      <c r="T227" s="56">
        <v>0</v>
      </c>
      <c r="U227" s="56">
        <v>0</v>
      </c>
      <c r="V227" s="56">
        <v>0</v>
      </c>
      <c r="W227" s="56">
        <v>225.19041626336366</v>
      </c>
      <c r="X227" s="56">
        <v>221.30782287951254</v>
      </c>
      <c r="Y227" s="56">
        <v>158.69330100661233</v>
      </c>
      <c r="Z227" s="56">
        <v>10560.037719410882</v>
      </c>
      <c r="AA227" s="56">
        <v>0</v>
      </c>
      <c r="AB227" s="56">
        <v>0</v>
      </c>
      <c r="AC227" s="56">
        <v>0</v>
      </c>
      <c r="AD227" s="56">
        <v>1898.1567654383143</v>
      </c>
      <c r="AE227" s="56">
        <v>120.17550950015301</v>
      </c>
      <c r="AF227" s="56">
        <f t="shared" si="35"/>
        <v>15458.083344305069</v>
      </c>
      <c r="AH227" s="16"/>
    </row>
    <row r="228" spans="1:35" x14ac:dyDescent="0.25">
      <c r="A228" s="58" t="s">
        <v>261</v>
      </c>
      <c r="B228" s="59">
        <v>6009237</v>
      </c>
      <c r="C228" s="60">
        <v>146039</v>
      </c>
      <c r="D228" s="61">
        <v>3</v>
      </c>
      <c r="E228" s="62">
        <v>1.5</v>
      </c>
      <c r="F228" s="61">
        <v>4427</v>
      </c>
      <c r="G228" s="61">
        <v>7225</v>
      </c>
      <c r="H228" s="61">
        <v>761.88</v>
      </c>
      <c r="I228" s="61">
        <f t="shared" si="31"/>
        <v>12413.88</v>
      </c>
      <c r="J228" s="61">
        <f t="shared" si="28"/>
        <v>3103.47</v>
      </c>
      <c r="K228" s="61">
        <f t="shared" si="29"/>
        <v>4655.2049999999999</v>
      </c>
      <c r="L228" s="63">
        <f t="shared" si="30"/>
        <v>6.5575575994450961E-4</v>
      </c>
      <c r="M228" s="64">
        <f t="shared" si="32"/>
        <v>11475.725799028918</v>
      </c>
      <c r="N228" s="65">
        <f t="shared" si="33"/>
        <v>1</v>
      </c>
      <c r="O228" s="64">
        <f t="shared" si="34"/>
        <v>11475.725799028918</v>
      </c>
      <c r="P228" s="66"/>
      <c r="Q228" s="64">
        <v>4092.4383119782869</v>
      </c>
      <c r="R228" s="64">
        <v>0</v>
      </c>
      <c r="S228" s="64">
        <v>0</v>
      </c>
      <c r="T228" s="64">
        <v>0</v>
      </c>
      <c r="U228" s="64">
        <v>93.958759889196543</v>
      </c>
      <c r="V228" s="64">
        <v>0</v>
      </c>
      <c r="W228" s="64">
        <v>448.05127649641656</v>
      </c>
      <c r="X228" s="64">
        <v>162.29240344497586</v>
      </c>
      <c r="Y228" s="64">
        <v>1433.7862710364407</v>
      </c>
      <c r="Z228" s="64">
        <v>1136.1207782745232</v>
      </c>
      <c r="AA228" s="64">
        <v>0</v>
      </c>
      <c r="AB228" s="64">
        <v>0</v>
      </c>
      <c r="AC228" s="64">
        <v>0</v>
      </c>
      <c r="AD228" s="64">
        <v>3969.4895214896692</v>
      </c>
      <c r="AE228" s="64">
        <v>139.58847641940847</v>
      </c>
      <c r="AF228" s="64">
        <f t="shared" si="35"/>
        <v>11475.725799028918</v>
      </c>
      <c r="AH228" s="16"/>
    </row>
    <row r="229" spans="1:35" x14ac:dyDescent="0.25">
      <c r="A229" s="52" t="s">
        <v>262</v>
      </c>
      <c r="B229" s="53">
        <v>6002679</v>
      </c>
      <c r="C229" s="67">
        <v>145384</v>
      </c>
      <c r="D229" s="68">
        <v>4</v>
      </c>
      <c r="E229" s="69">
        <v>2.5</v>
      </c>
      <c r="F229" s="16">
        <v>1324</v>
      </c>
      <c r="G229" s="68">
        <v>6722</v>
      </c>
      <c r="H229" s="68">
        <v>541.79999999999995</v>
      </c>
      <c r="I229" s="68">
        <f t="shared" si="31"/>
        <v>8587.7999999999993</v>
      </c>
      <c r="J229" s="68">
        <f t="shared" si="28"/>
        <v>2146.9499999999998</v>
      </c>
      <c r="K229" s="68">
        <f t="shared" si="29"/>
        <v>5367.375</v>
      </c>
      <c r="L229" s="70">
        <f t="shared" si="30"/>
        <v>7.5607563405524834E-4</v>
      </c>
      <c r="M229" s="71">
        <f t="shared" si="32"/>
        <v>13231.323595966845</v>
      </c>
      <c r="N229" s="18">
        <f t="shared" si="33"/>
        <v>1</v>
      </c>
      <c r="O229" s="56">
        <f t="shared" si="34"/>
        <v>13231.323595966845</v>
      </c>
      <c r="P229" s="66"/>
      <c r="Q229" s="56">
        <v>2039.9022381820844</v>
      </c>
      <c r="R229" s="56">
        <v>0</v>
      </c>
      <c r="S229" s="56">
        <v>0</v>
      </c>
      <c r="T229" s="56">
        <v>0</v>
      </c>
      <c r="U229" s="56">
        <v>0</v>
      </c>
      <c r="V229" s="56">
        <v>0</v>
      </c>
      <c r="W229" s="56">
        <v>834.75757752798597</v>
      </c>
      <c r="X229" s="56">
        <v>0</v>
      </c>
      <c r="Y229" s="56">
        <v>49.302773128267901</v>
      </c>
      <c r="Z229" s="56">
        <v>46.221349807751153</v>
      </c>
      <c r="AA229" s="56">
        <v>0</v>
      </c>
      <c r="AB229" s="56">
        <v>0</v>
      </c>
      <c r="AC229" s="56">
        <v>0</v>
      </c>
      <c r="AD229" s="56">
        <v>10261.139657320757</v>
      </c>
      <c r="AE229" s="56">
        <v>0</v>
      </c>
      <c r="AF229" s="56">
        <f t="shared" si="35"/>
        <v>13231.323595966845</v>
      </c>
      <c r="AH229" s="16"/>
    </row>
    <row r="230" spans="1:35" x14ac:dyDescent="0.25">
      <c r="A230" s="52" t="s">
        <v>263</v>
      </c>
      <c r="B230" s="53">
        <v>6002729</v>
      </c>
      <c r="C230" s="67">
        <v>145555</v>
      </c>
      <c r="D230" s="68">
        <v>4</v>
      </c>
      <c r="E230" s="69">
        <v>2.5</v>
      </c>
      <c r="F230" s="16">
        <v>3038</v>
      </c>
      <c r="G230" s="68">
        <v>11750</v>
      </c>
      <c r="H230" s="68">
        <v>1775.76</v>
      </c>
      <c r="I230" s="68">
        <f t="shared" si="31"/>
        <v>16563.759999999998</v>
      </c>
      <c r="J230" s="68">
        <f t="shared" si="28"/>
        <v>4140.9399999999996</v>
      </c>
      <c r="K230" s="68">
        <f t="shared" si="29"/>
        <v>10352.349999999999</v>
      </c>
      <c r="L230" s="70">
        <f t="shared" si="30"/>
        <v>1.458284466841212E-3</v>
      </c>
      <c r="M230" s="71">
        <f t="shared" si="32"/>
        <v>25519.978169721209</v>
      </c>
      <c r="N230" s="18">
        <f t="shared" si="33"/>
        <v>1</v>
      </c>
      <c r="O230" s="56">
        <f t="shared" si="34"/>
        <v>25519.978169721209</v>
      </c>
      <c r="P230" s="66"/>
      <c r="Q230" s="56">
        <v>4680.6820238649334</v>
      </c>
      <c r="R230" s="56">
        <v>138.47916402402245</v>
      </c>
      <c r="S230" s="56">
        <v>0</v>
      </c>
      <c r="T230" s="56">
        <v>0</v>
      </c>
      <c r="U230" s="56">
        <v>0</v>
      </c>
      <c r="V230" s="56">
        <v>0</v>
      </c>
      <c r="W230" s="56">
        <v>2521.0973039139785</v>
      </c>
      <c r="X230" s="56">
        <v>76.357669882404892</v>
      </c>
      <c r="Y230" s="56">
        <v>3047.5276639910594</v>
      </c>
      <c r="Z230" s="56">
        <v>7783.6753076252935</v>
      </c>
      <c r="AA230" s="56">
        <v>0</v>
      </c>
      <c r="AB230" s="56">
        <v>0</v>
      </c>
      <c r="AC230" s="56">
        <v>0</v>
      </c>
      <c r="AD230" s="56">
        <v>7084.192213867992</v>
      </c>
      <c r="AE230" s="56">
        <v>187.96682255152135</v>
      </c>
      <c r="AF230" s="56">
        <f t="shared" si="35"/>
        <v>25519.978169721206</v>
      </c>
      <c r="AH230" s="16"/>
    </row>
    <row r="231" spans="1:35" x14ac:dyDescent="0.25">
      <c r="A231" s="52" t="s">
        <v>264</v>
      </c>
      <c r="B231" s="53">
        <v>6009559</v>
      </c>
      <c r="C231" s="67">
        <v>145514</v>
      </c>
      <c r="D231" s="68">
        <v>1</v>
      </c>
      <c r="E231" s="69">
        <v>0</v>
      </c>
      <c r="F231" s="16">
        <v>1164</v>
      </c>
      <c r="G231" s="68">
        <v>6586</v>
      </c>
      <c r="H231" s="68">
        <v>220.92</v>
      </c>
      <c r="I231" s="68">
        <f t="shared" si="31"/>
        <v>7970.92</v>
      </c>
      <c r="J231" s="68">
        <f t="shared" si="28"/>
        <v>1992.73</v>
      </c>
      <c r="K231" s="68">
        <f t="shared" si="29"/>
        <v>0</v>
      </c>
      <c r="L231" s="70">
        <f t="shared" si="30"/>
        <v>0</v>
      </c>
      <c r="M231" s="71">
        <f t="shared" si="32"/>
        <v>0</v>
      </c>
      <c r="N231" s="18">
        <f t="shared" si="33"/>
        <v>0</v>
      </c>
      <c r="O231" s="56">
        <f t="shared" si="34"/>
        <v>0</v>
      </c>
      <c r="P231" s="66"/>
      <c r="Q231" s="56">
        <v>0</v>
      </c>
      <c r="R231" s="56">
        <v>0</v>
      </c>
      <c r="S231" s="56">
        <v>0</v>
      </c>
      <c r="T231" s="56">
        <v>0</v>
      </c>
      <c r="U231" s="56">
        <v>0</v>
      </c>
      <c r="V231" s="56">
        <v>0</v>
      </c>
      <c r="W231" s="56">
        <v>0</v>
      </c>
      <c r="X231" s="56">
        <v>0</v>
      </c>
      <c r="Y231" s="56">
        <v>0</v>
      </c>
      <c r="Z231" s="56">
        <v>0</v>
      </c>
      <c r="AA231" s="56">
        <v>0</v>
      </c>
      <c r="AB231" s="56">
        <v>0</v>
      </c>
      <c r="AC231" s="56">
        <v>0</v>
      </c>
      <c r="AD231" s="56">
        <v>0</v>
      </c>
      <c r="AE231" s="56">
        <v>0</v>
      </c>
      <c r="AF231" s="56">
        <f t="shared" si="35"/>
        <v>0</v>
      </c>
      <c r="AH231" s="16"/>
    </row>
    <row r="232" spans="1:35" x14ac:dyDescent="0.25">
      <c r="A232" s="52" t="s">
        <v>265</v>
      </c>
      <c r="B232" s="53">
        <v>6002745</v>
      </c>
      <c r="C232" s="67">
        <v>146097</v>
      </c>
      <c r="D232" s="68">
        <v>4</v>
      </c>
      <c r="E232" s="69">
        <v>2.5</v>
      </c>
      <c r="F232" s="16">
        <v>3063</v>
      </c>
      <c r="G232" s="68">
        <v>14598</v>
      </c>
      <c r="H232" s="68">
        <v>170.52</v>
      </c>
      <c r="I232" s="68">
        <f t="shared" si="31"/>
        <v>17831.52</v>
      </c>
      <c r="J232" s="68">
        <f t="shared" si="28"/>
        <v>4457.88</v>
      </c>
      <c r="K232" s="68">
        <f t="shared" si="29"/>
        <v>11144.7</v>
      </c>
      <c r="L232" s="70">
        <f t="shared" si="30"/>
        <v>1.5698989019503067E-3</v>
      </c>
      <c r="M232" s="71">
        <f t="shared" si="32"/>
        <v>27473.230784130366</v>
      </c>
      <c r="N232" s="18">
        <f t="shared" si="33"/>
        <v>1</v>
      </c>
      <c r="O232" s="56">
        <f t="shared" si="34"/>
        <v>27473.230784130366</v>
      </c>
      <c r="P232" s="66"/>
      <c r="Q232" s="56">
        <v>4719.1998153713939</v>
      </c>
      <c r="R232" s="56">
        <v>0</v>
      </c>
      <c r="S232" s="56">
        <v>0</v>
      </c>
      <c r="T232" s="56">
        <v>0</v>
      </c>
      <c r="U232" s="56">
        <v>0</v>
      </c>
      <c r="V232" s="56">
        <v>0</v>
      </c>
      <c r="W232" s="56">
        <v>0</v>
      </c>
      <c r="X232" s="56">
        <v>262.7221523072576</v>
      </c>
      <c r="Y232" s="56">
        <v>19471.513962345307</v>
      </c>
      <c r="Z232" s="56">
        <v>23.11067490387558</v>
      </c>
      <c r="AA232" s="56">
        <v>0</v>
      </c>
      <c r="AB232" s="56">
        <v>0</v>
      </c>
      <c r="AC232" s="56">
        <v>0</v>
      </c>
      <c r="AD232" s="56">
        <v>2118.4785328552616</v>
      </c>
      <c r="AE232" s="56">
        <v>878.20564634727191</v>
      </c>
      <c r="AF232" s="56">
        <f t="shared" si="35"/>
        <v>27473.23078413037</v>
      </c>
      <c r="AH232" s="16"/>
    </row>
    <row r="233" spans="1:35" x14ac:dyDescent="0.25">
      <c r="A233" s="58" t="s">
        <v>266</v>
      </c>
      <c r="B233" s="59">
        <v>6003248</v>
      </c>
      <c r="C233" s="60">
        <v>145890</v>
      </c>
      <c r="D233" s="61">
        <v>1</v>
      </c>
      <c r="E233" s="62">
        <v>0</v>
      </c>
      <c r="F233" s="61">
        <v>1662</v>
      </c>
      <c r="G233" s="61">
        <v>12212</v>
      </c>
      <c r="H233" s="61">
        <v>269.64</v>
      </c>
      <c r="I233" s="61">
        <f t="shared" si="31"/>
        <v>14143.64</v>
      </c>
      <c r="J233" s="61">
        <f t="shared" si="28"/>
        <v>3535.91</v>
      </c>
      <c r="K233" s="61">
        <f t="shared" si="29"/>
        <v>0</v>
      </c>
      <c r="L233" s="63">
        <f t="shared" si="30"/>
        <v>0</v>
      </c>
      <c r="M233" s="64">
        <f t="shared" si="32"/>
        <v>0</v>
      </c>
      <c r="N233" s="65">
        <f t="shared" si="33"/>
        <v>0</v>
      </c>
      <c r="O233" s="64">
        <f t="shared" si="34"/>
        <v>0</v>
      </c>
      <c r="P233" s="66"/>
      <c r="Q233" s="64">
        <v>0</v>
      </c>
      <c r="R233" s="64">
        <v>0</v>
      </c>
      <c r="S233" s="64">
        <v>0</v>
      </c>
      <c r="T233" s="64">
        <v>0</v>
      </c>
      <c r="U233" s="64">
        <v>0</v>
      </c>
      <c r="V233" s="64">
        <v>0</v>
      </c>
      <c r="W233" s="64">
        <v>0</v>
      </c>
      <c r="X233" s="64">
        <v>0</v>
      </c>
      <c r="Y233" s="64">
        <v>0</v>
      </c>
      <c r="Z233" s="64">
        <v>0</v>
      </c>
      <c r="AA233" s="64">
        <v>0</v>
      </c>
      <c r="AB233" s="64">
        <v>0</v>
      </c>
      <c r="AC233" s="64">
        <v>0</v>
      </c>
      <c r="AD233" s="64">
        <v>0</v>
      </c>
      <c r="AE233" s="64">
        <v>0</v>
      </c>
      <c r="AF233" s="64">
        <f t="shared" si="35"/>
        <v>0</v>
      </c>
      <c r="AH233" s="16"/>
    </row>
    <row r="234" spans="1:35" x14ac:dyDescent="0.25">
      <c r="A234" s="52" t="s">
        <v>267</v>
      </c>
      <c r="B234" s="53">
        <v>6003594</v>
      </c>
      <c r="C234" s="67">
        <v>145484</v>
      </c>
      <c r="D234" s="68">
        <v>3</v>
      </c>
      <c r="E234" s="69">
        <v>1.5</v>
      </c>
      <c r="F234" s="16">
        <v>8802</v>
      </c>
      <c r="G234" s="68">
        <v>53418</v>
      </c>
      <c r="H234" s="68">
        <v>2426.7600000000002</v>
      </c>
      <c r="I234" s="68">
        <f t="shared" si="31"/>
        <v>64646.76</v>
      </c>
      <c r="J234" s="68">
        <f t="shared" si="28"/>
        <v>16161.69</v>
      </c>
      <c r="K234" s="68">
        <f t="shared" si="29"/>
        <v>24242.535</v>
      </c>
      <c r="L234" s="70">
        <f t="shared" si="30"/>
        <v>3.4149262947402691E-3</v>
      </c>
      <c r="M234" s="71">
        <f t="shared" si="32"/>
        <v>59761.210157954709</v>
      </c>
      <c r="N234" s="18">
        <f t="shared" si="33"/>
        <v>1</v>
      </c>
      <c r="O234" s="56">
        <f t="shared" si="34"/>
        <v>59761.210157954709</v>
      </c>
      <c r="P234" s="66"/>
      <c r="Q234" s="56">
        <v>8136.8064201565139</v>
      </c>
      <c r="R234" s="56">
        <v>782.73082618438127</v>
      </c>
      <c r="S234" s="56">
        <v>625.09753480002678</v>
      </c>
      <c r="T234" s="56">
        <v>0</v>
      </c>
      <c r="U234" s="56">
        <v>243.8268645058489</v>
      </c>
      <c r="V234" s="56">
        <v>0</v>
      </c>
      <c r="W234" s="56">
        <v>381.27067029417776</v>
      </c>
      <c r="X234" s="56">
        <v>210.43656140472945</v>
      </c>
      <c r="Y234" s="56">
        <v>10287.023613213098</v>
      </c>
      <c r="Z234" s="56">
        <v>7496.1785118210837</v>
      </c>
      <c r="AA234" s="56">
        <v>12015.702096022991</v>
      </c>
      <c r="AB234" s="56">
        <v>0</v>
      </c>
      <c r="AC234" s="56">
        <v>0</v>
      </c>
      <c r="AD234" s="56">
        <v>16674.814156644308</v>
      </c>
      <c r="AE234" s="56">
        <v>2907.3229029075478</v>
      </c>
      <c r="AF234" s="56">
        <f t="shared" si="35"/>
        <v>59761.210157954702</v>
      </c>
      <c r="AH234" s="16"/>
    </row>
    <row r="235" spans="1:35" x14ac:dyDescent="0.25">
      <c r="A235" s="52" t="s">
        <v>268</v>
      </c>
      <c r="B235" s="53">
        <v>6005904</v>
      </c>
      <c r="C235" s="67">
        <v>145967</v>
      </c>
      <c r="D235" s="68">
        <v>1</v>
      </c>
      <c r="E235" s="69">
        <v>0</v>
      </c>
      <c r="F235" s="16">
        <v>7646</v>
      </c>
      <c r="G235" s="68">
        <v>18869</v>
      </c>
      <c r="H235" s="68">
        <v>5254.2</v>
      </c>
      <c r="I235" s="68">
        <f t="shared" si="31"/>
        <v>31769.200000000001</v>
      </c>
      <c r="J235" s="68">
        <f t="shared" si="28"/>
        <v>7942.3</v>
      </c>
      <c r="K235" s="68">
        <f t="shared" si="29"/>
        <v>0</v>
      </c>
      <c r="L235" s="70">
        <f t="shared" si="30"/>
        <v>0</v>
      </c>
      <c r="M235" s="71">
        <f t="shared" si="32"/>
        <v>0</v>
      </c>
      <c r="N235" s="18">
        <f t="shared" si="33"/>
        <v>0</v>
      </c>
      <c r="O235" s="56">
        <f t="shared" si="34"/>
        <v>0</v>
      </c>
      <c r="P235" s="66"/>
      <c r="Q235" s="56">
        <v>0</v>
      </c>
      <c r="R235" s="56">
        <v>0</v>
      </c>
      <c r="S235" s="56">
        <v>0</v>
      </c>
      <c r="T235" s="56">
        <v>0</v>
      </c>
      <c r="U235" s="56">
        <v>0</v>
      </c>
      <c r="V235" s="56">
        <v>0</v>
      </c>
      <c r="W235" s="56">
        <v>0</v>
      </c>
      <c r="X235" s="56">
        <v>0</v>
      </c>
      <c r="Y235" s="56">
        <v>0</v>
      </c>
      <c r="Z235" s="56">
        <v>0</v>
      </c>
      <c r="AA235" s="56">
        <v>0</v>
      </c>
      <c r="AB235" s="56">
        <v>0</v>
      </c>
      <c r="AC235" s="56">
        <v>0</v>
      </c>
      <c r="AD235" s="56">
        <v>0</v>
      </c>
      <c r="AE235" s="56">
        <v>0</v>
      </c>
      <c r="AF235" s="56">
        <f t="shared" si="35"/>
        <v>0</v>
      </c>
      <c r="AH235" s="16"/>
    </row>
    <row r="236" spans="1:35" x14ac:dyDescent="0.25">
      <c r="A236" s="52" t="s">
        <v>269</v>
      </c>
      <c r="B236" s="53">
        <v>6002851</v>
      </c>
      <c r="C236" s="67">
        <v>145415</v>
      </c>
      <c r="D236" s="68">
        <v>4</v>
      </c>
      <c r="E236" s="69">
        <v>2.5</v>
      </c>
      <c r="F236" s="16">
        <v>3293</v>
      </c>
      <c r="G236" s="68">
        <v>17048</v>
      </c>
      <c r="H236" s="68">
        <v>750.12</v>
      </c>
      <c r="I236" s="68">
        <f t="shared" si="31"/>
        <v>21091.119999999999</v>
      </c>
      <c r="J236" s="68">
        <f t="shared" si="28"/>
        <v>5272.78</v>
      </c>
      <c r="K236" s="68">
        <f t="shared" si="29"/>
        <v>13181.949999999999</v>
      </c>
      <c r="L236" s="70">
        <f t="shared" si="30"/>
        <v>1.8568762578233457E-3</v>
      </c>
      <c r="M236" s="71">
        <f t="shared" si="32"/>
        <v>32495.33451190855</v>
      </c>
      <c r="N236" s="18">
        <f t="shared" si="33"/>
        <v>1</v>
      </c>
      <c r="O236" s="56">
        <f t="shared" si="34"/>
        <v>32495.33451190855</v>
      </c>
      <c r="P236" s="66"/>
      <c r="Q236" s="56">
        <v>5073.5634972308189</v>
      </c>
      <c r="R236" s="56">
        <v>128.12558166708621</v>
      </c>
      <c r="S236" s="56">
        <v>186.36448242485264</v>
      </c>
      <c r="T236" s="56">
        <v>0</v>
      </c>
      <c r="U236" s="56">
        <v>187.65868021946969</v>
      </c>
      <c r="V236" s="56">
        <v>0</v>
      </c>
      <c r="W236" s="56">
        <v>653.56988628160138</v>
      </c>
      <c r="X236" s="56">
        <v>0</v>
      </c>
      <c r="Y236" s="56">
        <v>7036.4301523999839</v>
      </c>
      <c r="Z236" s="56">
        <v>4853.2417298138716</v>
      </c>
      <c r="AA236" s="56">
        <v>3965.791813505049</v>
      </c>
      <c r="AB236" s="56">
        <v>0</v>
      </c>
      <c r="AC236" s="56">
        <v>0</v>
      </c>
      <c r="AD236" s="56">
        <v>8817.4928316586611</v>
      </c>
      <c r="AE236" s="56">
        <v>1593.0958567071566</v>
      </c>
      <c r="AF236" s="56">
        <f t="shared" si="35"/>
        <v>32495.33451190855</v>
      </c>
      <c r="AH236" s="16"/>
    </row>
    <row r="237" spans="1:35" x14ac:dyDescent="0.25">
      <c r="A237" s="52" t="s">
        <v>270</v>
      </c>
      <c r="B237" s="53">
        <v>6006191</v>
      </c>
      <c r="C237" s="67">
        <v>145662</v>
      </c>
      <c r="D237" s="68">
        <v>3</v>
      </c>
      <c r="E237" s="69">
        <v>1.5</v>
      </c>
      <c r="F237" s="16">
        <v>11800</v>
      </c>
      <c r="G237" s="68">
        <v>41255</v>
      </c>
      <c r="H237" s="68">
        <v>1622.88</v>
      </c>
      <c r="I237" s="68">
        <f t="shared" si="31"/>
        <v>54677.88</v>
      </c>
      <c r="J237" s="68">
        <f t="shared" si="28"/>
        <v>13669.47</v>
      </c>
      <c r="K237" s="68">
        <f t="shared" si="29"/>
        <v>20504.204999999998</v>
      </c>
      <c r="L237" s="70">
        <f t="shared" si="30"/>
        <v>2.8883261922585607E-3</v>
      </c>
      <c r="M237" s="71">
        <f t="shared" si="32"/>
        <v>50545.708364524813</v>
      </c>
      <c r="N237" s="18">
        <f t="shared" si="33"/>
        <v>1</v>
      </c>
      <c r="O237" s="56">
        <f t="shared" si="34"/>
        <v>50545.708364524813</v>
      </c>
      <c r="P237" s="66"/>
      <c r="Q237" s="56">
        <v>10908.238554629272</v>
      </c>
      <c r="R237" s="56">
        <v>710.51458924475071</v>
      </c>
      <c r="S237" s="56">
        <v>427.86179090039082</v>
      </c>
      <c r="T237" s="56">
        <v>0</v>
      </c>
      <c r="U237" s="56">
        <v>140.5498804954097</v>
      </c>
      <c r="V237" s="56">
        <v>0</v>
      </c>
      <c r="W237" s="56">
        <v>158.40981006112477</v>
      </c>
      <c r="X237" s="56">
        <v>62.89801281838777</v>
      </c>
      <c r="Y237" s="56">
        <v>4422.4587496056301</v>
      </c>
      <c r="Z237" s="56">
        <v>5624.2138446071594</v>
      </c>
      <c r="AA237" s="56">
        <v>7410.2068011786632</v>
      </c>
      <c r="AB237" s="56">
        <v>0</v>
      </c>
      <c r="AC237" s="56">
        <v>0</v>
      </c>
      <c r="AD237" s="56">
        <v>14083.645286421774</v>
      </c>
      <c r="AE237" s="56">
        <v>6596.7110445622438</v>
      </c>
      <c r="AF237" s="56">
        <f t="shared" si="35"/>
        <v>50545.708364524806</v>
      </c>
      <c r="AH237" s="16"/>
    </row>
    <row r="238" spans="1:35" x14ac:dyDescent="0.25">
      <c r="A238" s="58" t="s">
        <v>271</v>
      </c>
      <c r="B238" s="59">
        <v>6003214</v>
      </c>
      <c r="C238" s="60">
        <v>145630</v>
      </c>
      <c r="D238" s="61">
        <v>5</v>
      </c>
      <c r="E238" s="62">
        <v>3.5</v>
      </c>
      <c r="F238" s="61">
        <v>9245</v>
      </c>
      <c r="G238" s="61">
        <v>22740</v>
      </c>
      <c r="H238" s="61">
        <v>2749.32</v>
      </c>
      <c r="I238" s="61">
        <f t="shared" si="31"/>
        <v>34734.32</v>
      </c>
      <c r="J238" s="61">
        <f t="shared" si="28"/>
        <v>8683.58</v>
      </c>
      <c r="K238" s="61">
        <f t="shared" si="29"/>
        <v>30392.53</v>
      </c>
      <c r="L238" s="63">
        <f t="shared" si="30"/>
        <v>4.2812457468116459E-3</v>
      </c>
      <c r="M238" s="64">
        <f t="shared" si="32"/>
        <v>74921.800569203799</v>
      </c>
      <c r="N238" s="65">
        <f t="shared" si="33"/>
        <v>1</v>
      </c>
      <c r="O238" s="64">
        <f t="shared" si="34"/>
        <v>74921.800569203799</v>
      </c>
      <c r="P238" s="66"/>
      <c r="Q238" s="64">
        <v>19941.431018724106</v>
      </c>
      <c r="R238" s="64">
        <v>920.43347153163347</v>
      </c>
      <c r="S238" s="64">
        <v>663.1469499617674</v>
      </c>
      <c r="T238" s="64">
        <v>0</v>
      </c>
      <c r="U238" s="64">
        <v>3207.0221350610063</v>
      </c>
      <c r="V238" s="64">
        <v>0</v>
      </c>
      <c r="W238" s="64">
        <v>1139.6705779397587</v>
      </c>
      <c r="X238" s="64">
        <v>0</v>
      </c>
      <c r="Y238" s="64">
        <v>10319.070415746472</v>
      </c>
      <c r="Z238" s="64">
        <v>10017.090930335829</v>
      </c>
      <c r="AA238" s="64">
        <v>6813.9513886586756</v>
      </c>
      <c r="AB238" s="64">
        <v>0</v>
      </c>
      <c r="AC238" s="64">
        <v>0</v>
      </c>
      <c r="AD238" s="64">
        <v>14009.691126729374</v>
      </c>
      <c r="AE238" s="64">
        <v>7890.2925545151738</v>
      </c>
      <c r="AF238" s="64">
        <f t="shared" si="35"/>
        <v>74921.800569203799</v>
      </c>
      <c r="AH238" s="16"/>
    </row>
    <row r="239" spans="1:35" x14ac:dyDescent="0.25">
      <c r="A239" s="52" t="s">
        <v>272</v>
      </c>
      <c r="B239" s="53">
        <v>6003586</v>
      </c>
      <c r="C239" s="67">
        <v>145171</v>
      </c>
      <c r="D239" s="68">
        <v>5</v>
      </c>
      <c r="E239" s="69">
        <v>3.5</v>
      </c>
      <c r="F239" s="16">
        <v>8198</v>
      </c>
      <c r="G239" s="68">
        <v>58527</v>
      </c>
      <c r="H239" s="68">
        <v>1814.4</v>
      </c>
      <c r="I239" s="68">
        <f t="shared" si="31"/>
        <v>68539.399999999994</v>
      </c>
      <c r="J239" s="68">
        <f t="shared" si="28"/>
        <v>17134.849999999999</v>
      </c>
      <c r="K239" s="68">
        <f t="shared" si="29"/>
        <v>59971.974999999991</v>
      </c>
      <c r="L239" s="70">
        <f t="shared" si="30"/>
        <v>8.4479562213690112E-3</v>
      </c>
      <c r="M239" s="71">
        <f t="shared" si="32"/>
        <v>147839.23387395771</v>
      </c>
      <c r="N239" s="18">
        <f t="shared" si="33"/>
        <v>1</v>
      </c>
      <c r="O239" s="56">
        <f t="shared" si="34"/>
        <v>147839.23387395771</v>
      </c>
      <c r="P239" s="66"/>
      <c r="Q239" s="56">
        <v>17683.055867117386</v>
      </c>
      <c r="R239" s="56">
        <v>1853.550081450514</v>
      </c>
      <c r="S239" s="56">
        <v>1288.2444847617942</v>
      </c>
      <c r="T239" s="56">
        <v>0</v>
      </c>
      <c r="U239" s="56">
        <v>550.81058138900903</v>
      </c>
      <c r="V239" s="56">
        <v>0</v>
      </c>
      <c r="W239" s="56">
        <v>221.04898332058914</v>
      </c>
      <c r="X239" s="56">
        <v>0</v>
      </c>
      <c r="Y239" s="56">
        <v>32810.071089866135</v>
      </c>
      <c r="Z239" s="56">
        <v>33345.006178307842</v>
      </c>
      <c r="AA239" s="56">
        <v>7700.4768779713431</v>
      </c>
      <c r="AB239" s="56">
        <v>0</v>
      </c>
      <c r="AC239" s="56">
        <v>0</v>
      </c>
      <c r="AD239" s="56">
        <v>41168.431846767809</v>
      </c>
      <c r="AE239" s="56">
        <v>11218.537883005311</v>
      </c>
      <c r="AF239" s="56">
        <f t="shared" si="35"/>
        <v>147839.23387395774</v>
      </c>
      <c r="AH239" s="16"/>
    </row>
    <row r="240" spans="1:35" x14ac:dyDescent="0.25">
      <c r="A240" s="52" t="s">
        <v>273</v>
      </c>
      <c r="B240" s="53">
        <v>6001119</v>
      </c>
      <c r="C240" s="67">
        <v>145304</v>
      </c>
      <c r="D240" s="68">
        <v>5</v>
      </c>
      <c r="E240" s="69">
        <v>3.5</v>
      </c>
      <c r="F240" s="16">
        <v>6009</v>
      </c>
      <c r="G240" s="68">
        <v>20498</v>
      </c>
      <c r="H240" s="68">
        <v>908.04</v>
      </c>
      <c r="I240" s="68">
        <f t="shared" si="31"/>
        <v>27415.040000000001</v>
      </c>
      <c r="J240" s="68">
        <f t="shared" si="28"/>
        <v>6853.76</v>
      </c>
      <c r="K240" s="68">
        <f t="shared" si="29"/>
        <v>23988.16</v>
      </c>
      <c r="L240" s="70">
        <f t="shared" si="30"/>
        <v>3.3790937435559743E-3</v>
      </c>
      <c r="M240" s="71">
        <f t="shared" si="32"/>
        <v>59134.140512229547</v>
      </c>
      <c r="N240" s="18">
        <f t="shared" si="33"/>
        <v>1</v>
      </c>
      <c r="O240" s="56">
        <f t="shared" si="34"/>
        <v>59134.140512229547</v>
      </c>
      <c r="P240" s="66"/>
      <c r="Q240" s="56">
        <v>12961.390913089579</v>
      </c>
      <c r="R240" s="56">
        <v>0</v>
      </c>
      <c r="S240" s="56">
        <v>684.88947291133354</v>
      </c>
      <c r="T240" s="56">
        <v>0</v>
      </c>
      <c r="U240" s="56">
        <v>1206.7100237009213</v>
      </c>
      <c r="V240" s="56">
        <v>0</v>
      </c>
      <c r="W240" s="56">
        <v>67.03944576116227</v>
      </c>
      <c r="X240" s="56">
        <v>0</v>
      </c>
      <c r="Y240" s="56">
        <v>6227.2483884322874</v>
      </c>
      <c r="Z240" s="56">
        <v>23062.604700075517</v>
      </c>
      <c r="AA240" s="56">
        <v>17.255970594893764</v>
      </c>
      <c r="AB240" s="56">
        <v>0</v>
      </c>
      <c r="AC240" s="56">
        <v>0</v>
      </c>
      <c r="AD240" s="56">
        <v>10506.72909596594</v>
      </c>
      <c r="AE240" s="56">
        <v>4400.2725016979102</v>
      </c>
      <c r="AF240" s="56">
        <f t="shared" si="35"/>
        <v>59134.14051222954</v>
      </c>
      <c r="AH240" s="16"/>
    </row>
    <row r="241" spans="1:34" x14ac:dyDescent="0.25">
      <c r="A241" s="52" t="s">
        <v>274</v>
      </c>
      <c r="B241" s="53">
        <v>6006647</v>
      </c>
      <c r="C241" s="67">
        <v>145669</v>
      </c>
      <c r="D241" s="68">
        <v>5</v>
      </c>
      <c r="E241" s="69">
        <v>3.5</v>
      </c>
      <c r="F241" s="16">
        <v>6534</v>
      </c>
      <c r="G241" s="68">
        <v>32197</v>
      </c>
      <c r="H241" s="68">
        <v>1124.76</v>
      </c>
      <c r="I241" s="68">
        <f t="shared" si="31"/>
        <v>39855.760000000002</v>
      </c>
      <c r="J241" s="68">
        <f t="shared" si="28"/>
        <v>9963.94</v>
      </c>
      <c r="K241" s="68">
        <f t="shared" si="29"/>
        <v>34873.79</v>
      </c>
      <c r="L241" s="70">
        <f t="shared" si="30"/>
        <v>4.912498732836737E-3</v>
      </c>
      <c r="M241" s="71">
        <f t="shared" si="32"/>
        <v>85968.72782464289</v>
      </c>
      <c r="N241" s="18">
        <f t="shared" si="33"/>
        <v>1</v>
      </c>
      <c r="O241" s="56">
        <f t="shared" si="34"/>
        <v>85968.72782464289</v>
      </c>
      <c r="P241" s="66"/>
      <c r="Q241" s="56">
        <v>14093.813983379483</v>
      </c>
      <c r="R241" s="56">
        <v>112.3363685727584</v>
      </c>
      <c r="S241" s="56">
        <v>775.48331853452578</v>
      </c>
      <c r="T241" s="56">
        <v>0</v>
      </c>
      <c r="U241" s="56">
        <v>866.07716415771802</v>
      </c>
      <c r="V241" s="56">
        <v>0</v>
      </c>
      <c r="W241" s="56">
        <v>672.20633452408663</v>
      </c>
      <c r="X241" s="56">
        <v>0</v>
      </c>
      <c r="Y241" s="56">
        <v>11606.797221390418</v>
      </c>
      <c r="Z241" s="56">
        <v>36280.678175764144</v>
      </c>
      <c r="AA241" s="56">
        <v>163.93172065149076</v>
      </c>
      <c r="AB241" s="56">
        <v>0</v>
      </c>
      <c r="AC241" s="56">
        <v>0</v>
      </c>
      <c r="AD241" s="56">
        <v>17594.619017818553</v>
      </c>
      <c r="AE241" s="56">
        <v>3802.7845198497134</v>
      </c>
      <c r="AF241" s="56">
        <f t="shared" si="35"/>
        <v>85968.72782464289</v>
      </c>
      <c r="AH241" s="16"/>
    </row>
    <row r="242" spans="1:34" x14ac:dyDescent="0.25">
      <c r="A242" s="52" t="s">
        <v>275</v>
      </c>
      <c r="B242" s="53">
        <v>6008833</v>
      </c>
      <c r="C242" s="67">
        <v>146176</v>
      </c>
      <c r="D242" s="68">
        <v>4</v>
      </c>
      <c r="E242" s="69">
        <v>2.5</v>
      </c>
      <c r="F242" s="16">
        <v>3839</v>
      </c>
      <c r="G242" s="68">
        <v>7416</v>
      </c>
      <c r="H242" s="68">
        <v>1714.44</v>
      </c>
      <c r="I242" s="68">
        <f t="shared" si="31"/>
        <v>12969.44</v>
      </c>
      <c r="J242" s="68">
        <f t="shared" si="28"/>
        <v>3242.36</v>
      </c>
      <c r="K242" s="68">
        <f t="shared" si="29"/>
        <v>8105.9000000000005</v>
      </c>
      <c r="L242" s="70">
        <f t="shared" si="30"/>
        <v>1.1418381391440767E-3</v>
      </c>
      <c r="M242" s="71">
        <f t="shared" si="32"/>
        <v>19982.167435021343</v>
      </c>
      <c r="N242" s="18">
        <f t="shared" si="33"/>
        <v>1</v>
      </c>
      <c r="O242" s="56">
        <f t="shared" si="34"/>
        <v>19982.167435021343</v>
      </c>
      <c r="P242" s="66"/>
      <c r="Q242" s="56">
        <v>5914.7920637318912</v>
      </c>
      <c r="R242" s="56">
        <v>944.76439007043393</v>
      </c>
      <c r="S242" s="56">
        <v>80.240263266256008</v>
      </c>
      <c r="T242" s="56">
        <v>0</v>
      </c>
      <c r="U242" s="56">
        <v>591.44839213998387</v>
      </c>
      <c r="V242" s="56">
        <v>0</v>
      </c>
      <c r="W242" s="56">
        <v>868.40672018802888</v>
      </c>
      <c r="X242" s="56">
        <v>156.59793314866096</v>
      </c>
      <c r="Y242" s="56">
        <v>579.30758425714794</v>
      </c>
      <c r="Z242" s="56">
        <v>3706.952254581643</v>
      </c>
      <c r="AA242" s="56">
        <v>2301.823220426008</v>
      </c>
      <c r="AB242" s="56">
        <v>0</v>
      </c>
      <c r="AC242" s="56">
        <v>0</v>
      </c>
      <c r="AD242" s="56">
        <v>4429.5460232428195</v>
      </c>
      <c r="AE242" s="56">
        <v>408.28858996846861</v>
      </c>
      <c r="AF242" s="56">
        <f t="shared" si="35"/>
        <v>19982.167435021343</v>
      </c>
      <c r="AH242" s="16"/>
    </row>
    <row r="243" spans="1:34" x14ac:dyDescent="0.25">
      <c r="A243" s="58" t="s">
        <v>276</v>
      </c>
      <c r="B243" s="59">
        <v>6002828</v>
      </c>
      <c r="C243" s="60">
        <v>145111</v>
      </c>
      <c r="D243" s="61">
        <v>1</v>
      </c>
      <c r="E243" s="62">
        <v>0</v>
      </c>
      <c r="F243" s="61">
        <v>417</v>
      </c>
      <c r="G243" s="61">
        <v>1191</v>
      </c>
      <c r="H243" s="61">
        <v>932.4</v>
      </c>
      <c r="I243" s="61">
        <f t="shared" si="31"/>
        <v>2540.4</v>
      </c>
      <c r="J243" s="61">
        <f t="shared" si="28"/>
        <v>635.1</v>
      </c>
      <c r="K243" s="61">
        <f t="shared" si="29"/>
        <v>0</v>
      </c>
      <c r="L243" s="63">
        <f t="shared" si="30"/>
        <v>0</v>
      </c>
      <c r="M243" s="64">
        <f t="shared" si="32"/>
        <v>0</v>
      </c>
      <c r="N243" s="65">
        <f t="shared" si="33"/>
        <v>0</v>
      </c>
      <c r="O243" s="64">
        <f t="shared" si="34"/>
        <v>0</v>
      </c>
      <c r="P243" s="66"/>
      <c r="Q243" s="64">
        <v>0</v>
      </c>
      <c r="R243" s="64">
        <v>0</v>
      </c>
      <c r="S243" s="64">
        <v>0</v>
      </c>
      <c r="T243" s="64">
        <v>0</v>
      </c>
      <c r="U243" s="64">
        <v>0</v>
      </c>
      <c r="V243" s="64">
        <v>0</v>
      </c>
      <c r="W243" s="64">
        <v>0</v>
      </c>
      <c r="X243" s="64">
        <v>0</v>
      </c>
      <c r="Y243" s="64">
        <v>0</v>
      </c>
      <c r="Z243" s="64">
        <v>0</v>
      </c>
      <c r="AA243" s="64">
        <v>0</v>
      </c>
      <c r="AB243" s="64">
        <v>0</v>
      </c>
      <c r="AC243" s="64">
        <v>0</v>
      </c>
      <c r="AD243" s="64">
        <v>0</v>
      </c>
      <c r="AE243" s="64">
        <v>0</v>
      </c>
      <c r="AF243" s="64">
        <f t="shared" si="35"/>
        <v>0</v>
      </c>
      <c r="AH243" s="16"/>
    </row>
    <row r="244" spans="1:34" x14ac:dyDescent="0.25">
      <c r="A244" s="52" t="s">
        <v>277</v>
      </c>
      <c r="B244" s="53">
        <v>6002836</v>
      </c>
      <c r="C244" s="67">
        <v>146033</v>
      </c>
      <c r="D244" s="68">
        <v>3</v>
      </c>
      <c r="E244" s="69">
        <v>1.5</v>
      </c>
      <c r="F244" s="16">
        <v>2631</v>
      </c>
      <c r="G244" s="68">
        <v>10313</v>
      </c>
      <c r="H244" s="68">
        <v>813.12</v>
      </c>
      <c r="I244" s="68">
        <f t="shared" si="31"/>
        <v>13757.12</v>
      </c>
      <c r="J244" s="68">
        <f t="shared" si="28"/>
        <v>3439.28</v>
      </c>
      <c r="K244" s="68">
        <f t="shared" si="29"/>
        <v>5158.92</v>
      </c>
      <c r="L244" s="70">
        <f t="shared" si="30"/>
        <v>7.2671160670538244E-4</v>
      </c>
      <c r="M244" s="71">
        <f t="shared" si="32"/>
        <v>12717.453117344192</v>
      </c>
      <c r="N244" s="18">
        <f t="shared" si="33"/>
        <v>1</v>
      </c>
      <c r="O244" s="56">
        <f t="shared" si="34"/>
        <v>12717.453117344192</v>
      </c>
      <c r="P244" s="66"/>
      <c r="Q244" s="56">
        <v>2432.167426883866</v>
      </c>
      <c r="R244" s="56">
        <v>117.25432019230314</v>
      </c>
      <c r="S244" s="56">
        <v>93.958759889196557</v>
      </c>
      <c r="T244" s="56">
        <v>0</v>
      </c>
      <c r="U244" s="56">
        <v>66.780606202238872</v>
      </c>
      <c r="V244" s="56">
        <v>0</v>
      </c>
      <c r="W244" s="56">
        <v>2.3295560303106586</v>
      </c>
      <c r="X244" s="56">
        <v>471.3468367995232</v>
      </c>
      <c r="Y244" s="56">
        <v>3437.9439987005312</v>
      </c>
      <c r="Z244" s="56">
        <v>2833.368743215146</v>
      </c>
      <c r="AA244" s="56">
        <v>0</v>
      </c>
      <c r="AB244" s="56">
        <v>0</v>
      </c>
      <c r="AC244" s="56">
        <v>0</v>
      </c>
      <c r="AD244" s="56">
        <v>1698.1723919367776</v>
      </c>
      <c r="AE244" s="56">
        <v>1564.1304774942992</v>
      </c>
      <c r="AF244" s="56">
        <f t="shared" si="35"/>
        <v>12717.453117344194</v>
      </c>
      <c r="AH244" s="16"/>
    </row>
    <row r="245" spans="1:34" x14ac:dyDescent="0.25">
      <c r="A245" s="52" t="s">
        <v>278</v>
      </c>
      <c r="B245" s="53">
        <v>6005961</v>
      </c>
      <c r="C245" s="67">
        <v>145858</v>
      </c>
      <c r="D245" s="68">
        <v>2</v>
      </c>
      <c r="E245" s="69">
        <v>0.75</v>
      </c>
      <c r="F245" s="16">
        <v>2156</v>
      </c>
      <c r="G245" s="68">
        <v>16556</v>
      </c>
      <c r="H245" s="68">
        <v>2052.12</v>
      </c>
      <c r="I245" s="68">
        <f t="shared" si="31"/>
        <v>20764.12</v>
      </c>
      <c r="J245" s="68">
        <f t="shared" si="28"/>
        <v>5191.03</v>
      </c>
      <c r="K245" s="68">
        <f t="shared" si="29"/>
        <v>3893.2725</v>
      </c>
      <c r="L245" s="70">
        <f t="shared" si="30"/>
        <v>5.484260879829269E-4</v>
      </c>
      <c r="M245" s="71">
        <f t="shared" si="32"/>
        <v>9597.4565397012211</v>
      </c>
      <c r="N245" s="18">
        <f t="shared" si="33"/>
        <v>1</v>
      </c>
      <c r="O245" s="56">
        <f t="shared" si="34"/>
        <v>9597.4565397012211</v>
      </c>
      <c r="P245" s="66"/>
      <c r="Q245" s="56">
        <v>996.53230185511507</v>
      </c>
      <c r="R245" s="56">
        <v>113.37172680845204</v>
      </c>
      <c r="S245" s="56">
        <v>19.8012262576406</v>
      </c>
      <c r="T245" s="56">
        <v>0</v>
      </c>
      <c r="U245" s="56">
        <v>0</v>
      </c>
      <c r="V245" s="56">
        <v>0</v>
      </c>
      <c r="W245" s="56">
        <v>815.34461060873036</v>
      </c>
      <c r="X245" s="56">
        <v>0</v>
      </c>
      <c r="Y245" s="56">
        <v>721.0530570009181</v>
      </c>
      <c r="Z245" s="56">
        <v>4113.237919391775</v>
      </c>
      <c r="AA245" s="56">
        <v>0</v>
      </c>
      <c r="AB245" s="56">
        <v>0</v>
      </c>
      <c r="AC245" s="56">
        <v>0</v>
      </c>
      <c r="AD245" s="56">
        <v>2818.1156977785886</v>
      </c>
      <c r="AE245" s="56">
        <v>0</v>
      </c>
      <c r="AF245" s="56">
        <f t="shared" si="35"/>
        <v>9597.4565397012193</v>
      </c>
      <c r="AH245" s="16"/>
    </row>
    <row r="246" spans="1:34" x14ac:dyDescent="0.25">
      <c r="A246" s="52" t="s">
        <v>279</v>
      </c>
      <c r="B246" s="53">
        <v>6002844</v>
      </c>
      <c r="C246" s="67">
        <v>145663</v>
      </c>
      <c r="D246" s="68">
        <v>2</v>
      </c>
      <c r="E246" s="69">
        <v>0.75</v>
      </c>
      <c r="F246" s="16">
        <v>1703</v>
      </c>
      <c r="G246" s="68">
        <v>8763</v>
      </c>
      <c r="H246" s="68">
        <v>922.32</v>
      </c>
      <c r="I246" s="68">
        <f t="shared" si="31"/>
        <v>11388.32</v>
      </c>
      <c r="J246" s="68">
        <f t="shared" si="28"/>
        <v>2847.08</v>
      </c>
      <c r="K246" s="68">
        <f t="shared" si="29"/>
        <v>2135.31</v>
      </c>
      <c r="L246" s="70">
        <f t="shared" si="30"/>
        <v>3.0079058425291926E-4</v>
      </c>
      <c r="M246" s="71">
        <f t="shared" si="32"/>
        <v>5263.8352244260868</v>
      </c>
      <c r="N246" s="18">
        <f t="shared" si="33"/>
        <v>1</v>
      </c>
      <c r="O246" s="56">
        <f t="shared" si="34"/>
        <v>5263.8352244260868</v>
      </c>
      <c r="P246" s="66"/>
      <c r="Q246" s="56">
        <v>787.14958722600227</v>
      </c>
      <c r="R246" s="56">
        <v>0</v>
      </c>
      <c r="S246" s="56">
        <v>141.71465851056507</v>
      </c>
      <c r="T246" s="56">
        <v>0</v>
      </c>
      <c r="U246" s="56">
        <v>141.71465851056507</v>
      </c>
      <c r="V246" s="56">
        <v>0</v>
      </c>
      <c r="W246" s="56">
        <v>142.87943652572039</v>
      </c>
      <c r="X246" s="56">
        <v>0</v>
      </c>
      <c r="Y246" s="56">
        <v>2394.7281335395874</v>
      </c>
      <c r="Z246" s="56">
        <v>1110.2368223821827</v>
      </c>
      <c r="AA246" s="56">
        <v>0</v>
      </c>
      <c r="AB246" s="56">
        <v>0</v>
      </c>
      <c r="AC246" s="56">
        <v>0</v>
      </c>
      <c r="AD246" s="56">
        <v>390.57040587549733</v>
      </c>
      <c r="AE246" s="56">
        <v>154.84152185596639</v>
      </c>
      <c r="AF246" s="56">
        <f t="shared" si="35"/>
        <v>5263.8352244260868</v>
      </c>
      <c r="AH246" s="16"/>
    </row>
    <row r="247" spans="1:34" x14ac:dyDescent="0.25">
      <c r="A247" s="52" t="s">
        <v>280</v>
      </c>
      <c r="B247" s="53">
        <v>6005425</v>
      </c>
      <c r="C247" s="67">
        <v>146156</v>
      </c>
      <c r="D247" s="68">
        <v>1</v>
      </c>
      <c r="E247" s="69">
        <v>0</v>
      </c>
      <c r="F247" s="16">
        <v>751</v>
      </c>
      <c r="G247" s="68">
        <v>4329</v>
      </c>
      <c r="H247" s="68">
        <v>175</v>
      </c>
      <c r="I247" s="68">
        <f t="shared" si="31"/>
        <v>5255</v>
      </c>
      <c r="J247" s="68">
        <f t="shared" si="28"/>
        <v>1313.75</v>
      </c>
      <c r="K247" s="68">
        <f t="shared" si="29"/>
        <v>0</v>
      </c>
      <c r="L247" s="70">
        <f t="shared" si="30"/>
        <v>0</v>
      </c>
      <c r="M247" s="71">
        <f t="shared" si="32"/>
        <v>0</v>
      </c>
      <c r="N247" s="18">
        <f t="shared" si="33"/>
        <v>0</v>
      </c>
      <c r="O247" s="56">
        <f t="shared" si="34"/>
        <v>0</v>
      </c>
      <c r="P247" s="66"/>
      <c r="Q247" s="56">
        <v>0</v>
      </c>
      <c r="R247" s="56">
        <v>0</v>
      </c>
      <c r="S247" s="56">
        <v>0</v>
      </c>
      <c r="T247" s="56">
        <v>0</v>
      </c>
      <c r="U247" s="56">
        <v>0</v>
      </c>
      <c r="V247" s="56">
        <v>0</v>
      </c>
      <c r="W247" s="56">
        <v>0</v>
      </c>
      <c r="X247" s="56">
        <v>0</v>
      </c>
      <c r="Y247" s="56">
        <v>0</v>
      </c>
      <c r="Z247" s="56">
        <v>0</v>
      </c>
      <c r="AA247" s="56">
        <v>0</v>
      </c>
      <c r="AB247" s="56">
        <v>0</v>
      </c>
      <c r="AC247" s="56">
        <v>0</v>
      </c>
      <c r="AD247" s="56">
        <v>0</v>
      </c>
      <c r="AE247" s="56">
        <v>0</v>
      </c>
      <c r="AF247" s="56">
        <f t="shared" si="35"/>
        <v>0</v>
      </c>
      <c r="AH247" s="16"/>
    </row>
    <row r="248" spans="1:34" x14ac:dyDescent="0.25">
      <c r="A248" s="58" t="s">
        <v>281</v>
      </c>
      <c r="B248" s="59">
        <v>6004667</v>
      </c>
      <c r="C248" s="60">
        <v>145828</v>
      </c>
      <c r="D248" s="61">
        <v>2</v>
      </c>
      <c r="E248" s="62">
        <v>0.75</v>
      </c>
      <c r="F248" s="61">
        <v>4510</v>
      </c>
      <c r="G248" s="61">
        <v>22710</v>
      </c>
      <c r="H248" s="61">
        <v>3987.48</v>
      </c>
      <c r="I248" s="61">
        <f t="shared" si="31"/>
        <v>31207.48</v>
      </c>
      <c r="J248" s="61">
        <f t="shared" si="28"/>
        <v>7801.87</v>
      </c>
      <c r="K248" s="61">
        <f t="shared" si="29"/>
        <v>5851.4025000000001</v>
      </c>
      <c r="L248" s="63">
        <f t="shared" si="30"/>
        <v>8.2425819982765607E-4</v>
      </c>
      <c r="M248" s="64">
        <f t="shared" si="32"/>
        <v>14424.518496983981</v>
      </c>
      <c r="N248" s="65">
        <f t="shared" si="33"/>
        <v>1</v>
      </c>
      <c r="O248" s="64">
        <f t="shared" si="34"/>
        <v>14424.518496983981</v>
      </c>
      <c r="P248" s="66"/>
      <c r="Q248" s="64">
        <v>2084.5828763295776</v>
      </c>
      <c r="R248" s="64">
        <v>774.18912073990873</v>
      </c>
      <c r="S248" s="64">
        <v>300.12446857168987</v>
      </c>
      <c r="T248" s="64">
        <v>0</v>
      </c>
      <c r="U248" s="64">
        <v>0</v>
      </c>
      <c r="V248" s="64">
        <v>0</v>
      </c>
      <c r="W248" s="64">
        <v>768.75349000251731</v>
      </c>
      <c r="X248" s="64">
        <v>0</v>
      </c>
      <c r="Y248" s="64">
        <v>2385.0216500799602</v>
      </c>
      <c r="Z248" s="64">
        <v>1828.5165983946356</v>
      </c>
      <c r="AA248" s="64">
        <v>3584.0034640930248</v>
      </c>
      <c r="AB248" s="64">
        <v>0</v>
      </c>
      <c r="AC248" s="64">
        <v>0</v>
      </c>
      <c r="AD248" s="64">
        <v>2204.2961723316525</v>
      </c>
      <c r="AE248" s="64">
        <v>495.03065644101491</v>
      </c>
      <c r="AF248" s="64">
        <f t="shared" si="35"/>
        <v>14424.518496983981</v>
      </c>
      <c r="AH248" s="16"/>
    </row>
    <row r="249" spans="1:34" x14ac:dyDescent="0.25">
      <c r="A249" s="52" t="s">
        <v>282</v>
      </c>
      <c r="B249" s="53">
        <v>6002901</v>
      </c>
      <c r="C249" s="67">
        <v>146095</v>
      </c>
      <c r="D249" s="68">
        <v>5</v>
      </c>
      <c r="E249" s="69">
        <v>3.5</v>
      </c>
      <c r="F249" s="16">
        <v>593</v>
      </c>
      <c r="G249" s="68">
        <v>2702</v>
      </c>
      <c r="H249" s="68">
        <v>781.2</v>
      </c>
      <c r="I249" s="68">
        <f t="shared" si="31"/>
        <v>4076.2</v>
      </c>
      <c r="J249" s="68">
        <f t="shared" si="28"/>
        <v>1019.05</v>
      </c>
      <c r="K249" s="68">
        <f t="shared" si="29"/>
        <v>3566.6749999999997</v>
      </c>
      <c r="L249" s="70">
        <f t="shared" si="30"/>
        <v>5.0241990956361403E-4</v>
      </c>
      <c r="M249" s="71">
        <f t="shared" si="32"/>
        <v>8792.348417363246</v>
      </c>
      <c r="N249" s="18">
        <f t="shared" si="33"/>
        <v>1</v>
      </c>
      <c r="O249" s="56">
        <f t="shared" si="34"/>
        <v>8792.348417363246</v>
      </c>
      <c r="P249" s="66"/>
      <c r="Q249" s="56">
        <v>1279.0988203465004</v>
      </c>
      <c r="R249" s="56">
        <v>163.06892212174608</v>
      </c>
      <c r="S249" s="56">
        <v>0</v>
      </c>
      <c r="T249" s="56">
        <v>0</v>
      </c>
      <c r="U249" s="56">
        <v>0</v>
      </c>
      <c r="V249" s="56">
        <v>0</v>
      </c>
      <c r="W249" s="56">
        <v>326.13784424349217</v>
      </c>
      <c r="X249" s="56">
        <v>1195.838762226138</v>
      </c>
      <c r="Y249" s="56">
        <v>3043.5218136743879</v>
      </c>
      <c r="Z249" s="56">
        <v>1134.5800666142652</v>
      </c>
      <c r="AA249" s="56">
        <v>0</v>
      </c>
      <c r="AB249" s="56">
        <v>0</v>
      </c>
      <c r="AC249" s="56">
        <v>0</v>
      </c>
      <c r="AD249" s="56">
        <v>526.30710314425983</v>
      </c>
      <c r="AE249" s="56">
        <v>1123.7950849924566</v>
      </c>
      <c r="AF249" s="56">
        <f t="shared" si="35"/>
        <v>8792.348417363246</v>
      </c>
      <c r="AH249" s="16"/>
    </row>
    <row r="250" spans="1:34" x14ac:dyDescent="0.25">
      <c r="A250" s="52" t="s">
        <v>283</v>
      </c>
      <c r="B250" s="53">
        <v>6002133</v>
      </c>
      <c r="C250" s="67">
        <v>145628</v>
      </c>
      <c r="D250" s="68">
        <v>5</v>
      </c>
      <c r="E250" s="69">
        <v>3.5</v>
      </c>
      <c r="F250" s="16">
        <v>1006</v>
      </c>
      <c r="G250" s="68">
        <v>5769</v>
      </c>
      <c r="H250" s="68">
        <v>556.91999999999996</v>
      </c>
      <c r="I250" s="68">
        <f t="shared" si="31"/>
        <v>7331.92</v>
      </c>
      <c r="J250" s="68">
        <f t="shared" si="28"/>
        <v>1832.98</v>
      </c>
      <c r="K250" s="68">
        <f t="shared" si="29"/>
        <v>6415.43</v>
      </c>
      <c r="L250" s="70">
        <f t="shared" si="30"/>
        <v>9.0370997088652508E-4</v>
      </c>
      <c r="M250" s="71">
        <f t="shared" si="32"/>
        <v>15814.92449051419</v>
      </c>
      <c r="N250" s="18">
        <f t="shared" si="33"/>
        <v>1</v>
      </c>
      <c r="O250" s="56">
        <f t="shared" si="34"/>
        <v>15814.92449051419</v>
      </c>
      <c r="P250" s="66"/>
      <c r="Q250" s="56">
        <v>2169.9383023078913</v>
      </c>
      <c r="R250" s="56">
        <v>50.732553548987674</v>
      </c>
      <c r="S250" s="56">
        <v>0</v>
      </c>
      <c r="T250" s="56">
        <v>0</v>
      </c>
      <c r="U250" s="56">
        <v>0</v>
      </c>
      <c r="V250" s="56">
        <v>0</v>
      </c>
      <c r="W250" s="56">
        <v>298.9596905565345</v>
      </c>
      <c r="X250" s="56">
        <v>851.58214885800749</v>
      </c>
      <c r="Y250" s="56">
        <v>4057.3100861243975</v>
      </c>
      <c r="Z250" s="56">
        <v>7394.183399911979</v>
      </c>
      <c r="AA250" s="56">
        <v>0</v>
      </c>
      <c r="AB250" s="56">
        <v>0</v>
      </c>
      <c r="AC250" s="56">
        <v>0</v>
      </c>
      <c r="AD250" s="56">
        <v>506.89413622500444</v>
      </c>
      <c r="AE250" s="56">
        <v>485.32417298138722</v>
      </c>
      <c r="AF250" s="56">
        <f t="shared" si="35"/>
        <v>15814.924490514188</v>
      </c>
      <c r="AH250" s="16"/>
    </row>
    <row r="251" spans="1:34" x14ac:dyDescent="0.25">
      <c r="A251" s="52" t="s">
        <v>284</v>
      </c>
      <c r="B251" s="53">
        <v>6002950</v>
      </c>
      <c r="C251" s="67">
        <v>145422</v>
      </c>
      <c r="D251" s="68">
        <v>1</v>
      </c>
      <c r="E251" s="69">
        <v>0</v>
      </c>
      <c r="F251" s="16">
        <v>3662</v>
      </c>
      <c r="G251" s="68">
        <v>11579</v>
      </c>
      <c r="H251" s="68">
        <v>3928.68</v>
      </c>
      <c r="I251" s="68">
        <f t="shared" si="31"/>
        <v>19169.68</v>
      </c>
      <c r="J251" s="68">
        <f t="shared" si="28"/>
        <v>4792.42</v>
      </c>
      <c r="K251" s="68">
        <f t="shared" si="29"/>
        <v>0</v>
      </c>
      <c r="L251" s="70">
        <f t="shared" si="30"/>
        <v>0</v>
      </c>
      <c r="M251" s="71">
        <f t="shared" si="32"/>
        <v>0</v>
      </c>
      <c r="N251" s="18">
        <f t="shared" si="33"/>
        <v>0</v>
      </c>
      <c r="O251" s="56">
        <f t="shared" si="34"/>
        <v>0</v>
      </c>
      <c r="P251" s="66"/>
      <c r="Q251" s="56">
        <v>0</v>
      </c>
      <c r="R251" s="56">
        <v>0</v>
      </c>
      <c r="S251" s="56">
        <v>0</v>
      </c>
      <c r="T251" s="56">
        <v>0</v>
      </c>
      <c r="U251" s="56">
        <v>0</v>
      </c>
      <c r="V251" s="56">
        <v>0</v>
      </c>
      <c r="W251" s="56">
        <v>0</v>
      </c>
      <c r="X251" s="56">
        <v>0</v>
      </c>
      <c r="Y251" s="56">
        <v>0</v>
      </c>
      <c r="Z251" s="56">
        <v>0</v>
      </c>
      <c r="AA251" s="56">
        <v>0</v>
      </c>
      <c r="AB251" s="56">
        <v>0</v>
      </c>
      <c r="AC251" s="56">
        <v>0</v>
      </c>
      <c r="AD251" s="56">
        <v>0</v>
      </c>
      <c r="AE251" s="56">
        <v>0</v>
      </c>
      <c r="AF251" s="56">
        <f t="shared" si="35"/>
        <v>0</v>
      </c>
      <c r="AH251" s="16"/>
    </row>
    <row r="252" spans="1:34" x14ac:dyDescent="0.25">
      <c r="A252" s="52" t="s">
        <v>285</v>
      </c>
      <c r="B252" s="53">
        <v>6002976</v>
      </c>
      <c r="C252" s="67">
        <v>145917</v>
      </c>
      <c r="D252" s="68">
        <v>5</v>
      </c>
      <c r="E252" s="69">
        <v>3.5</v>
      </c>
      <c r="F252" s="16">
        <v>487</v>
      </c>
      <c r="G252" s="68">
        <v>272</v>
      </c>
      <c r="H252" s="68">
        <v>90</v>
      </c>
      <c r="I252" s="68">
        <f t="shared" si="31"/>
        <v>849</v>
      </c>
      <c r="J252" s="68">
        <f t="shared" si="28"/>
        <v>212.25</v>
      </c>
      <c r="K252" s="68">
        <f t="shared" si="29"/>
        <v>742.875</v>
      </c>
      <c r="L252" s="70">
        <f t="shared" si="30"/>
        <v>1.0464513596474863E-4</v>
      </c>
      <c r="M252" s="71">
        <f t="shared" si="32"/>
        <v>1831.2898793831009</v>
      </c>
      <c r="N252" s="18">
        <f t="shared" si="33"/>
        <v>1</v>
      </c>
      <c r="O252" s="56">
        <f t="shared" si="34"/>
        <v>1831.2898793831009</v>
      </c>
      <c r="P252" s="66"/>
      <c r="Q252" s="56">
        <v>1050.457209964158</v>
      </c>
      <c r="R252" s="56">
        <v>0</v>
      </c>
      <c r="S252" s="56">
        <v>194.12966919255487</v>
      </c>
      <c r="T252" s="56">
        <v>0</v>
      </c>
      <c r="U252" s="56">
        <v>0</v>
      </c>
      <c r="V252" s="56">
        <v>0</v>
      </c>
      <c r="W252" s="56">
        <v>0</v>
      </c>
      <c r="X252" s="56">
        <v>0</v>
      </c>
      <c r="Y252" s="56">
        <v>64.709889730851629</v>
      </c>
      <c r="Z252" s="56">
        <v>521.99311049553648</v>
      </c>
      <c r="AA252" s="56">
        <v>0</v>
      </c>
      <c r="AB252" s="56">
        <v>0</v>
      </c>
      <c r="AC252" s="56">
        <v>0</v>
      </c>
      <c r="AD252" s="56">
        <v>0</v>
      </c>
      <c r="AE252" s="56">
        <v>0</v>
      </c>
      <c r="AF252" s="56">
        <f t="shared" si="35"/>
        <v>1831.2898793831012</v>
      </c>
      <c r="AH252" s="16"/>
    </row>
    <row r="253" spans="1:34" x14ac:dyDescent="0.25">
      <c r="A253" s="58" t="s">
        <v>286</v>
      </c>
      <c r="B253" s="59">
        <v>6002984</v>
      </c>
      <c r="C253" s="60">
        <v>145702</v>
      </c>
      <c r="D253" s="61">
        <v>4</v>
      </c>
      <c r="E253" s="62">
        <v>2.5</v>
      </c>
      <c r="F253" s="61">
        <v>1569</v>
      </c>
      <c r="G253" s="61">
        <v>8631</v>
      </c>
      <c r="H253" s="61">
        <v>1079.4000000000001</v>
      </c>
      <c r="I253" s="61">
        <f t="shared" si="31"/>
        <v>11279.4</v>
      </c>
      <c r="J253" s="61">
        <f t="shared" si="28"/>
        <v>2819.85</v>
      </c>
      <c r="K253" s="61">
        <f t="shared" si="29"/>
        <v>7049.625</v>
      </c>
      <c r="L253" s="63">
        <f t="shared" si="30"/>
        <v>9.9304589146961613E-4</v>
      </c>
      <c r="M253" s="64">
        <f t="shared" si="32"/>
        <v>17378.303100718284</v>
      </c>
      <c r="N253" s="65">
        <f t="shared" si="33"/>
        <v>1</v>
      </c>
      <c r="O253" s="64">
        <f t="shared" si="34"/>
        <v>17378.303100718284</v>
      </c>
      <c r="P253" s="66"/>
      <c r="Q253" s="64">
        <v>2417.3765949453859</v>
      </c>
      <c r="R253" s="64">
        <v>181.18769124638459</v>
      </c>
      <c r="S253" s="64">
        <v>0</v>
      </c>
      <c r="T253" s="64">
        <v>0</v>
      </c>
      <c r="U253" s="64">
        <v>0</v>
      </c>
      <c r="V253" s="64">
        <v>0</v>
      </c>
      <c r="W253" s="64">
        <v>1481.8564748365025</v>
      </c>
      <c r="X253" s="64">
        <v>0</v>
      </c>
      <c r="Y253" s="64">
        <v>4469.6045264095383</v>
      </c>
      <c r="Z253" s="64">
        <v>4241.5792006912989</v>
      </c>
      <c r="AA253" s="64">
        <v>0</v>
      </c>
      <c r="AB253" s="64">
        <v>0</v>
      </c>
      <c r="AC253" s="64">
        <v>0</v>
      </c>
      <c r="AD253" s="64">
        <v>3458.8976772800456</v>
      </c>
      <c r="AE253" s="64">
        <v>1127.8009353091286</v>
      </c>
      <c r="AF253" s="64">
        <f t="shared" si="35"/>
        <v>17378.303100718284</v>
      </c>
      <c r="AH253" s="16"/>
    </row>
    <row r="254" spans="1:34" x14ac:dyDescent="0.25">
      <c r="A254" s="52" t="s">
        <v>287</v>
      </c>
      <c r="B254" s="53">
        <v>6003024</v>
      </c>
      <c r="C254" s="67" t="s">
        <v>288</v>
      </c>
      <c r="D254" s="68">
        <v>2</v>
      </c>
      <c r="E254" s="69">
        <v>0.75</v>
      </c>
      <c r="F254" s="16">
        <v>1690</v>
      </c>
      <c r="G254" s="68">
        <v>5874</v>
      </c>
      <c r="H254" s="68">
        <v>528.36</v>
      </c>
      <c r="I254" s="68">
        <f t="shared" si="31"/>
        <v>8092.36</v>
      </c>
      <c r="J254" s="68">
        <f t="shared" si="28"/>
        <v>2023.09</v>
      </c>
      <c r="K254" s="68">
        <f t="shared" si="29"/>
        <v>1517.3174999999999</v>
      </c>
      <c r="L254" s="70">
        <f t="shared" si="30"/>
        <v>2.1373702990300179E-4</v>
      </c>
      <c r="M254" s="71">
        <f t="shared" si="32"/>
        <v>3740.3980233025313</v>
      </c>
      <c r="N254" s="18">
        <f t="shared" si="33"/>
        <v>1</v>
      </c>
      <c r="O254" s="56">
        <f t="shared" si="34"/>
        <v>3740.3980233025313</v>
      </c>
      <c r="P254" s="66"/>
      <c r="Q254" s="56">
        <v>781.14081175099454</v>
      </c>
      <c r="R254" s="56">
        <v>0</v>
      </c>
      <c r="S254" s="56">
        <v>4.2708527222362065</v>
      </c>
      <c r="T254" s="56">
        <v>0</v>
      </c>
      <c r="U254" s="56">
        <v>112.59520813168182</v>
      </c>
      <c r="V254" s="56">
        <v>0</v>
      </c>
      <c r="W254" s="56">
        <v>104.44176202559453</v>
      </c>
      <c r="X254" s="56">
        <v>22.907300964721472</v>
      </c>
      <c r="Y254" s="56">
        <v>618.44166042771042</v>
      </c>
      <c r="Z254" s="56">
        <v>1462.905721415324</v>
      </c>
      <c r="AA254" s="56">
        <v>0</v>
      </c>
      <c r="AB254" s="56">
        <v>0</v>
      </c>
      <c r="AC254" s="56">
        <v>0</v>
      </c>
      <c r="AD254" s="56">
        <v>431.24519370631833</v>
      </c>
      <c r="AE254" s="56">
        <v>202.44951215795007</v>
      </c>
      <c r="AF254" s="56">
        <f t="shared" si="35"/>
        <v>3740.3980233025318</v>
      </c>
      <c r="AH254" s="16"/>
    </row>
    <row r="255" spans="1:34" x14ac:dyDescent="0.25">
      <c r="A255" s="52" t="s">
        <v>289</v>
      </c>
      <c r="B255" s="53">
        <v>6001051</v>
      </c>
      <c r="C255" s="67">
        <v>145867</v>
      </c>
      <c r="D255" s="68">
        <v>4</v>
      </c>
      <c r="E255" s="69">
        <v>2.5</v>
      </c>
      <c r="F255" s="16">
        <v>10661</v>
      </c>
      <c r="G255" s="68">
        <v>21192</v>
      </c>
      <c r="H255" s="68">
        <v>3696</v>
      </c>
      <c r="I255" s="68">
        <f t="shared" si="31"/>
        <v>35549</v>
      </c>
      <c r="J255" s="68">
        <f t="shared" si="28"/>
        <v>8887.25</v>
      </c>
      <c r="K255" s="68">
        <f t="shared" si="29"/>
        <v>22218.125</v>
      </c>
      <c r="L255" s="70">
        <f t="shared" si="30"/>
        <v>3.1297576463157066E-3</v>
      </c>
      <c r="M255" s="71">
        <f t="shared" si="32"/>
        <v>54770.758810524865</v>
      </c>
      <c r="N255" s="18">
        <f t="shared" si="33"/>
        <v>1</v>
      </c>
      <c r="O255" s="56">
        <f t="shared" si="34"/>
        <v>54770.758810524865</v>
      </c>
      <c r="P255" s="66"/>
      <c r="Q255" s="56">
        <v>16425.527010014503</v>
      </c>
      <c r="R255" s="56">
        <v>2244.1389758659343</v>
      </c>
      <c r="S255" s="56">
        <v>1314.9049593309051</v>
      </c>
      <c r="T255" s="56">
        <v>0</v>
      </c>
      <c r="U255" s="56">
        <v>1518.0940130857791</v>
      </c>
      <c r="V255" s="56">
        <v>0</v>
      </c>
      <c r="W255" s="56">
        <v>500.85454651679152</v>
      </c>
      <c r="X255" s="56">
        <v>116.4778015155329</v>
      </c>
      <c r="Y255" s="56">
        <v>15898.603622206139</v>
      </c>
      <c r="Z255" s="56">
        <v>8185.8010509527303</v>
      </c>
      <c r="AA255" s="56">
        <v>3840.9941690241212</v>
      </c>
      <c r="AB255" s="56">
        <v>0</v>
      </c>
      <c r="AC255" s="56">
        <v>0</v>
      </c>
      <c r="AD255" s="56">
        <v>3606.8059966648484</v>
      </c>
      <c r="AE255" s="56">
        <v>1118.556665347578</v>
      </c>
      <c r="AF255" s="56">
        <f t="shared" si="35"/>
        <v>54770.758810524858</v>
      </c>
      <c r="AH255" s="16"/>
    </row>
    <row r="256" spans="1:34" x14ac:dyDescent="0.25">
      <c r="A256" s="52" t="s">
        <v>290</v>
      </c>
      <c r="B256" s="53">
        <v>6003040</v>
      </c>
      <c r="C256" s="67">
        <v>145794</v>
      </c>
      <c r="D256" s="68">
        <v>5</v>
      </c>
      <c r="E256" s="69">
        <v>3.5</v>
      </c>
      <c r="F256" s="16">
        <v>819</v>
      </c>
      <c r="G256" s="68">
        <v>2650</v>
      </c>
      <c r="H256" s="68">
        <v>106.68</v>
      </c>
      <c r="I256" s="68">
        <f t="shared" si="31"/>
        <v>3575.68</v>
      </c>
      <c r="J256" s="68">
        <f t="shared" si="28"/>
        <v>893.92</v>
      </c>
      <c r="K256" s="68">
        <f t="shared" si="29"/>
        <v>3128.72</v>
      </c>
      <c r="L256" s="70">
        <f t="shared" si="30"/>
        <v>4.4072734954821239E-4</v>
      </c>
      <c r="M256" s="71">
        <f t="shared" si="32"/>
        <v>7712.7286170937168</v>
      </c>
      <c r="N256" s="18">
        <f t="shared" si="33"/>
        <v>1</v>
      </c>
      <c r="O256" s="56">
        <f t="shared" si="34"/>
        <v>7712.7286170937168</v>
      </c>
      <c r="P256" s="66"/>
      <c r="Q256" s="56">
        <v>1766.579989652249</v>
      </c>
      <c r="R256" s="56">
        <v>0</v>
      </c>
      <c r="S256" s="56">
        <v>0</v>
      </c>
      <c r="T256" s="56">
        <v>0</v>
      </c>
      <c r="U256" s="56">
        <v>0</v>
      </c>
      <c r="V256" s="56">
        <v>0</v>
      </c>
      <c r="W256" s="56">
        <v>123.20763004754147</v>
      </c>
      <c r="X256" s="56">
        <v>106.90073783536685</v>
      </c>
      <c r="Y256" s="56">
        <v>0</v>
      </c>
      <c r="Z256" s="56">
        <v>2899.003059942152</v>
      </c>
      <c r="AA256" s="56">
        <v>0</v>
      </c>
      <c r="AB256" s="56">
        <v>0</v>
      </c>
      <c r="AC256" s="56">
        <v>0</v>
      </c>
      <c r="AD256" s="56">
        <v>0</v>
      </c>
      <c r="AE256" s="56">
        <v>2817.0371996164067</v>
      </c>
      <c r="AF256" s="56">
        <f t="shared" si="35"/>
        <v>7712.7286170937159</v>
      </c>
      <c r="AH256" s="16"/>
    </row>
    <row r="257" spans="1:34" x14ac:dyDescent="0.25">
      <c r="A257" s="52" t="s">
        <v>291</v>
      </c>
      <c r="B257" s="53">
        <v>6003099</v>
      </c>
      <c r="C257" s="67">
        <v>146032</v>
      </c>
      <c r="D257" s="68">
        <v>2</v>
      </c>
      <c r="E257" s="69">
        <v>0.75</v>
      </c>
      <c r="F257" s="16">
        <v>1255</v>
      </c>
      <c r="G257" s="68">
        <v>10023</v>
      </c>
      <c r="H257" s="68">
        <v>18</v>
      </c>
      <c r="I257" s="68">
        <f t="shared" si="31"/>
        <v>11296</v>
      </c>
      <c r="J257" s="68">
        <f t="shared" si="28"/>
        <v>2824</v>
      </c>
      <c r="K257" s="68">
        <f t="shared" si="29"/>
        <v>2118</v>
      </c>
      <c r="L257" s="70">
        <f t="shared" si="30"/>
        <v>2.983522099590612E-4</v>
      </c>
      <c r="M257" s="71">
        <f t="shared" si="32"/>
        <v>5221.1636742835708</v>
      </c>
      <c r="N257" s="18">
        <f t="shared" si="33"/>
        <v>1</v>
      </c>
      <c r="O257" s="56">
        <f t="shared" si="34"/>
        <v>5221.1636742835708</v>
      </c>
      <c r="P257" s="66"/>
      <c r="Q257" s="56">
        <v>580.07794008727706</v>
      </c>
      <c r="R257" s="56">
        <v>0</v>
      </c>
      <c r="S257" s="56">
        <v>0</v>
      </c>
      <c r="T257" s="56">
        <v>0</v>
      </c>
      <c r="U257" s="56">
        <v>0</v>
      </c>
      <c r="V257" s="56">
        <v>0</v>
      </c>
      <c r="W257" s="56">
        <v>0</v>
      </c>
      <c r="X257" s="56">
        <v>8.3198429653952086</v>
      </c>
      <c r="Y257" s="56">
        <v>123.41100398669559</v>
      </c>
      <c r="Z257" s="56">
        <v>1674.1372900367471</v>
      </c>
      <c r="AA257" s="56">
        <v>0</v>
      </c>
      <c r="AB257" s="56">
        <v>0</v>
      </c>
      <c r="AC257" s="56">
        <v>0</v>
      </c>
      <c r="AD257" s="56">
        <v>2672.9806593822495</v>
      </c>
      <c r="AE257" s="56">
        <v>162.23693782520655</v>
      </c>
      <c r="AF257" s="56">
        <f t="shared" si="35"/>
        <v>5221.1636742835717</v>
      </c>
      <c r="AH257" s="16"/>
    </row>
    <row r="258" spans="1:34" x14ac:dyDescent="0.25">
      <c r="A258" s="58" t="s">
        <v>292</v>
      </c>
      <c r="B258" s="59">
        <v>6008155</v>
      </c>
      <c r="C258" s="60">
        <v>146169</v>
      </c>
      <c r="D258" s="61">
        <v>2</v>
      </c>
      <c r="E258" s="62">
        <v>0.75</v>
      </c>
      <c r="F258" s="61">
        <v>3305</v>
      </c>
      <c r="G258" s="61">
        <v>21102</v>
      </c>
      <c r="H258" s="61">
        <v>3969</v>
      </c>
      <c r="I258" s="61">
        <f t="shared" si="31"/>
        <v>28376</v>
      </c>
      <c r="J258" s="61">
        <f t="shared" si="28"/>
        <v>7094</v>
      </c>
      <c r="K258" s="61">
        <f t="shared" si="29"/>
        <v>5320.5</v>
      </c>
      <c r="L258" s="63">
        <f t="shared" si="30"/>
        <v>7.4947258408271248E-4</v>
      </c>
      <c r="M258" s="64">
        <f t="shared" si="32"/>
        <v>13115.770221447468</v>
      </c>
      <c r="N258" s="65">
        <f t="shared" si="33"/>
        <v>1</v>
      </c>
      <c r="O258" s="64">
        <f t="shared" si="34"/>
        <v>13115.770221447468</v>
      </c>
      <c r="P258" s="66"/>
      <c r="Q258" s="64">
        <v>1527.6156111461758</v>
      </c>
      <c r="R258" s="64">
        <v>277.32809884650692</v>
      </c>
      <c r="S258" s="64">
        <v>175.17891577137686</v>
      </c>
      <c r="T258" s="64">
        <v>0</v>
      </c>
      <c r="U258" s="64">
        <v>391.49483287165231</v>
      </c>
      <c r="V258" s="64">
        <v>0</v>
      </c>
      <c r="W258" s="64">
        <v>948.92431155313136</v>
      </c>
      <c r="X258" s="64">
        <v>41.599214826976045</v>
      </c>
      <c r="Y258" s="64">
        <v>2353.1289187126117</v>
      </c>
      <c r="Z258" s="64">
        <v>2422.4609434242379</v>
      </c>
      <c r="AA258" s="64">
        <v>1778.5975406022644</v>
      </c>
      <c r="AB258" s="64">
        <v>0</v>
      </c>
      <c r="AC258" s="64">
        <v>0</v>
      </c>
      <c r="AD258" s="64">
        <v>2359.5999076856965</v>
      </c>
      <c r="AE258" s="64">
        <v>839.84192600683855</v>
      </c>
      <c r="AF258" s="64">
        <f t="shared" si="35"/>
        <v>13115.770221447468</v>
      </c>
      <c r="AH258" s="16"/>
    </row>
    <row r="259" spans="1:34" x14ac:dyDescent="0.25">
      <c r="A259" s="52" t="s">
        <v>293</v>
      </c>
      <c r="B259" s="53">
        <v>6004824</v>
      </c>
      <c r="C259" s="67">
        <v>146104</v>
      </c>
      <c r="D259" s="68">
        <v>5</v>
      </c>
      <c r="E259" s="69">
        <v>3.5</v>
      </c>
      <c r="F259" s="16">
        <v>1123</v>
      </c>
      <c r="G259" s="68">
        <v>1385</v>
      </c>
      <c r="H259" s="68">
        <v>715.68</v>
      </c>
      <c r="I259" s="68">
        <f t="shared" si="31"/>
        <v>3223.68</v>
      </c>
      <c r="J259" s="68">
        <f t="shared" si="28"/>
        <v>805.92</v>
      </c>
      <c r="K259" s="68">
        <f t="shared" si="29"/>
        <v>2820.72</v>
      </c>
      <c r="L259" s="70">
        <f t="shared" si="30"/>
        <v>3.9734090919533668E-4</v>
      </c>
      <c r="M259" s="71">
        <f t="shared" si="32"/>
        <v>6953.4659109183922</v>
      </c>
      <c r="N259" s="18">
        <f t="shared" si="33"/>
        <v>1</v>
      </c>
      <c r="O259" s="56">
        <f t="shared" si="34"/>
        <v>6953.4659109183922</v>
      </c>
      <c r="P259" s="66"/>
      <c r="Q259" s="56">
        <v>2422.3068722582125</v>
      </c>
      <c r="R259" s="56">
        <v>54.356307373915357</v>
      </c>
      <c r="S259" s="56">
        <v>0</v>
      </c>
      <c r="T259" s="56">
        <v>0</v>
      </c>
      <c r="U259" s="56">
        <v>0</v>
      </c>
      <c r="V259" s="56">
        <v>0</v>
      </c>
      <c r="W259" s="56">
        <v>0</v>
      </c>
      <c r="X259" s="56">
        <v>1489.3628220452811</v>
      </c>
      <c r="Y259" s="56">
        <v>983.59032390894458</v>
      </c>
      <c r="Z259" s="56">
        <v>1080.6551585052221</v>
      </c>
      <c r="AA259" s="56">
        <v>0</v>
      </c>
      <c r="AB259" s="56">
        <v>0</v>
      </c>
      <c r="AC259" s="56">
        <v>0</v>
      </c>
      <c r="AD259" s="56">
        <v>923.19442682681654</v>
      </c>
      <c r="AE259" s="56">
        <v>0</v>
      </c>
      <c r="AF259" s="56">
        <f t="shared" si="35"/>
        <v>6953.4659109183922</v>
      </c>
      <c r="AH259" s="16"/>
    </row>
    <row r="260" spans="1:34" x14ac:dyDescent="0.25">
      <c r="A260" s="52" t="s">
        <v>294</v>
      </c>
      <c r="B260" s="53">
        <v>6003115</v>
      </c>
      <c r="C260" s="67">
        <v>145404</v>
      </c>
      <c r="D260" s="68">
        <v>5</v>
      </c>
      <c r="E260" s="69">
        <v>3.5</v>
      </c>
      <c r="F260" s="16">
        <v>4231</v>
      </c>
      <c r="G260" s="68">
        <v>9404</v>
      </c>
      <c r="H260" s="68">
        <v>1223.04</v>
      </c>
      <c r="I260" s="68">
        <f t="shared" si="31"/>
        <v>14858.04</v>
      </c>
      <c r="J260" s="68">
        <f t="shared" si="28"/>
        <v>3714.51</v>
      </c>
      <c r="K260" s="68">
        <f t="shared" si="29"/>
        <v>13000.785</v>
      </c>
      <c r="L260" s="70">
        <f t="shared" si="30"/>
        <v>1.831356438126824E-3</v>
      </c>
      <c r="M260" s="71">
        <f t="shared" si="32"/>
        <v>32048.737667219419</v>
      </c>
      <c r="N260" s="18">
        <f t="shared" si="33"/>
        <v>1</v>
      </c>
      <c r="O260" s="56">
        <f t="shared" si="34"/>
        <v>32048.737667219419</v>
      </c>
      <c r="P260" s="66"/>
      <c r="Q260" s="56">
        <v>9126.251448374438</v>
      </c>
      <c r="R260" s="56">
        <v>219.23710640812527</v>
      </c>
      <c r="S260" s="56">
        <v>0</v>
      </c>
      <c r="T260" s="56">
        <v>0</v>
      </c>
      <c r="U260" s="56">
        <v>587.04811963828593</v>
      </c>
      <c r="V260" s="56">
        <v>0</v>
      </c>
      <c r="W260" s="56">
        <v>0</v>
      </c>
      <c r="X260" s="56">
        <v>1831.8075585009474</v>
      </c>
      <c r="Y260" s="56">
        <v>2364.0679715004453</v>
      </c>
      <c r="Z260" s="56">
        <v>14119.697939271822</v>
      </c>
      <c r="AA260" s="56">
        <v>0</v>
      </c>
      <c r="AB260" s="56">
        <v>0</v>
      </c>
      <c r="AC260" s="56">
        <v>0</v>
      </c>
      <c r="AD260" s="56">
        <v>131.57677578606493</v>
      </c>
      <c r="AE260" s="56">
        <v>3669.0507477392866</v>
      </c>
      <c r="AF260" s="56">
        <f t="shared" si="35"/>
        <v>32048.737667219419</v>
      </c>
      <c r="AH260" s="16"/>
    </row>
    <row r="261" spans="1:34" x14ac:dyDescent="0.25">
      <c r="A261" s="52" t="s">
        <v>295</v>
      </c>
      <c r="B261" s="53">
        <v>6001614</v>
      </c>
      <c r="C261" s="67">
        <v>145791</v>
      </c>
      <c r="D261" s="68">
        <v>1</v>
      </c>
      <c r="E261" s="69">
        <v>0</v>
      </c>
      <c r="F261" s="16">
        <v>1978</v>
      </c>
      <c r="G261" s="68">
        <v>10670</v>
      </c>
      <c r="H261" s="68">
        <v>231</v>
      </c>
      <c r="I261" s="68">
        <f t="shared" si="31"/>
        <v>12879</v>
      </c>
      <c r="J261" s="68">
        <f t="shared" si="28"/>
        <v>3219.75</v>
      </c>
      <c r="K261" s="68">
        <f t="shared" si="29"/>
        <v>0</v>
      </c>
      <c r="L261" s="70">
        <f t="shared" si="30"/>
        <v>0</v>
      </c>
      <c r="M261" s="71">
        <f t="shared" si="32"/>
        <v>0</v>
      </c>
      <c r="N261" s="18">
        <f t="shared" si="33"/>
        <v>0</v>
      </c>
      <c r="O261" s="56">
        <f t="shared" si="34"/>
        <v>0</v>
      </c>
      <c r="P261" s="66"/>
      <c r="Q261" s="56">
        <v>0</v>
      </c>
      <c r="R261" s="56">
        <v>0</v>
      </c>
      <c r="S261" s="56">
        <v>0</v>
      </c>
      <c r="T261" s="56">
        <v>0</v>
      </c>
      <c r="U261" s="56">
        <v>0</v>
      </c>
      <c r="V261" s="56">
        <v>0</v>
      </c>
      <c r="W261" s="56">
        <v>0</v>
      </c>
      <c r="X261" s="56">
        <v>0</v>
      </c>
      <c r="Y261" s="56">
        <v>0</v>
      </c>
      <c r="Z261" s="56">
        <v>0</v>
      </c>
      <c r="AA261" s="56">
        <v>0</v>
      </c>
      <c r="AB261" s="56">
        <v>0</v>
      </c>
      <c r="AC261" s="56">
        <v>0</v>
      </c>
      <c r="AD261" s="56">
        <v>0</v>
      </c>
      <c r="AE261" s="56">
        <v>0</v>
      </c>
      <c r="AF261" s="56">
        <f t="shared" si="35"/>
        <v>0</v>
      </c>
      <c r="AH261" s="16"/>
    </row>
    <row r="262" spans="1:34" x14ac:dyDescent="0.25">
      <c r="A262" s="52" t="s">
        <v>296</v>
      </c>
      <c r="B262" s="53">
        <v>6000939</v>
      </c>
      <c r="C262" s="67">
        <v>145842</v>
      </c>
      <c r="D262" s="68">
        <v>1</v>
      </c>
      <c r="E262" s="69">
        <v>0</v>
      </c>
      <c r="F262" s="16">
        <v>1509</v>
      </c>
      <c r="G262" s="68">
        <v>4907</v>
      </c>
      <c r="H262" s="68">
        <v>452.76</v>
      </c>
      <c r="I262" s="68">
        <f t="shared" si="31"/>
        <v>6868.76</v>
      </c>
      <c r="J262" s="68">
        <f t="shared" si="28"/>
        <v>1717.19</v>
      </c>
      <c r="K262" s="68">
        <f t="shared" si="29"/>
        <v>0</v>
      </c>
      <c r="L262" s="70">
        <f t="shared" si="30"/>
        <v>0</v>
      </c>
      <c r="M262" s="71">
        <f t="shared" si="32"/>
        <v>0</v>
      </c>
      <c r="N262" s="18">
        <f t="shared" si="33"/>
        <v>0</v>
      </c>
      <c r="O262" s="56">
        <f t="shared" si="34"/>
        <v>0</v>
      </c>
      <c r="P262" s="66"/>
      <c r="Q262" s="56">
        <v>0</v>
      </c>
      <c r="R262" s="56">
        <v>0</v>
      </c>
      <c r="S262" s="56">
        <v>0</v>
      </c>
      <c r="T262" s="56">
        <v>0</v>
      </c>
      <c r="U262" s="56">
        <v>0</v>
      </c>
      <c r="V262" s="56">
        <v>0</v>
      </c>
      <c r="W262" s="56">
        <v>0</v>
      </c>
      <c r="X262" s="56">
        <v>0</v>
      </c>
      <c r="Y262" s="56">
        <v>0</v>
      </c>
      <c r="Z262" s="56">
        <v>0</v>
      </c>
      <c r="AA262" s="56">
        <v>0</v>
      </c>
      <c r="AB262" s="56">
        <v>0</v>
      </c>
      <c r="AC262" s="56">
        <v>0</v>
      </c>
      <c r="AD262" s="56">
        <v>0</v>
      </c>
      <c r="AE262" s="56">
        <v>0</v>
      </c>
      <c r="AF262" s="56">
        <f t="shared" si="35"/>
        <v>0</v>
      </c>
      <c r="AH262" s="16"/>
    </row>
    <row r="263" spans="1:34" x14ac:dyDescent="0.25">
      <c r="A263" s="58" t="s">
        <v>297</v>
      </c>
      <c r="B263" s="59">
        <v>6003172</v>
      </c>
      <c r="C263" s="60">
        <v>145624</v>
      </c>
      <c r="D263" s="61">
        <v>1</v>
      </c>
      <c r="E263" s="62">
        <v>0</v>
      </c>
      <c r="F263" s="61">
        <v>2617</v>
      </c>
      <c r="G263" s="61">
        <v>5998</v>
      </c>
      <c r="H263" s="61">
        <v>326.76</v>
      </c>
      <c r="I263" s="61">
        <f t="shared" si="31"/>
        <v>8941.76</v>
      </c>
      <c r="J263" s="61">
        <f t="shared" si="28"/>
        <v>2235.44</v>
      </c>
      <c r="K263" s="61">
        <f t="shared" si="29"/>
        <v>0</v>
      </c>
      <c r="L263" s="63">
        <f t="shared" si="30"/>
        <v>0</v>
      </c>
      <c r="M263" s="64">
        <f t="shared" si="32"/>
        <v>0</v>
      </c>
      <c r="N263" s="65">
        <f t="shared" si="33"/>
        <v>0</v>
      </c>
      <c r="O263" s="64">
        <f t="shared" si="34"/>
        <v>0</v>
      </c>
      <c r="P263" s="66"/>
      <c r="Q263" s="64">
        <v>0</v>
      </c>
      <c r="R263" s="64">
        <v>0</v>
      </c>
      <c r="S263" s="64">
        <v>0</v>
      </c>
      <c r="T263" s="64">
        <v>0</v>
      </c>
      <c r="U263" s="64">
        <v>0</v>
      </c>
      <c r="V263" s="64">
        <v>0</v>
      </c>
      <c r="W263" s="64">
        <v>0</v>
      </c>
      <c r="X263" s="64">
        <v>0</v>
      </c>
      <c r="Y263" s="64">
        <v>0</v>
      </c>
      <c r="Z263" s="64">
        <v>0</v>
      </c>
      <c r="AA263" s="64">
        <v>0</v>
      </c>
      <c r="AB263" s="64">
        <v>0</v>
      </c>
      <c r="AC263" s="64">
        <v>0</v>
      </c>
      <c r="AD263" s="64">
        <v>0</v>
      </c>
      <c r="AE263" s="64">
        <v>0</v>
      </c>
      <c r="AF263" s="64">
        <f t="shared" si="35"/>
        <v>0</v>
      </c>
      <c r="AH263" s="16"/>
    </row>
    <row r="264" spans="1:34" x14ac:dyDescent="0.25">
      <c r="A264" s="52" t="s">
        <v>298</v>
      </c>
      <c r="B264" s="53">
        <v>6003156</v>
      </c>
      <c r="C264" s="67">
        <v>145692</v>
      </c>
      <c r="D264" s="68">
        <v>3</v>
      </c>
      <c r="E264" s="69">
        <v>1.5</v>
      </c>
      <c r="F264" s="16">
        <v>943</v>
      </c>
      <c r="G264" s="68">
        <v>7260</v>
      </c>
      <c r="H264" s="68">
        <v>1028.1600000000001</v>
      </c>
      <c r="I264" s="68">
        <f t="shared" si="31"/>
        <v>9231.16</v>
      </c>
      <c r="J264" s="68">
        <f t="shared" si="28"/>
        <v>2307.79</v>
      </c>
      <c r="K264" s="68">
        <f t="shared" si="29"/>
        <v>3461.6849999999999</v>
      </c>
      <c r="L264" s="70">
        <f t="shared" si="30"/>
        <v>4.876304862757945E-4</v>
      </c>
      <c r="M264" s="71">
        <f t="shared" si="32"/>
        <v>8533.533509826404</v>
      </c>
      <c r="N264" s="18">
        <f t="shared" si="33"/>
        <v>1</v>
      </c>
      <c r="O264" s="56">
        <f t="shared" si="34"/>
        <v>8533.533509826404</v>
      </c>
      <c r="P264" s="66"/>
      <c r="Q264" s="56">
        <v>871.7346573741869</v>
      </c>
      <c r="R264" s="56">
        <v>0</v>
      </c>
      <c r="S264" s="56">
        <v>0</v>
      </c>
      <c r="T264" s="56">
        <v>0</v>
      </c>
      <c r="U264" s="56">
        <v>45.814601929442958</v>
      </c>
      <c r="V264" s="56">
        <v>0</v>
      </c>
      <c r="W264" s="56">
        <v>754.77615382065346</v>
      </c>
      <c r="X264" s="56">
        <v>149.86810461665237</v>
      </c>
      <c r="Y264" s="56">
        <v>465.91120606213173</v>
      </c>
      <c r="Z264" s="56">
        <v>2319.3873333529532</v>
      </c>
      <c r="AA264" s="56">
        <v>0</v>
      </c>
      <c r="AB264" s="56">
        <v>0</v>
      </c>
      <c r="AC264" s="56">
        <v>0</v>
      </c>
      <c r="AD264" s="56">
        <v>3671.8240287277522</v>
      </c>
      <c r="AE264" s="56">
        <v>254.2174239426314</v>
      </c>
      <c r="AF264" s="56">
        <f t="shared" si="35"/>
        <v>8533.533509826404</v>
      </c>
      <c r="AH264" s="16"/>
    </row>
    <row r="265" spans="1:34" x14ac:dyDescent="0.25">
      <c r="A265" s="52" t="s">
        <v>299</v>
      </c>
      <c r="B265" s="53">
        <v>6003180</v>
      </c>
      <c r="C265" s="67">
        <v>146127</v>
      </c>
      <c r="D265" s="68">
        <v>5</v>
      </c>
      <c r="E265" s="69">
        <v>3.5</v>
      </c>
      <c r="F265" s="16">
        <v>1511</v>
      </c>
      <c r="G265" s="68">
        <v>5108</v>
      </c>
      <c r="H265" s="68">
        <v>550.20000000000005</v>
      </c>
      <c r="I265" s="68">
        <f t="shared" si="31"/>
        <v>7169.2</v>
      </c>
      <c r="J265" s="68">
        <f t="shared" si="28"/>
        <v>1792.3</v>
      </c>
      <c r="K265" s="68">
        <f t="shared" si="29"/>
        <v>6273.05</v>
      </c>
      <c r="L265" s="70">
        <f t="shared" si="30"/>
        <v>8.836536027779457E-4</v>
      </c>
      <c r="M265" s="71">
        <f t="shared" si="32"/>
        <v>15463.938048614049</v>
      </c>
      <c r="N265" s="18">
        <f t="shared" si="33"/>
        <v>1</v>
      </c>
      <c r="O265" s="56">
        <f t="shared" si="34"/>
        <v>15463.938048614049</v>
      </c>
      <c r="P265" s="66"/>
      <c r="Q265" s="56">
        <v>3259.2214461105605</v>
      </c>
      <c r="R265" s="56">
        <v>0</v>
      </c>
      <c r="S265" s="56">
        <v>106.90073783536688</v>
      </c>
      <c r="T265" s="56">
        <v>0</v>
      </c>
      <c r="U265" s="56">
        <v>0</v>
      </c>
      <c r="V265" s="56">
        <v>0</v>
      </c>
      <c r="W265" s="56">
        <v>1079.8786398284519</v>
      </c>
      <c r="X265" s="56">
        <v>0</v>
      </c>
      <c r="Y265" s="56">
        <v>0</v>
      </c>
      <c r="Z265" s="56">
        <v>10394.565287099133</v>
      </c>
      <c r="AA265" s="56">
        <v>0</v>
      </c>
      <c r="AB265" s="56">
        <v>0</v>
      </c>
      <c r="AC265" s="56">
        <v>0</v>
      </c>
      <c r="AD265" s="56">
        <v>623.37193774053731</v>
      </c>
      <c r="AE265" s="56">
        <v>0</v>
      </c>
      <c r="AF265" s="56">
        <f t="shared" si="35"/>
        <v>15463.938048614049</v>
      </c>
      <c r="AH265" s="16"/>
    </row>
    <row r="266" spans="1:34" x14ac:dyDescent="0.25">
      <c r="A266" s="52" t="s">
        <v>300</v>
      </c>
      <c r="B266" s="53">
        <v>6003198</v>
      </c>
      <c r="C266" s="67">
        <v>145266</v>
      </c>
      <c r="D266" s="68">
        <v>3</v>
      </c>
      <c r="E266" s="69">
        <v>1.5</v>
      </c>
      <c r="F266" s="16">
        <v>3878</v>
      </c>
      <c r="G266" s="68">
        <v>11135</v>
      </c>
      <c r="H266" s="68">
        <v>2299.92</v>
      </c>
      <c r="I266" s="68">
        <f t="shared" si="31"/>
        <v>17312.919999999998</v>
      </c>
      <c r="J266" s="68">
        <f t="shared" si="28"/>
        <v>4328.2299999999996</v>
      </c>
      <c r="K266" s="68">
        <f t="shared" si="29"/>
        <v>6492.3449999999993</v>
      </c>
      <c r="L266" s="70">
        <f t="shared" si="30"/>
        <v>9.14544607444127E-4</v>
      </c>
      <c r="M266" s="71">
        <f t="shared" si="32"/>
        <v>16004.530630272222</v>
      </c>
      <c r="N266" s="18">
        <f t="shared" si="33"/>
        <v>1</v>
      </c>
      <c r="O266" s="56">
        <f t="shared" si="34"/>
        <v>16004.530630272222</v>
      </c>
      <c r="P266" s="66"/>
      <c r="Q266" s="56">
        <v>3584.9278910891799</v>
      </c>
      <c r="R266" s="56">
        <v>0</v>
      </c>
      <c r="S266" s="56">
        <v>0</v>
      </c>
      <c r="T266" s="56">
        <v>0</v>
      </c>
      <c r="U266" s="56">
        <v>0</v>
      </c>
      <c r="V266" s="56">
        <v>0</v>
      </c>
      <c r="W266" s="56">
        <v>121.91343225292445</v>
      </c>
      <c r="X266" s="56">
        <v>2004.1947047439364</v>
      </c>
      <c r="Y266" s="56">
        <v>1591.86328737895</v>
      </c>
      <c r="Z266" s="56">
        <v>1791.5395185484349</v>
      </c>
      <c r="AA266" s="56">
        <v>0</v>
      </c>
      <c r="AB266" s="56">
        <v>0</v>
      </c>
      <c r="AC266" s="56">
        <v>0</v>
      </c>
      <c r="AD266" s="56">
        <v>3148.5983489040086</v>
      </c>
      <c r="AE266" s="56">
        <v>3761.4934473547892</v>
      </c>
      <c r="AF266" s="56">
        <f t="shared" si="35"/>
        <v>16004.530630272222</v>
      </c>
      <c r="AH266" s="16"/>
    </row>
    <row r="267" spans="1:34" x14ac:dyDescent="0.25">
      <c r="A267" s="52" t="s">
        <v>301</v>
      </c>
      <c r="B267" s="53">
        <v>6001135</v>
      </c>
      <c r="C267" s="67">
        <v>145937</v>
      </c>
      <c r="D267" s="68">
        <v>1</v>
      </c>
      <c r="E267" s="69">
        <v>0</v>
      </c>
      <c r="F267" s="16">
        <v>3477</v>
      </c>
      <c r="G267" s="68">
        <v>49882</v>
      </c>
      <c r="H267" s="68">
        <v>5018.16</v>
      </c>
      <c r="I267" s="68">
        <f t="shared" si="31"/>
        <v>58377.16</v>
      </c>
      <c r="J267" s="68">
        <f t="shared" si="28"/>
        <v>14594.29</v>
      </c>
      <c r="K267" s="68">
        <f t="shared" si="29"/>
        <v>0</v>
      </c>
      <c r="L267" s="70">
        <f t="shared" si="30"/>
        <v>0</v>
      </c>
      <c r="M267" s="71">
        <f t="shared" si="32"/>
        <v>0</v>
      </c>
      <c r="N267" s="18">
        <f t="shared" si="33"/>
        <v>0</v>
      </c>
      <c r="O267" s="56">
        <f t="shared" si="34"/>
        <v>0</v>
      </c>
      <c r="P267" s="66"/>
      <c r="Q267" s="56">
        <v>0</v>
      </c>
      <c r="R267" s="56">
        <v>0</v>
      </c>
      <c r="S267" s="56">
        <v>0</v>
      </c>
      <c r="T267" s="56">
        <v>0</v>
      </c>
      <c r="U267" s="56">
        <v>0</v>
      </c>
      <c r="V267" s="56">
        <v>0</v>
      </c>
      <c r="W267" s="56">
        <v>0</v>
      </c>
      <c r="X267" s="56">
        <v>0</v>
      </c>
      <c r="Y267" s="56">
        <v>0</v>
      </c>
      <c r="Z267" s="56">
        <v>0</v>
      </c>
      <c r="AA267" s="56">
        <v>0</v>
      </c>
      <c r="AB267" s="56">
        <v>0</v>
      </c>
      <c r="AC267" s="56">
        <v>0</v>
      </c>
      <c r="AD267" s="56">
        <v>0</v>
      </c>
      <c r="AE267" s="56">
        <v>0</v>
      </c>
      <c r="AF267" s="56">
        <f t="shared" si="35"/>
        <v>0</v>
      </c>
      <c r="AH267" s="16"/>
    </row>
    <row r="268" spans="1:34" x14ac:dyDescent="0.25">
      <c r="A268" s="58" t="s">
        <v>302</v>
      </c>
      <c r="B268" s="59">
        <v>6000483</v>
      </c>
      <c r="C268" s="60">
        <v>145752</v>
      </c>
      <c r="D268" s="61">
        <v>4</v>
      </c>
      <c r="E268" s="62">
        <v>2.5</v>
      </c>
      <c r="F268" s="61">
        <v>4694</v>
      </c>
      <c r="G268" s="61">
        <v>19561</v>
      </c>
      <c r="H268" s="61">
        <v>10288</v>
      </c>
      <c r="I268" s="61">
        <f t="shared" si="31"/>
        <v>34543</v>
      </c>
      <c r="J268" s="61">
        <f t="shared" si="28"/>
        <v>8635.75</v>
      </c>
      <c r="K268" s="61">
        <f t="shared" si="29"/>
        <v>21589.375</v>
      </c>
      <c r="L268" s="63">
        <f t="shared" si="30"/>
        <v>3.0411887360174252E-3</v>
      </c>
      <c r="M268" s="64">
        <f t="shared" si="32"/>
        <v>53220.802880304938</v>
      </c>
      <c r="N268" s="65">
        <f t="shared" si="33"/>
        <v>1</v>
      </c>
      <c r="O268" s="64">
        <f t="shared" si="34"/>
        <v>53220.802880304938</v>
      </c>
      <c r="P268" s="66"/>
      <c r="Q268" s="64">
        <v>7232.1005332527975</v>
      </c>
      <c r="R268" s="64">
        <v>3455.8162539595282</v>
      </c>
      <c r="S268" s="64">
        <v>5722.2031061995931</v>
      </c>
      <c r="T268" s="64">
        <v>0</v>
      </c>
      <c r="U268" s="64">
        <v>1586.933010066123</v>
      </c>
      <c r="V268" s="64">
        <v>0</v>
      </c>
      <c r="W268" s="64">
        <v>5085.8891905128858</v>
      </c>
      <c r="X268" s="64">
        <v>0</v>
      </c>
      <c r="Y268" s="64">
        <v>6078.1074997192763</v>
      </c>
      <c r="Z268" s="64">
        <v>11780.281354335511</v>
      </c>
      <c r="AA268" s="64">
        <v>494.56844294293734</v>
      </c>
      <c r="AB268" s="64">
        <v>0</v>
      </c>
      <c r="AC268" s="64">
        <v>0</v>
      </c>
      <c r="AD268" s="64">
        <v>8161.1496643885948</v>
      </c>
      <c r="AE268" s="64">
        <v>3623.7538249276904</v>
      </c>
      <c r="AF268" s="64">
        <f t="shared" si="35"/>
        <v>53220.802880304931</v>
      </c>
      <c r="AH268" s="16"/>
    </row>
    <row r="269" spans="1:34" x14ac:dyDescent="0.25">
      <c r="A269" s="52" t="s">
        <v>303</v>
      </c>
      <c r="B269" s="53">
        <v>6000137</v>
      </c>
      <c r="C269" s="67">
        <v>146167</v>
      </c>
      <c r="D269" s="68">
        <v>5</v>
      </c>
      <c r="E269" s="69">
        <v>3.5</v>
      </c>
      <c r="F269" s="16">
        <v>2386</v>
      </c>
      <c r="G269" s="68">
        <v>8407</v>
      </c>
      <c r="H269" s="68">
        <v>924.84</v>
      </c>
      <c r="I269" s="68">
        <f t="shared" si="31"/>
        <v>11717.84</v>
      </c>
      <c r="J269" s="68">
        <f t="shared" si="28"/>
        <v>2929.46</v>
      </c>
      <c r="K269" s="68">
        <f t="shared" si="29"/>
        <v>10253.11</v>
      </c>
      <c r="L269" s="70">
        <f t="shared" si="30"/>
        <v>1.4443050176833571E-3</v>
      </c>
      <c r="M269" s="71">
        <f t="shared" si="32"/>
        <v>25275.33780945875</v>
      </c>
      <c r="N269" s="18">
        <f t="shared" si="33"/>
        <v>1</v>
      </c>
      <c r="O269" s="56">
        <f t="shared" si="34"/>
        <v>25275.33780945875</v>
      </c>
      <c r="P269" s="66"/>
      <c r="Q269" s="56">
        <v>5146.5932299270662</v>
      </c>
      <c r="R269" s="56">
        <v>994.72042494265133</v>
      </c>
      <c r="S269" s="56">
        <v>190.24707580870381</v>
      </c>
      <c r="T269" s="56">
        <v>0</v>
      </c>
      <c r="U269" s="56">
        <v>148.57390682203533</v>
      </c>
      <c r="V269" s="56">
        <v>0</v>
      </c>
      <c r="W269" s="56">
        <v>661.33507304930367</v>
      </c>
      <c r="X269" s="56">
        <v>0</v>
      </c>
      <c r="Y269" s="56">
        <v>10131.411735527005</v>
      </c>
      <c r="Z269" s="56">
        <v>2228.177203065658</v>
      </c>
      <c r="AA269" s="56">
        <v>3604.3408580084356</v>
      </c>
      <c r="AB269" s="56">
        <v>0</v>
      </c>
      <c r="AC269" s="56">
        <v>0</v>
      </c>
      <c r="AD269" s="56">
        <v>2100.914419928316</v>
      </c>
      <c r="AE269" s="56">
        <v>69.02388237957507</v>
      </c>
      <c r="AF269" s="56">
        <f t="shared" si="35"/>
        <v>25275.337809458746</v>
      </c>
      <c r="AH269" s="16"/>
    </row>
    <row r="270" spans="1:34" x14ac:dyDescent="0.25">
      <c r="A270" s="52" t="s">
        <v>304</v>
      </c>
      <c r="B270" s="53">
        <v>6012413</v>
      </c>
      <c r="C270" s="67">
        <v>146029</v>
      </c>
      <c r="D270" s="68">
        <v>3</v>
      </c>
      <c r="E270" s="69">
        <v>1.5</v>
      </c>
      <c r="F270" s="16">
        <v>2812</v>
      </c>
      <c r="G270" s="68">
        <v>1778</v>
      </c>
      <c r="H270" s="68">
        <v>2070.6</v>
      </c>
      <c r="I270" s="68">
        <f t="shared" si="31"/>
        <v>6660.6</v>
      </c>
      <c r="J270" s="68">
        <f t="shared" si="28"/>
        <v>1665.15</v>
      </c>
      <c r="K270" s="68">
        <f t="shared" si="29"/>
        <v>2497.7250000000004</v>
      </c>
      <c r="L270" s="70">
        <f t="shared" si="30"/>
        <v>3.5184219717657991E-4</v>
      </c>
      <c r="M270" s="71">
        <f t="shared" si="32"/>
        <v>6157.2384505901482</v>
      </c>
      <c r="N270" s="18">
        <f t="shared" si="33"/>
        <v>1</v>
      </c>
      <c r="O270" s="56">
        <f t="shared" si="34"/>
        <v>6157.2384505901482</v>
      </c>
      <c r="P270" s="66"/>
      <c r="Q270" s="56">
        <v>2599.4887131879254</v>
      </c>
      <c r="R270" s="56">
        <v>141.32639917217995</v>
      </c>
      <c r="S270" s="56">
        <v>217.42522949566145</v>
      </c>
      <c r="T270" s="56">
        <v>0</v>
      </c>
      <c r="U270" s="56">
        <v>473.67639282983384</v>
      </c>
      <c r="V270" s="56">
        <v>0</v>
      </c>
      <c r="W270" s="56">
        <v>1081.6905167409157</v>
      </c>
      <c r="X270" s="56">
        <v>0</v>
      </c>
      <c r="Y270" s="56">
        <v>0</v>
      </c>
      <c r="Z270" s="56">
        <v>946.61324406274377</v>
      </c>
      <c r="AA270" s="56">
        <v>20.337393915410512</v>
      </c>
      <c r="AB270" s="56">
        <v>0</v>
      </c>
      <c r="AC270" s="56">
        <v>0</v>
      </c>
      <c r="AD270" s="56">
        <v>676.68056118547702</v>
      </c>
      <c r="AE270" s="56">
        <v>0</v>
      </c>
      <c r="AF270" s="56">
        <f t="shared" si="35"/>
        <v>6157.2384505901473</v>
      </c>
      <c r="AH270" s="16"/>
    </row>
    <row r="271" spans="1:34" x14ac:dyDescent="0.25">
      <c r="A271" s="52" t="s">
        <v>305</v>
      </c>
      <c r="B271" s="53">
        <v>6003289</v>
      </c>
      <c r="C271" s="67">
        <v>146082</v>
      </c>
      <c r="D271" s="68">
        <v>3</v>
      </c>
      <c r="E271" s="69">
        <v>1.5</v>
      </c>
      <c r="F271" s="16">
        <v>1610</v>
      </c>
      <c r="G271" s="68">
        <v>4148</v>
      </c>
      <c r="H271" s="68">
        <v>944</v>
      </c>
      <c r="I271" s="68">
        <f t="shared" si="31"/>
        <v>6702</v>
      </c>
      <c r="J271" s="68">
        <f t="shared" si="28"/>
        <v>1675.5</v>
      </c>
      <c r="K271" s="68">
        <f t="shared" si="29"/>
        <v>2513.25</v>
      </c>
      <c r="L271" s="70">
        <f t="shared" si="30"/>
        <v>3.5402912732748374E-4</v>
      </c>
      <c r="M271" s="71">
        <f t="shared" si="32"/>
        <v>6195.5097282309653</v>
      </c>
      <c r="N271" s="18">
        <f t="shared" si="33"/>
        <v>1</v>
      </c>
      <c r="O271" s="56">
        <f t="shared" si="34"/>
        <v>6195.5097282309653</v>
      </c>
      <c r="P271" s="66"/>
      <c r="Q271" s="56">
        <v>1488.3274638095872</v>
      </c>
      <c r="R271" s="56">
        <v>54.541192773146371</v>
      </c>
      <c r="S271" s="56">
        <v>24.035101900030604</v>
      </c>
      <c r="T271" s="56">
        <v>0</v>
      </c>
      <c r="U271" s="56">
        <v>644.32561632005115</v>
      </c>
      <c r="V271" s="56">
        <v>0</v>
      </c>
      <c r="W271" s="56">
        <v>0</v>
      </c>
      <c r="X271" s="56">
        <v>149.75717337711376</v>
      </c>
      <c r="Y271" s="56">
        <v>575.9180186045794</v>
      </c>
      <c r="Z271" s="56">
        <v>96.140407600122415</v>
      </c>
      <c r="AA271" s="56">
        <v>0</v>
      </c>
      <c r="AB271" s="56">
        <v>0</v>
      </c>
      <c r="AC271" s="56">
        <v>0</v>
      </c>
      <c r="AD271" s="56">
        <v>3030.271693396166</v>
      </c>
      <c r="AE271" s="56">
        <v>132.1930604501683</v>
      </c>
      <c r="AF271" s="56">
        <f t="shared" si="35"/>
        <v>6195.5097282309653</v>
      </c>
      <c r="AH271" s="16"/>
    </row>
    <row r="272" spans="1:34" x14ac:dyDescent="0.25">
      <c r="A272" s="52" t="s">
        <v>306</v>
      </c>
      <c r="B272" s="53">
        <v>6003297</v>
      </c>
      <c r="C272" s="67" t="s">
        <v>307</v>
      </c>
      <c r="D272" s="68">
        <v>5</v>
      </c>
      <c r="E272" s="69">
        <v>3.5</v>
      </c>
      <c r="F272" s="16">
        <v>4146</v>
      </c>
      <c r="G272" s="68">
        <v>19363</v>
      </c>
      <c r="H272" s="68">
        <v>6927.48</v>
      </c>
      <c r="I272" s="68">
        <f t="shared" si="31"/>
        <v>30436.48</v>
      </c>
      <c r="J272" s="68">
        <f t="shared" si="28"/>
        <v>7609.12</v>
      </c>
      <c r="K272" s="68">
        <f t="shared" si="29"/>
        <v>26631.919999999998</v>
      </c>
      <c r="L272" s="70">
        <f t="shared" si="30"/>
        <v>3.7515071706576584E-3</v>
      </c>
      <c r="M272" s="71">
        <f t="shared" si="32"/>
        <v>65651.375486509016</v>
      </c>
      <c r="N272" s="18">
        <f t="shared" si="33"/>
        <v>1</v>
      </c>
      <c r="O272" s="56">
        <f t="shared" si="34"/>
        <v>65651.375486509016</v>
      </c>
      <c r="P272" s="66"/>
      <c r="Q272" s="56">
        <v>8942.906760803693</v>
      </c>
      <c r="R272" s="56">
        <v>3629.1894556650818</v>
      </c>
      <c r="S272" s="56">
        <v>1973.1339576731273</v>
      </c>
      <c r="T272" s="56">
        <v>0</v>
      </c>
      <c r="U272" s="56">
        <v>3167.1608429868011</v>
      </c>
      <c r="V272" s="56">
        <v>0</v>
      </c>
      <c r="W272" s="56">
        <v>5953.8275343561945</v>
      </c>
      <c r="X272" s="56">
        <v>219.23710640812527</v>
      </c>
      <c r="Y272" s="56">
        <v>18735.670073405905</v>
      </c>
      <c r="Z272" s="56">
        <v>12260.36710767202</v>
      </c>
      <c r="AA272" s="56">
        <v>759.26270617532555</v>
      </c>
      <c r="AB272" s="56">
        <v>0</v>
      </c>
      <c r="AC272" s="56">
        <v>0</v>
      </c>
      <c r="AD272" s="56">
        <v>7510.6612014275106</v>
      </c>
      <c r="AE272" s="56">
        <v>2499.958739935234</v>
      </c>
      <c r="AF272" s="56">
        <f t="shared" si="35"/>
        <v>65651.375486509016</v>
      </c>
      <c r="AH272" s="16"/>
    </row>
    <row r="273" spans="1:34" x14ac:dyDescent="0.25">
      <c r="A273" s="58" t="s">
        <v>308</v>
      </c>
      <c r="B273" s="59">
        <v>6003305</v>
      </c>
      <c r="C273" s="60">
        <v>145200</v>
      </c>
      <c r="D273" s="61">
        <v>5</v>
      </c>
      <c r="E273" s="62">
        <v>3.5</v>
      </c>
      <c r="F273" s="61">
        <v>1753</v>
      </c>
      <c r="G273" s="61">
        <v>15769</v>
      </c>
      <c r="H273" s="61">
        <v>16</v>
      </c>
      <c r="I273" s="61">
        <f t="shared" si="31"/>
        <v>17538</v>
      </c>
      <c r="J273" s="61">
        <f t="shared" si="28"/>
        <v>4384.5</v>
      </c>
      <c r="K273" s="61">
        <f t="shared" si="29"/>
        <v>15345.75</v>
      </c>
      <c r="L273" s="63">
        <f t="shared" si="30"/>
        <v>2.161680087808906E-3</v>
      </c>
      <c r="M273" s="64">
        <f t="shared" si="32"/>
        <v>37829.401536655852</v>
      </c>
      <c r="N273" s="65">
        <f t="shared" si="33"/>
        <v>1</v>
      </c>
      <c r="O273" s="64">
        <f t="shared" si="34"/>
        <v>37829.401536655852</v>
      </c>
      <c r="P273" s="66"/>
      <c r="Q273" s="64">
        <v>3781.2145566060958</v>
      </c>
      <c r="R273" s="64">
        <v>34.511941189787528</v>
      </c>
      <c r="S273" s="64">
        <v>0</v>
      </c>
      <c r="T273" s="64">
        <v>0</v>
      </c>
      <c r="U273" s="64">
        <v>0</v>
      </c>
      <c r="V273" s="64">
        <v>0</v>
      </c>
      <c r="W273" s="64">
        <v>0</v>
      </c>
      <c r="X273" s="64">
        <v>0</v>
      </c>
      <c r="Y273" s="64">
        <v>3308.8323615708791</v>
      </c>
      <c r="Z273" s="64">
        <v>8975.2617056691197</v>
      </c>
      <c r="AA273" s="64">
        <v>0</v>
      </c>
      <c r="AB273" s="64">
        <v>0</v>
      </c>
      <c r="AC273" s="64">
        <v>0</v>
      </c>
      <c r="AD273" s="64">
        <v>18841.362893299629</v>
      </c>
      <c r="AE273" s="64">
        <v>2888.2180783203435</v>
      </c>
      <c r="AF273" s="64">
        <f t="shared" si="35"/>
        <v>37829.401536655852</v>
      </c>
      <c r="AH273" s="16"/>
    </row>
    <row r="274" spans="1:34" x14ac:dyDescent="0.25">
      <c r="A274" s="52" t="s">
        <v>309</v>
      </c>
      <c r="B274" s="53">
        <v>6003321</v>
      </c>
      <c r="C274" s="67">
        <v>145515</v>
      </c>
      <c r="D274" s="68">
        <v>2</v>
      </c>
      <c r="E274" s="69">
        <v>0.75</v>
      </c>
      <c r="F274" s="16">
        <v>1908</v>
      </c>
      <c r="G274" s="68">
        <v>7792</v>
      </c>
      <c r="H274" s="68">
        <v>99.12</v>
      </c>
      <c r="I274" s="68">
        <f t="shared" si="31"/>
        <v>9799.1200000000008</v>
      </c>
      <c r="J274" s="68">
        <f t="shared" ref="J274:J337" si="36">I274/4</f>
        <v>2449.7800000000002</v>
      </c>
      <c r="K274" s="68">
        <f t="shared" ref="K274:K337" si="37">J274*E274</f>
        <v>1837.335</v>
      </c>
      <c r="L274" s="70">
        <f t="shared" ref="L274:L337" si="38">K274/$K$672</f>
        <v>2.5881631618750319E-4</v>
      </c>
      <c r="M274" s="71">
        <f t="shared" si="32"/>
        <v>4529.285533281306</v>
      </c>
      <c r="N274" s="18">
        <f t="shared" si="33"/>
        <v>1</v>
      </c>
      <c r="O274" s="56">
        <f t="shared" si="34"/>
        <v>4529.285533281306</v>
      </c>
      <c r="P274" s="66"/>
      <c r="Q274" s="56">
        <v>881.90335433189227</v>
      </c>
      <c r="R274" s="56">
        <v>0</v>
      </c>
      <c r="S274" s="56">
        <v>0</v>
      </c>
      <c r="T274" s="56">
        <v>0</v>
      </c>
      <c r="U274" s="56">
        <v>10.871261474783076</v>
      </c>
      <c r="V274" s="56">
        <v>0</v>
      </c>
      <c r="W274" s="56">
        <v>34.943340454659882</v>
      </c>
      <c r="X274" s="56">
        <v>0</v>
      </c>
      <c r="Y274" s="56">
        <v>544.02528723723128</v>
      </c>
      <c r="Z274" s="56">
        <v>1033.5093817013162</v>
      </c>
      <c r="AA274" s="56">
        <v>0</v>
      </c>
      <c r="AB274" s="56">
        <v>0</v>
      </c>
      <c r="AC274" s="56">
        <v>0</v>
      </c>
      <c r="AD274" s="56">
        <v>1374.6229432825196</v>
      </c>
      <c r="AE274" s="56">
        <v>649.40996479890384</v>
      </c>
      <c r="AF274" s="56">
        <f t="shared" si="35"/>
        <v>4529.285533281306</v>
      </c>
      <c r="AH274" s="16"/>
    </row>
    <row r="275" spans="1:34" x14ac:dyDescent="0.25">
      <c r="A275" s="52" t="s">
        <v>310</v>
      </c>
      <c r="B275" s="53">
        <v>6003388</v>
      </c>
      <c r="C275" s="67">
        <v>146099</v>
      </c>
      <c r="D275" s="68">
        <v>5</v>
      </c>
      <c r="E275" s="69">
        <v>3.5</v>
      </c>
      <c r="F275" s="16">
        <v>2016</v>
      </c>
      <c r="G275" s="68">
        <v>3888</v>
      </c>
      <c r="H275" s="68">
        <v>505</v>
      </c>
      <c r="I275" s="68">
        <f t="shared" si="31"/>
        <v>6409</v>
      </c>
      <c r="J275" s="68">
        <f t="shared" si="36"/>
        <v>1602.25</v>
      </c>
      <c r="K275" s="68">
        <f t="shared" si="37"/>
        <v>5607.875</v>
      </c>
      <c r="L275" s="70">
        <f t="shared" si="38"/>
        <v>7.8995368244767251E-4</v>
      </c>
      <c r="M275" s="71">
        <f t="shared" si="32"/>
        <v>13824.189442834269</v>
      </c>
      <c r="N275" s="18">
        <f t="shared" si="33"/>
        <v>1</v>
      </c>
      <c r="O275" s="56">
        <f t="shared" si="34"/>
        <v>13824.189442834269</v>
      </c>
      <c r="P275" s="66"/>
      <c r="Q275" s="56">
        <v>4348.5045899132292</v>
      </c>
      <c r="R275" s="56">
        <v>0</v>
      </c>
      <c r="S275" s="56">
        <v>1089.283143802669</v>
      </c>
      <c r="T275" s="56">
        <v>0</v>
      </c>
      <c r="U275" s="56">
        <v>0</v>
      </c>
      <c r="V275" s="56">
        <v>0</v>
      </c>
      <c r="W275" s="56">
        <v>0</v>
      </c>
      <c r="X275" s="56">
        <v>0</v>
      </c>
      <c r="Y275" s="56">
        <v>2916.2590305370468</v>
      </c>
      <c r="Z275" s="56">
        <v>3871.8084022292887</v>
      </c>
      <c r="AA275" s="56">
        <v>0</v>
      </c>
      <c r="AB275" s="56">
        <v>0</v>
      </c>
      <c r="AC275" s="56">
        <v>0</v>
      </c>
      <c r="AD275" s="56">
        <v>1598.3342763520352</v>
      </c>
      <c r="AE275" s="56">
        <v>0</v>
      </c>
      <c r="AF275" s="56">
        <f t="shared" si="35"/>
        <v>13824.189442834269</v>
      </c>
      <c r="AH275" s="16"/>
    </row>
    <row r="276" spans="1:34" x14ac:dyDescent="0.25">
      <c r="A276" s="52" t="s">
        <v>311</v>
      </c>
      <c r="B276" s="53">
        <v>6015895</v>
      </c>
      <c r="C276" s="67">
        <v>146043</v>
      </c>
      <c r="D276" s="68">
        <v>2</v>
      </c>
      <c r="E276" s="69">
        <v>0.75</v>
      </c>
      <c r="F276" s="16">
        <v>2086</v>
      </c>
      <c r="G276" s="68">
        <v>11492</v>
      </c>
      <c r="H276" s="68">
        <v>1529.64</v>
      </c>
      <c r="I276" s="68">
        <f t="shared" ref="I276:I339" si="39">SUM(F276:H276)</f>
        <v>15107.64</v>
      </c>
      <c r="J276" s="68">
        <f t="shared" si="36"/>
        <v>3776.91</v>
      </c>
      <c r="K276" s="68">
        <f t="shared" si="37"/>
        <v>2832.6824999999999</v>
      </c>
      <c r="L276" s="70">
        <f t="shared" si="38"/>
        <v>3.9902600754832782E-4</v>
      </c>
      <c r="M276" s="71">
        <f t="shared" ref="M276:M339" si="40">$M$15*L276</f>
        <v>6982.9551320957371</v>
      </c>
      <c r="N276" s="18">
        <f t="shared" ref="N276:N339" si="41">INDEX($F$8:$F$13,MATCH($D276,$A$8:$A$13,0))</f>
        <v>1</v>
      </c>
      <c r="O276" s="56">
        <f t="shared" ref="O276:O339" si="42">M276*N276</f>
        <v>6982.9551320957371</v>
      </c>
      <c r="P276" s="66"/>
      <c r="Q276" s="56">
        <v>964.1773569896892</v>
      </c>
      <c r="R276" s="56">
        <v>59.015419434536689</v>
      </c>
      <c r="S276" s="56">
        <v>0</v>
      </c>
      <c r="T276" s="56">
        <v>0</v>
      </c>
      <c r="U276" s="56">
        <v>0</v>
      </c>
      <c r="V276" s="56">
        <v>0</v>
      </c>
      <c r="W276" s="56">
        <v>346.71558917790304</v>
      </c>
      <c r="X276" s="56">
        <v>301.28924658684519</v>
      </c>
      <c r="Y276" s="56">
        <v>2241.7354656759312</v>
      </c>
      <c r="Z276" s="56">
        <v>1824.8188904100157</v>
      </c>
      <c r="AA276" s="56">
        <v>0</v>
      </c>
      <c r="AB276" s="56">
        <v>0</v>
      </c>
      <c r="AC276" s="56">
        <v>0</v>
      </c>
      <c r="AD276" s="56">
        <v>933.67126611657341</v>
      </c>
      <c r="AE276" s="56">
        <v>311.53189770424285</v>
      </c>
      <c r="AF276" s="56">
        <f t="shared" ref="AF276:AF339" si="43">SUM(Q276:AE276)</f>
        <v>6982.9551320957362</v>
      </c>
      <c r="AH276" s="16"/>
    </row>
    <row r="277" spans="1:34" x14ac:dyDescent="0.25">
      <c r="A277" s="52" t="s">
        <v>312</v>
      </c>
      <c r="B277" s="53">
        <v>6003404</v>
      </c>
      <c r="C277" s="67">
        <v>145341</v>
      </c>
      <c r="D277" s="68">
        <v>4</v>
      </c>
      <c r="E277" s="69">
        <v>2.5</v>
      </c>
      <c r="F277" s="16">
        <v>3754</v>
      </c>
      <c r="G277" s="68">
        <v>7454</v>
      </c>
      <c r="H277" s="68">
        <v>469</v>
      </c>
      <c r="I277" s="68">
        <f t="shared" si="39"/>
        <v>11677</v>
      </c>
      <c r="J277" s="68">
        <f t="shared" si="36"/>
        <v>2919.25</v>
      </c>
      <c r="K277" s="68">
        <f t="shared" si="37"/>
        <v>7298.125</v>
      </c>
      <c r="L277" s="70">
        <f t="shared" si="38"/>
        <v>1.0280508603906862E-3</v>
      </c>
      <c r="M277" s="71">
        <f t="shared" si="40"/>
        <v>17990.890056837008</v>
      </c>
      <c r="N277" s="18">
        <f t="shared" si="41"/>
        <v>1</v>
      </c>
      <c r="O277" s="56">
        <f t="shared" si="42"/>
        <v>17990.890056837008</v>
      </c>
      <c r="P277" s="66"/>
      <c r="Q277" s="56">
        <v>5783.8315726099272</v>
      </c>
      <c r="R277" s="56">
        <v>0</v>
      </c>
      <c r="S277" s="56">
        <v>722.59376866117634</v>
      </c>
      <c r="T277" s="56">
        <v>0</v>
      </c>
      <c r="U277" s="56">
        <v>0</v>
      </c>
      <c r="V277" s="56">
        <v>0</v>
      </c>
      <c r="W277" s="56">
        <v>0</v>
      </c>
      <c r="X277" s="56">
        <v>0</v>
      </c>
      <c r="Y277" s="56">
        <v>2719.3560803560263</v>
      </c>
      <c r="Z277" s="56">
        <v>2975.1142159589162</v>
      </c>
      <c r="AA277" s="56">
        <v>588.55185421869805</v>
      </c>
      <c r="AB277" s="56">
        <v>0</v>
      </c>
      <c r="AC277" s="56">
        <v>0</v>
      </c>
      <c r="AD277" s="56">
        <v>4498.8780479544457</v>
      </c>
      <c r="AE277" s="56">
        <v>702.56451707781753</v>
      </c>
      <c r="AF277" s="56">
        <f t="shared" si="43"/>
        <v>17990.890056837008</v>
      </c>
      <c r="AH277" s="16"/>
    </row>
    <row r="278" spans="1:34" x14ac:dyDescent="0.25">
      <c r="A278" s="58" t="s">
        <v>313</v>
      </c>
      <c r="B278" s="59">
        <v>6007975</v>
      </c>
      <c r="C278" s="60">
        <v>146054</v>
      </c>
      <c r="D278" s="61">
        <v>5</v>
      </c>
      <c r="E278" s="62">
        <v>3.5</v>
      </c>
      <c r="F278" s="61">
        <v>1395</v>
      </c>
      <c r="G278" s="61">
        <v>7565</v>
      </c>
      <c r="H278" s="61">
        <v>35.28</v>
      </c>
      <c r="I278" s="61">
        <f t="shared" si="39"/>
        <v>8995.2800000000007</v>
      </c>
      <c r="J278" s="61">
        <f t="shared" si="36"/>
        <v>2248.8200000000002</v>
      </c>
      <c r="K278" s="61">
        <f t="shared" si="37"/>
        <v>7870.8700000000008</v>
      </c>
      <c r="L278" s="63">
        <f t="shared" si="38"/>
        <v>1.1087306226631145E-3</v>
      </c>
      <c r="M278" s="64">
        <f t="shared" si="40"/>
        <v>19402.785896604502</v>
      </c>
      <c r="N278" s="65">
        <f t="shared" si="41"/>
        <v>1</v>
      </c>
      <c r="O278" s="64">
        <f t="shared" si="42"/>
        <v>19402.785896604502</v>
      </c>
      <c r="P278" s="66"/>
      <c r="Q278" s="64">
        <v>3009.0098724846016</v>
      </c>
      <c r="R278" s="64">
        <v>28.990030599421537</v>
      </c>
      <c r="S278" s="64">
        <v>0</v>
      </c>
      <c r="T278" s="64">
        <v>0</v>
      </c>
      <c r="U278" s="64">
        <v>0</v>
      </c>
      <c r="V278" s="64">
        <v>0</v>
      </c>
      <c r="W278" s="64">
        <v>0</v>
      </c>
      <c r="X278" s="64">
        <v>47.108799724059999</v>
      </c>
      <c r="Y278" s="64">
        <v>10631.834882778925</v>
      </c>
      <c r="Z278" s="64">
        <v>2262.6891442554456</v>
      </c>
      <c r="AA278" s="64">
        <v>0</v>
      </c>
      <c r="AB278" s="64">
        <v>0</v>
      </c>
      <c r="AC278" s="64">
        <v>0</v>
      </c>
      <c r="AD278" s="64">
        <v>1326.5527394824587</v>
      </c>
      <c r="AE278" s="64">
        <v>2096.6004272795931</v>
      </c>
      <c r="AF278" s="64">
        <f t="shared" si="43"/>
        <v>19402.78589660451</v>
      </c>
      <c r="AH278" s="16"/>
    </row>
    <row r="279" spans="1:34" x14ac:dyDescent="0.25">
      <c r="A279" s="52" t="s">
        <v>314</v>
      </c>
      <c r="B279" s="53">
        <v>6009567</v>
      </c>
      <c r="C279" s="67">
        <v>145926</v>
      </c>
      <c r="D279" s="68">
        <v>1</v>
      </c>
      <c r="E279" s="69">
        <v>0</v>
      </c>
      <c r="F279" s="16">
        <v>3132</v>
      </c>
      <c r="G279" s="68">
        <v>8780</v>
      </c>
      <c r="H279" s="68">
        <v>4989.6000000000004</v>
      </c>
      <c r="I279" s="68">
        <f t="shared" si="39"/>
        <v>16901.599999999999</v>
      </c>
      <c r="J279" s="68">
        <f t="shared" si="36"/>
        <v>4225.3999999999996</v>
      </c>
      <c r="K279" s="68">
        <f t="shared" si="37"/>
        <v>0</v>
      </c>
      <c r="L279" s="70">
        <f t="shared" si="38"/>
        <v>0</v>
      </c>
      <c r="M279" s="71">
        <f t="shared" si="40"/>
        <v>0</v>
      </c>
      <c r="N279" s="18">
        <f t="shared" si="41"/>
        <v>0</v>
      </c>
      <c r="O279" s="56">
        <f t="shared" si="42"/>
        <v>0</v>
      </c>
      <c r="P279" s="66"/>
      <c r="Q279" s="56">
        <v>0</v>
      </c>
      <c r="R279" s="56">
        <v>0</v>
      </c>
      <c r="S279" s="56">
        <v>0</v>
      </c>
      <c r="T279" s="56">
        <v>0</v>
      </c>
      <c r="U279" s="56">
        <v>0</v>
      </c>
      <c r="V279" s="56">
        <v>0</v>
      </c>
      <c r="W279" s="56">
        <v>0</v>
      </c>
      <c r="X279" s="56">
        <v>0</v>
      </c>
      <c r="Y279" s="56">
        <v>0</v>
      </c>
      <c r="Z279" s="56">
        <v>0</v>
      </c>
      <c r="AA279" s="56">
        <v>0</v>
      </c>
      <c r="AB279" s="56">
        <v>0</v>
      </c>
      <c r="AC279" s="56">
        <v>0</v>
      </c>
      <c r="AD279" s="56">
        <v>0</v>
      </c>
      <c r="AE279" s="56">
        <v>0</v>
      </c>
      <c r="AF279" s="56">
        <f t="shared" si="43"/>
        <v>0</v>
      </c>
      <c r="AH279" s="16"/>
    </row>
    <row r="280" spans="1:34" x14ac:dyDescent="0.25">
      <c r="A280" s="52" t="s">
        <v>315</v>
      </c>
      <c r="B280" s="53">
        <v>6000467</v>
      </c>
      <c r="C280" s="67">
        <v>145781</v>
      </c>
      <c r="D280" s="68">
        <v>3</v>
      </c>
      <c r="E280" s="69">
        <v>1.5</v>
      </c>
      <c r="F280" s="16">
        <v>6819</v>
      </c>
      <c r="G280" s="68">
        <v>14207</v>
      </c>
      <c r="H280" s="68">
        <v>6061.44</v>
      </c>
      <c r="I280" s="68">
        <f t="shared" si="39"/>
        <v>27087.439999999999</v>
      </c>
      <c r="J280" s="68">
        <f t="shared" si="36"/>
        <v>6771.86</v>
      </c>
      <c r="K280" s="68">
        <f t="shared" si="37"/>
        <v>10157.789999999999</v>
      </c>
      <c r="L280" s="70">
        <f t="shared" si="38"/>
        <v>1.4308777595845382E-3</v>
      </c>
      <c r="M280" s="71">
        <f t="shared" si="40"/>
        <v>25040.360792729418</v>
      </c>
      <c r="N280" s="18">
        <f t="shared" si="41"/>
        <v>1</v>
      </c>
      <c r="O280" s="56">
        <f t="shared" si="42"/>
        <v>25040.360792729418</v>
      </c>
      <c r="P280" s="66"/>
      <c r="Q280" s="56">
        <v>6303.667686781102</v>
      </c>
      <c r="R280" s="56">
        <v>1420.2526598127311</v>
      </c>
      <c r="S280" s="56">
        <v>1014.9099105386766</v>
      </c>
      <c r="T280" s="56">
        <v>0</v>
      </c>
      <c r="U280" s="56">
        <v>1097.9974089530901</v>
      </c>
      <c r="V280" s="56">
        <v>0</v>
      </c>
      <c r="W280" s="56">
        <v>2046.1267132895282</v>
      </c>
      <c r="X280" s="56">
        <v>24.072078979876796</v>
      </c>
      <c r="Y280" s="56">
        <v>3053.382368300041</v>
      </c>
      <c r="Z280" s="56">
        <v>2519.0635645224379</v>
      </c>
      <c r="AA280" s="56">
        <v>4144.206223762968</v>
      </c>
      <c r="AB280" s="56">
        <v>0</v>
      </c>
      <c r="AC280" s="56">
        <v>0</v>
      </c>
      <c r="AD280" s="56">
        <v>3017.3297154499951</v>
      </c>
      <c r="AE280" s="56">
        <v>399.35246233896999</v>
      </c>
      <c r="AF280" s="56">
        <f t="shared" si="43"/>
        <v>25040.360792729418</v>
      </c>
      <c r="AH280" s="16"/>
    </row>
    <row r="281" spans="1:34" x14ac:dyDescent="0.25">
      <c r="A281" s="52" t="s">
        <v>316</v>
      </c>
      <c r="B281" s="53">
        <v>6008270</v>
      </c>
      <c r="C281" s="67">
        <v>145419</v>
      </c>
      <c r="D281" s="68">
        <v>1</v>
      </c>
      <c r="E281" s="69">
        <v>0</v>
      </c>
      <c r="F281" s="16">
        <v>5214</v>
      </c>
      <c r="G281" s="68">
        <v>32927</v>
      </c>
      <c r="H281" s="68">
        <v>3569.16</v>
      </c>
      <c r="I281" s="68">
        <f t="shared" si="39"/>
        <v>41710.160000000003</v>
      </c>
      <c r="J281" s="68">
        <f t="shared" si="36"/>
        <v>10427.540000000001</v>
      </c>
      <c r="K281" s="68">
        <f t="shared" si="37"/>
        <v>0</v>
      </c>
      <c r="L281" s="70">
        <f t="shared" si="38"/>
        <v>0</v>
      </c>
      <c r="M281" s="71">
        <f t="shared" si="40"/>
        <v>0</v>
      </c>
      <c r="N281" s="18">
        <f t="shared" si="41"/>
        <v>0</v>
      </c>
      <c r="O281" s="56">
        <f t="shared" si="42"/>
        <v>0</v>
      </c>
      <c r="P281" s="66"/>
      <c r="Q281" s="56">
        <v>0</v>
      </c>
      <c r="R281" s="56">
        <v>0</v>
      </c>
      <c r="S281" s="56">
        <v>0</v>
      </c>
      <c r="T281" s="56">
        <v>0</v>
      </c>
      <c r="U281" s="56">
        <v>0</v>
      </c>
      <c r="V281" s="56">
        <v>0</v>
      </c>
      <c r="W281" s="56">
        <v>0</v>
      </c>
      <c r="X281" s="56">
        <v>0</v>
      </c>
      <c r="Y281" s="56">
        <v>0</v>
      </c>
      <c r="Z281" s="56">
        <v>0</v>
      </c>
      <c r="AA281" s="56">
        <v>0</v>
      </c>
      <c r="AB281" s="56">
        <v>0</v>
      </c>
      <c r="AC281" s="56">
        <v>0</v>
      </c>
      <c r="AD281" s="56">
        <v>0</v>
      </c>
      <c r="AE281" s="56">
        <v>0</v>
      </c>
      <c r="AF281" s="56">
        <f t="shared" si="43"/>
        <v>0</v>
      </c>
      <c r="AH281" s="16"/>
    </row>
    <row r="282" spans="1:34" x14ac:dyDescent="0.25">
      <c r="A282" s="52" t="s">
        <v>317</v>
      </c>
      <c r="B282" s="53">
        <v>6006514</v>
      </c>
      <c r="C282" s="67">
        <v>145440</v>
      </c>
      <c r="D282" s="68">
        <v>2</v>
      </c>
      <c r="E282" s="69">
        <v>0.75</v>
      </c>
      <c r="F282" s="16">
        <v>3893</v>
      </c>
      <c r="G282" s="68">
        <v>16481</v>
      </c>
      <c r="H282" s="68">
        <v>835.8</v>
      </c>
      <c r="I282" s="68">
        <f t="shared" si="39"/>
        <v>21209.8</v>
      </c>
      <c r="J282" s="68">
        <f t="shared" si="36"/>
        <v>5302.45</v>
      </c>
      <c r="K282" s="68">
        <f t="shared" si="37"/>
        <v>3976.8374999999996</v>
      </c>
      <c r="L282" s="70">
        <f t="shared" si="38"/>
        <v>5.6019747722996596E-4</v>
      </c>
      <c r="M282" s="71">
        <f t="shared" si="40"/>
        <v>9803.4558515244044</v>
      </c>
      <c r="N282" s="18">
        <f t="shared" si="41"/>
        <v>1</v>
      </c>
      <c r="O282" s="56">
        <f t="shared" si="42"/>
        <v>9803.4558515244044</v>
      </c>
      <c r="P282" s="66"/>
      <c r="Q282" s="56">
        <v>1799.3971480157525</v>
      </c>
      <c r="R282" s="56">
        <v>21.354263611181036</v>
      </c>
      <c r="S282" s="56">
        <v>11.647780151553292</v>
      </c>
      <c r="T282" s="56">
        <v>0</v>
      </c>
      <c r="U282" s="56">
        <v>183.6466670561569</v>
      </c>
      <c r="V282" s="56">
        <v>0</v>
      </c>
      <c r="W282" s="56">
        <v>2.3295560303106582</v>
      </c>
      <c r="X282" s="56">
        <v>167.3397748439823</v>
      </c>
      <c r="Y282" s="56">
        <v>1123.1788003283532</v>
      </c>
      <c r="Z282" s="56">
        <v>5093.5927488141779</v>
      </c>
      <c r="AA282" s="56">
        <v>0</v>
      </c>
      <c r="AB282" s="56">
        <v>0</v>
      </c>
      <c r="AC282" s="56">
        <v>0</v>
      </c>
      <c r="AD282" s="56">
        <v>618.44166042771042</v>
      </c>
      <c r="AE282" s="56">
        <v>782.52745224522698</v>
      </c>
      <c r="AF282" s="56">
        <f t="shared" si="43"/>
        <v>9803.4558515244062</v>
      </c>
      <c r="AH282" s="16"/>
    </row>
    <row r="283" spans="1:34" x14ac:dyDescent="0.25">
      <c r="A283" s="58" t="s">
        <v>318</v>
      </c>
      <c r="B283" s="59">
        <v>6006837</v>
      </c>
      <c r="C283" s="60">
        <v>145626</v>
      </c>
      <c r="D283" s="61">
        <v>3</v>
      </c>
      <c r="E283" s="62">
        <v>1.5</v>
      </c>
      <c r="F283" s="61">
        <v>3230</v>
      </c>
      <c r="G283" s="61">
        <v>11967</v>
      </c>
      <c r="H283" s="61">
        <v>3765.72</v>
      </c>
      <c r="I283" s="61">
        <f t="shared" si="39"/>
        <v>18962.72</v>
      </c>
      <c r="J283" s="61">
        <f t="shared" si="36"/>
        <v>4740.68</v>
      </c>
      <c r="K283" s="61">
        <f t="shared" si="37"/>
        <v>7111.02</v>
      </c>
      <c r="L283" s="63">
        <f t="shared" si="38"/>
        <v>1.0016943022016448E-3</v>
      </c>
      <c r="M283" s="64">
        <f t="shared" si="40"/>
        <v>17529.650288528785</v>
      </c>
      <c r="N283" s="65">
        <f t="shared" si="41"/>
        <v>1</v>
      </c>
      <c r="O283" s="64">
        <f t="shared" si="42"/>
        <v>17529.650288528785</v>
      </c>
      <c r="P283" s="66"/>
      <c r="Q283" s="64">
        <v>2985.8991975807253</v>
      </c>
      <c r="R283" s="64">
        <v>566.08211536549015</v>
      </c>
      <c r="S283" s="64">
        <v>347.10384851628817</v>
      </c>
      <c r="T283" s="64">
        <v>0</v>
      </c>
      <c r="U283" s="64">
        <v>802.92031178040691</v>
      </c>
      <c r="V283" s="64">
        <v>0</v>
      </c>
      <c r="W283" s="64">
        <v>1671.0681924095124</v>
      </c>
      <c r="X283" s="64">
        <v>93.958759889196571</v>
      </c>
      <c r="Y283" s="64">
        <v>2543.0986664224693</v>
      </c>
      <c r="Z283" s="64">
        <v>2900.851913934463</v>
      </c>
      <c r="AA283" s="64">
        <v>2531.0811154724538</v>
      </c>
      <c r="AB283" s="64">
        <v>0</v>
      </c>
      <c r="AC283" s="64">
        <v>0</v>
      </c>
      <c r="AD283" s="64">
        <v>2747.3970325727291</v>
      </c>
      <c r="AE283" s="64">
        <v>340.18913458504858</v>
      </c>
      <c r="AF283" s="64">
        <f t="shared" si="43"/>
        <v>17529.650288528785</v>
      </c>
      <c r="AH283" s="16"/>
    </row>
    <row r="284" spans="1:34" x14ac:dyDescent="0.25">
      <c r="A284" s="52" t="s">
        <v>319</v>
      </c>
      <c r="B284" s="53">
        <v>6000293</v>
      </c>
      <c r="C284" s="67">
        <v>145039</v>
      </c>
      <c r="D284" s="68">
        <v>2</v>
      </c>
      <c r="E284" s="69">
        <v>0.75</v>
      </c>
      <c r="F284" s="16">
        <v>6606</v>
      </c>
      <c r="G284" s="68">
        <v>11507</v>
      </c>
      <c r="H284" s="68">
        <v>8484.84</v>
      </c>
      <c r="I284" s="68">
        <f t="shared" si="39"/>
        <v>26597.84</v>
      </c>
      <c r="J284" s="68">
        <f t="shared" si="36"/>
        <v>6649.46</v>
      </c>
      <c r="K284" s="68">
        <f t="shared" si="37"/>
        <v>4987.0950000000003</v>
      </c>
      <c r="L284" s="70">
        <f t="shared" si="38"/>
        <v>7.0250746672605494E-4</v>
      </c>
      <c r="M284" s="71">
        <f t="shared" si="40"/>
        <v>12293.880667705962</v>
      </c>
      <c r="N284" s="18">
        <f t="shared" si="41"/>
        <v>1</v>
      </c>
      <c r="O284" s="56">
        <f t="shared" si="42"/>
        <v>12293.880667705962</v>
      </c>
      <c r="P284" s="66"/>
      <c r="Q284" s="56">
        <v>3053.3823683000419</v>
      </c>
      <c r="R284" s="56">
        <v>11.647780151553292</v>
      </c>
      <c r="S284" s="56">
        <v>0</v>
      </c>
      <c r="T284" s="56">
        <v>0</v>
      </c>
      <c r="U284" s="56">
        <v>24.072078979876803</v>
      </c>
      <c r="V284" s="56">
        <v>0</v>
      </c>
      <c r="W284" s="56">
        <v>0</v>
      </c>
      <c r="X284" s="56">
        <v>3886.0877178965634</v>
      </c>
      <c r="Y284" s="56">
        <v>1780.9086080926525</v>
      </c>
      <c r="Z284" s="56">
        <v>1370.0008083017444</v>
      </c>
      <c r="AA284" s="56">
        <v>0</v>
      </c>
      <c r="AB284" s="56">
        <v>0</v>
      </c>
      <c r="AC284" s="56">
        <v>0</v>
      </c>
      <c r="AD284" s="56">
        <v>606.42410947769531</v>
      </c>
      <c r="AE284" s="56">
        <v>1561.3571965058343</v>
      </c>
      <c r="AF284" s="56">
        <f t="shared" si="43"/>
        <v>12293.880667705962</v>
      </c>
      <c r="AH284" s="16"/>
    </row>
    <row r="285" spans="1:34" x14ac:dyDescent="0.25">
      <c r="A285" s="52" t="s">
        <v>320</v>
      </c>
      <c r="B285" s="53">
        <v>6007793</v>
      </c>
      <c r="C285" s="67">
        <v>145237</v>
      </c>
      <c r="D285" s="68">
        <v>3</v>
      </c>
      <c r="E285" s="69">
        <v>1.5</v>
      </c>
      <c r="F285" s="16">
        <v>10163</v>
      </c>
      <c r="G285" s="68">
        <v>30519</v>
      </c>
      <c r="H285" s="68">
        <v>9715.44</v>
      </c>
      <c r="I285" s="68">
        <f t="shared" si="39"/>
        <v>50397.440000000002</v>
      </c>
      <c r="J285" s="68">
        <f t="shared" si="36"/>
        <v>12599.36</v>
      </c>
      <c r="K285" s="68">
        <f t="shared" si="37"/>
        <v>18899.04</v>
      </c>
      <c r="L285" s="70">
        <f t="shared" si="38"/>
        <v>2.6622145184630294E-3</v>
      </c>
      <c r="M285" s="71">
        <f t="shared" si="40"/>
        <v>46588.754073103017</v>
      </c>
      <c r="N285" s="18">
        <f t="shared" si="41"/>
        <v>1</v>
      </c>
      <c r="O285" s="56">
        <f t="shared" si="42"/>
        <v>46588.754073103017</v>
      </c>
      <c r="P285" s="66"/>
      <c r="Q285" s="56">
        <v>9394.9515619235008</v>
      </c>
      <c r="R285" s="56">
        <v>2460.787686684826</v>
      </c>
      <c r="S285" s="56">
        <v>1051.4062883468771</v>
      </c>
      <c r="T285" s="56">
        <v>0</v>
      </c>
      <c r="U285" s="56">
        <v>2533.0039236244561</v>
      </c>
      <c r="V285" s="56">
        <v>0</v>
      </c>
      <c r="W285" s="56">
        <v>2936.0171168682</v>
      </c>
      <c r="X285" s="56">
        <v>0</v>
      </c>
      <c r="Y285" s="56">
        <v>7138.4252643090895</v>
      </c>
      <c r="Z285" s="56">
        <v>7750.3959357637141</v>
      </c>
      <c r="AA285" s="56">
        <v>5246.1232031797563</v>
      </c>
      <c r="AB285" s="56">
        <v>0</v>
      </c>
      <c r="AC285" s="56">
        <v>0</v>
      </c>
      <c r="AD285" s="56">
        <v>6534.7744358198588</v>
      </c>
      <c r="AE285" s="56">
        <v>1542.8686565827336</v>
      </c>
      <c r="AF285" s="56">
        <f t="shared" si="43"/>
        <v>46588.754073103009</v>
      </c>
      <c r="AH285" s="16"/>
    </row>
    <row r="286" spans="1:34" x14ac:dyDescent="0.25">
      <c r="A286" s="52" t="s">
        <v>321</v>
      </c>
      <c r="B286" s="53">
        <v>6008056</v>
      </c>
      <c r="C286" s="67">
        <v>145524</v>
      </c>
      <c r="D286" s="68">
        <v>1</v>
      </c>
      <c r="E286" s="69">
        <v>0</v>
      </c>
      <c r="F286" s="16">
        <v>1865</v>
      </c>
      <c r="G286" s="68">
        <v>1399</v>
      </c>
      <c r="H286" s="68">
        <v>423.36</v>
      </c>
      <c r="I286" s="68">
        <f t="shared" si="39"/>
        <v>3687.36</v>
      </c>
      <c r="J286" s="68">
        <f t="shared" si="36"/>
        <v>921.84</v>
      </c>
      <c r="K286" s="68">
        <f t="shared" si="37"/>
        <v>0</v>
      </c>
      <c r="L286" s="70">
        <f t="shared" si="38"/>
        <v>0</v>
      </c>
      <c r="M286" s="71">
        <f t="shared" si="40"/>
        <v>0</v>
      </c>
      <c r="N286" s="18">
        <f t="shared" si="41"/>
        <v>0</v>
      </c>
      <c r="O286" s="56">
        <f t="shared" si="42"/>
        <v>0</v>
      </c>
      <c r="P286" s="66"/>
      <c r="Q286" s="56">
        <v>0</v>
      </c>
      <c r="R286" s="56">
        <v>0</v>
      </c>
      <c r="S286" s="56">
        <v>0</v>
      </c>
      <c r="T286" s="56">
        <v>0</v>
      </c>
      <c r="U286" s="56">
        <v>0</v>
      </c>
      <c r="V286" s="56">
        <v>0</v>
      </c>
      <c r="W286" s="56">
        <v>0</v>
      </c>
      <c r="X286" s="56">
        <v>0</v>
      </c>
      <c r="Y286" s="56">
        <v>0</v>
      </c>
      <c r="Z286" s="56">
        <v>0</v>
      </c>
      <c r="AA286" s="56">
        <v>0</v>
      </c>
      <c r="AB286" s="56">
        <v>0</v>
      </c>
      <c r="AC286" s="56">
        <v>0</v>
      </c>
      <c r="AD286" s="56">
        <v>0</v>
      </c>
      <c r="AE286" s="56">
        <v>0</v>
      </c>
      <c r="AF286" s="56">
        <f t="shared" si="43"/>
        <v>0</v>
      </c>
      <c r="AH286" s="16"/>
    </row>
    <row r="287" spans="1:34" x14ac:dyDescent="0.25">
      <c r="A287" s="52" t="s">
        <v>322</v>
      </c>
      <c r="B287" s="53">
        <v>6003578</v>
      </c>
      <c r="C287" s="67">
        <v>145347</v>
      </c>
      <c r="D287" s="68">
        <v>2</v>
      </c>
      <c r="E287" s="69">
        <v>0.75</v>
      </c>
      <c r="F287" s="16">
        <v>3840</v>
      </c>
      <c r="G287" s="68">
        <v>9825</v>
      </c>
      <c r="H287" s="68">
        <v>1944.6</v>
      </c>
      <c r="I287" s="68">
        <f t="shared" si="39"/>
        <v>15609.6</v>
      </c>
      <c r="J287" s="68">
        <f t="shared" si="36"/>
        <v>3902.4</v>
      </c>
      <c r="K287" s="68">
        <f t="shared" si="37"/>
        <v>2926.8</v>
      </c>
      <c r="L287" s="70">
        <f t="shared" si="38"/>
        <v>4.1228387540518432E-4</v>
      </c>
      <c r="M287" s="71">
        <f t="shared" si="40"/>
        <v>7214.9678195907254</v>
      </c>
      <c r="N287" s="18">
        <f t="shared" si="41"/>
        <v>1</v>
      </c>
      <c r="O287" s="56">
        <f t="shared" si="42"/>
        <v>7214.9678195907254</v>
      </c>
      <c r="P287" s="66"/>
      <c r="Q287" s="56">
        <v>1774.8998326176447</v>
      </c>
      <c r="R287" s="56">
        <v>22.907300964721479</v>
      </c>
      <c r="S287" s="56">
        <v>2.7178153686957689</v>
      </c>
      <c r="T287" s="56">
        <v>0</v>
      </c>
      <c r="U287" s="56">
        <v>337.39736505666042</v>
      </c>
      <c r="V287" s="56">
        <v>0</v>
      </c>
      <c r="W287" s="56">
        <v>347.10384851628817</v>
      </c>
      <c r="X287" s="56">
        <v>188.69403845516337</v>
      </c>
      <c r="Y287" s="56">
        <v>537.55429826414604</v>
      </c>
      <c r="Z287" s="56">
        <v>1824.8188904100161</v>
      </c>
      <c r="AA287" s="56">
        <v>0</v>
      </c>
      <c r="AB287" s="56">
        <v>0</v>
      </c>
      <c r="AC287" s="56">
        <v>0</v>
      </c>
      <c r="AD287" s="56">
        <v>1954.2386698717194</v>
      </c>
      <c r="AE287" s="56">
        <v>224.63576006567067</v>
      </c>
      <c r="AF287" s="56">
        <f t="shared" si="43"/>
        <v>7214.9678195907263</v>
      </c>
      <c r="AH287" s="16"/>
    </row>
    <row r="288" spans="1:34" x14ac:dyDescent="0.25">
      <c r="A288" s="58" t="s">
        <v>323</v>
      </c>
      <c r="B288" s="59">
        <v>6003610</v>
      </c>
      <c r="C288" s="60">
        <v>145268</v>
      </c>
      <c r="D288" s="61">
        <v>5</v>
      </c>
      <c r="E288" s="62">
        <v>3.5</v>
      </c>
      <c r="F288" s="61">
        <v>12544</v>
      </c>
      <c r="G288" s="61">
        <v>19987</v>
      </c>
      <c r="H288" s="61">
        <v>12871.32</v>
      </c>
      <c r="I288" s="61">
        <f t="shared" si="39"/>
        <v>45402.32</v>
      </c>
      <c r="J288" s="61">
        <f t="shared" si="36"/>
        <v>11350.58</v>
      </c>
      <c r="K288" s="61">
        <f t="shared" si="37"/>
        <v>39727.03</v>
      </c>
      <c r="L288" s="63">
        <f t="shared" si="38"/>
        <v>5.5961507061425509E-3</v>
      </c>
      <c r="M288" s="64">
        <f t="shared" si="40"/>
        <v>97932.637357494648</v>
      </c>
      <c r="N288" s="65">
        <f t="shared" si="41"/>
        <v>1</v>
      </c>
      <c r="O288" s="64">
        <f t="shared" si="42"/>
        <v>97932.637357494648</v>
      </c>
      <c r="P288" s="66"/>
      <c r="Q288" s="64">
        <v>27057.361892793429</v>
      </c>
      <c r="R288" s="64">
        <v>6950.3598362113116</v>
      </c>
      <c r="S288" s="64">
        <v>5080.5028625486229</v>
      </c>
      <c r="T288" s="64">
        <v>0</v>
      </c>
      <c r="U288" s="64">
        <v>6946.7360823863837</v>
      </c>
      <c r="V288" s="64">
        <v>0</v>
      </c>
      <c r="W288" s="64">
        <v>8405.2969969197802</v>
      </c>
      <c r="X288" s="64">
        <v>380.49415161740757</v>
      </c>
      <c r="Y288" s="64">
        <v>9344.1080771349752</v>
      </c>
      <c r="Z288" s="64">
        <v>8772.5040511791194</v>
      </c>
      <c r="AA288" s="64">
        <v>12383.315898160639</v>
      </c>
      <c r="AB288" s="64">
        <v>0</v>
      </c>
      <c r="AC288" s="64">
        <v>0</v>
      </c>
      <c r="AD288" s="64">
        <v>9769.0363530342347</v>
      </c>
      <c r="AE288" s="64">
        <v>2842.9211555087481</v>
      </c>
      <c r="AF288" s="64">
        <f t="shared" si="43"/>
        <v>97932.637357494648</v>
      </c>
      <c r="AH288" s="16"/>
    </row>
    <row r="289" spans="1:34" x14ac:dyDescent="0.25">
      <c r="A289" s="52" t="s">
        <v>324</v>
      </c>
      <c r="B289" s="53">
        <v>6003636</v>
      </c>
      <c r="C289" s="67">
        <v>146111</v>
      </c>
      <c r="D289" s="68">
        <v>2</v>
      </c>
      <c r="E289" s="69">
        <v>0.75</v>
      </c>
      <c r="F289" s="16">
        <v>1299</v>
      </c>
      <c r="G289" s="68">
        <v>3407</v>
      </c>
      <c r="H289" s="68">
        <v>400.68</v>
      </c>
      <c r="I289" s="68">
        <f t="shared" si="39"/>
        <v>5106.68</v>
      </c>
      <c r="J289" s="68">
        <f t="shared" si="36"/>
        <v>1276.67</v>
      </c>
      <c r="K289" s="68">
        <f t="shared" si="37"/>
        <v>957.50250000000005</v>
      </c>
      <c r="L289" s="70">
        <f t="shared" si="38"/>
        <v>1.3487865293499812E-4</v>
      </c>
      <c r="M289" s="71">
        <f t="shared" si="40"/>
        <v>2360.3764263624671</v>
      </c>
      <c r="N289" s="18">
        <f t="shared" si="41"/>
        <v>1</v>
      </c>
      <c r="O289" s="56">
        <f t="shared" si="42"/>
        <v>2360.3764263624671</v>
      </c>
      <c r="P289" s="66"/>
      <c r="Q289" s="56">
        <v>600.41533400268759</v>
      </c>
      <c r="R289" s="56">
        <v>0</v>
      </c>
      <c r="S289" s="56">
        <v>0.77651867677021946</v>
      </c>
      <c r="T289" s="56">
        <v>0</v>
      </c>
      <c r="U289" s="56">
        <v>0</v>
      </c>
      <c r="V289" s="56">
        <v>0</v>
      </c>
      <c r="W289" s="56">
        <v>184.42318573292715</v>
      </c>
      <c r="X289" s="56">
        <v>0</v>
      </c>
      <c r="Y289" s="56">
        <v>494.56844294293745</v>
      </c>
      <c r="Z289" s="56">
        <v>700.25344958743017</v>
      </c>
      <c r="AA289" s="56">
        <v>0</v>
      </c>
      <c r="AB289" s="56">
        <v>0</v>
      </c>
      <c r="AC289" s="56">
        <v>0</v>
      </c>
      <c r="AD289" s="56">
        <v>379.93949541971455</v>
      </c>
      <c r="AE289" s="56">
        <v>0</v>
      </c>
      <c r="AF289" s="56">
        <f t="shared" si="43"/>
        <v>2360.3764263624671</v>
      </c>
      <c r="AH289" s="16"/>
    </row>
    <row r="290" spans="1:34" x14ac:dyDescent="0.25">
      <c r="A290" s="52" t="s">
        <v>325</v>
      </c>
      <c r="B290" s="53">
        <v>6003685</v>
      </c>
      <c r="C290" s="67">
        <v>145773</v>
      </c>
      <c r="D290" s="68">
        <v>3</v>
      </c>
      <c r="E290" s="69">
        <v>1.5</v>
      </c>
      <c r="F290" s="16">
        <v>2896</v>
      </c>
      <c r="G290" s="68">
        <v>10712</v>
      </c>
      <c r="H290" s="68">
        <v>2661.96</v>
      </c>
      <c r="I290" s="68">
        <f t="shared" si="39"/>
        <v>16269.96</v>
      </c>
      <c r="J290" s="68">
        <f t="shared" si="36"/>
        <v>4067.49</v>
      </c>
      <c r="K290" s="68">
        <f t="shared" si="37"/>
        <v>6101.2349999999997</v>
      </c>
      <c r="L290" s="70">
        <f t="shared" si="38"/>
        <v>8.5945087144927883E-4</v>
      </c>
      <c r="M290" s="71">
        <f t="shared" si="40"/>
        <v>15040.390250362379</v>
      </c>
      <c r="N290" s="18">
        <f t="shared" si="41"/>
        <v>1</v>
      </c>
      <c r="O290" s="56">
        <f t="shared" si="42"/>
        <v>15040.390250362379</v>
      </c>
      <c r="P290" s="66"/>
      <c r="Q290" s="56">
        <v>2677.140580864947</v>
      </c>
      <c r="R290" s="56">
        <v>209.66004272795925</v>
      </c>
      <c r="S290" s="56">
        <v>34.166821777889659</v>
      </c>
      <c r="T290" s="56">
        <v>0</v>
      </c>
      <c r="U290" s="56">
        <v>0</v>
      </c>
      <c r="V290" s="56">
        <v>0</v>
      </c>
      <c r="W290" s="56">
        <v>1188.0735754584357</v>
      </c>
      <c r="X290" s="56">
        <v>1028.8872467205408</v>
      </c>
      <c r="Y290" s="56">
        <v>151.60602736942377</v>
      </c>
      <c r="Z290" s="56">
        <v>5353.3567347337394</v>
      </c>
      <c r="AA290" s="56">
        <v>0</v>
      </c>
      <c r="AB290" s="56">
        <v>0</v>
      </c>
      <c r="AC290" s="56">
        <v>0</v>
      </c>
      <c r="AD290" s="56">
        <v>3489.7119104852122</v>
      </c>
      <c r="AE290" s="56">
        <v>907.78731022423278</v>
      </c>
      <c r="AF290" s="56">
        <f t="shared" si="43"/>
        <v>15040.390250362379</v>
      </c>
      <c r="AH290" s="16"/>
    </row>
    <row r="291" spans="1:34" x14ac:dyDescent="0.25">
      <c r="A291" s="52" t="s">
        <v>326</v>
      </c>
      <c r="B291" s="53">
        <v>6005573</v>
      </c>
      <c r="C291" s="67">
        <v>145930</v>
      </c>
      <c r="D291" s="68">
        <v>1</v>
      </c>
      <c r="E291" s="69">
        <v>0</v>
      </c>
      <c r="F291" s="16">
        <v>2260</v>
      </c>
      <c r="G291" s="68">
        <v>6875</v>
      </c>
      <c r="H291" s="68">
        <v>1246</v>
      </c>
      <c r="I291" s="68">
        <f t="shared" si="39"/>
        <v>10381</v>
      </c>
      <c r="J291" s="68">
        <f t="shared" si="36"/>
        <v>2595.25</v>
      </c>
      <c r="K291" s="68">
        <f t="shared" si="37"/>
        <v>0</v>
      </c>
      <c r="L291" s="70">
        <f t="shared" si="38"/>
        <v>0</v>
      </c>
      <c r="M291" s="71">
        <f t="shared" si="40"/>
        <v>0</v>
      </c>
      <c r="N291" s="18">
        <f t="shared" si="41"/>
        <v>0</v>
      </c>
      <c r="O291" s="56">
        <f t="shared" si="42"/>
        <v>0</v>
      </c>
      <c r="P291" s="66"/>
      <c r="Q291" s="56">
        <v>0</v>
      </c>
      <c r="R291" s="56">
        <v>0</v>
      </c>
      <c r="S291" s="56">
        <v>0</v>
      </c>
      <c r="T291" s="56">
        <v>0</v>
      </c>
      <c r="U291" s="56">
        <v>0</v>
      </c>
      <c r="V291" s="56">
        <v>0</v>
      </c>
      <c r="W291" s="56">
        <v>0</v>
      </c>
      <c r="X291" s="56">
        <v>0</v>
      </c>
      <c r="Y291" s="56">
        <v>0</v>
      </c>
      <c r="Z291" s="56">
        <v>0</v>
      </c>
      <c r="AA291" s="56">
        <v>0</v>
      </c>
      <c r="AB291" s="56">
        <v>0</v>
      </c>
      <c r="AC291" s="56">
        <v>0</v>
      </c>
      <c r="AD291" s="56">
        <v>0</v>
      </c>
      <c r="AE291" s="56">
        <v>0</v>
      </c>
      <c r="AF291" s="56">
        <f t="shared" si="43"/>
        <v>0</v>
      </c>
      <c r="AH291" s="16"/>
    </row>
    <row r="292" spans="1:34" x14ac:dyDescent="0.25">
      <c r="A292" s="52" t="s">
        <v>327</v>
      </c>
      <c r="B292" s="53">
        <v>6001986</v>
      </c>
      <c r="C292" s="67">
        <v>146075</v>
      </c>
      <c r="D292" s="68">
        <v>5</v>
      </c>
      <c r="E292" s="69">
        <v>3.5</v>
      </c>
      <c r="F292" s="16">
        <v>2923</v>
      </c>
      <c r="G292" s="68">
        <v>15444</v>
      </c>
      <c r="H292" s="68">
        <v>77.28</v>
      </c>
      <c r="I292" s="68">
        <f t="shared" si="39"/>
        <v>18444.28</v>
      </c>
      <c r="J292" s="68">
        <f t="shared" si="36"/>
        <v>4611.07</v>
      </c>
      <c r="K292" s="68">
        <f t="shared" si="37"/>
        <v>16138.744999999999</v>
      </c>
      <c r="L292" s="70">
        <f t="shared" si="38"/>
        <v>2.2733853808856227E-3</v>
      </c>
      <c r="M292" s="71">
        <f t="shared" si="40"/>
        <v>39784.2441654984</v>
      </c>
      <c r="N292" s="18">
        <f t="shared" si="41"/>
        <v>1</v>
      </c>
      <c r="O292" s="56">
        <f t="shared" si="42"/>
        <v>39784.2441654984</v>
      </c>
      <c r="P292" s="66"/>
      <c r="Q292" s="56">
        <v>6304.9002561093102</v>
      </c>
      <c r="R292" s="56">
        <v>52.544430461451526</v>
      </c>
      <c r="S292" s="56">
        <v>0</v>
      </c>
      <c r="T292" s="56">
        <v>0</v>
      </c>
      <c r="U292" s="56">
        <v>23.554399862029992</v>
      </c>
      <c r="V292" s="56">
        <v>0</v>
      </c>
      <c r="W292" s="56">
        <v>83.346337973336901</v>
      </c>
      <c r="X292" s="56">
        <v>7.2475076498553817</v>
      </c>
      <c r="Y292" s="56">
        <v>1464.6005042416086</v>
      </c>
      <c r="Z292" s="56">
        <v>601.80197449692014</v>
      </c>
      <c r="AA292" s="56">
        <v>0</v>
      </c>
      <c r="AB292" s="56">
        <v>0</v>
      </c>
      <c r="AC292" s="56">
        <v>0</v>
      </c>
      <c r="AD292" s="56">
        <v>17752.079749496963</v>
      </c>
      <c r="AE292" s="56">
        <v>13494.169005206924</v>
      </c>
      <c r="AF292" s="56">
        <f t="shared" si="43"/>
        <v>39784.2441654984</v>
      </c>
      <c r="AH292" s="16"/>
    </row>
    <row r="293" spans="1:34" x14ac:dyDescent="0.25">
      <c r="A293" s="58" t="s">
        <v>328</v>
      </c>
      <c r="B293" s="59">
        <v>6015499</v>
      </c>
      <c r="C293" s="60">
        <v>146031</v>
      </c>
      <c r="D293" s="61">
        <v>5</v>
      </c>
      <c r="E293" s="62">
        <v>3.5</v>
      </c>
      <c r="F293" s="61">
        <v>6192</v>
      </c>
      <c r="G293" s="61">
        <v>27848</v>
      </c>
      <c r="H293" s="61">
        <v>616.55999999999995</v>
      </c>
      <c r="I293" s="61">
        <f t="shared" si="39"/>
        <v>34656.559999999998</v>
      </c>
      <c r="J293" s="61">
        <f t="shared" si="36"/>
        <v>8664.14</v>
      </c>
      <c r="K293" s="61">
        <f t="shared" si="37"/>
        <v>30324.489999999998</v>
      </c>
      <c r="L293" s="63">
        <f t="shared" si="38"/>
        <v>4.2716612877155107E-3</v>
      </c>
      <c r="M293" s="64">
        <f t="shared" si="40"/>
        <v>74754.072535021434</v>
      </c>
      <c r="N293" s="65">
        <f t="shared" si="41"/>
        <v>1</v>
      </c>
      <c r="O293" s="64">
        <f t="shared" si="42"/>
        <v>74754.072535021434</v>
      </c>
      <c r="P293" s="66"/>
      <c r="Q293" s="64">
        <v>13356.121240447776</v>
      </c>
      <c r="R293" s="64">
        <v>5.435630737391536</v>
      </c>
      <c r="S293" s="64">
        <v>746.49328793510426</v>
      </c>
      <c r="T293" s="64">
        <v>0</v>
      </c>
      <c r="U293" s="64">
        <v>168.50455285913762</v>
      </c>
      <c r="V293" s="64">
        <v>0</v>
      </c>
      <c r="W293" s="64">
        <v>409.48418221682914</v>
      </c>
      <c r="X293" s="64">
        <v>0</v>
      </c>
      <c r="Y293" s="64">
        <v>54326.109425374299</v>
      </c>
      <c r="Z293" s="64">
        <v>5470.1426785813246</v>
      </c>
      <c r="AA293" s="64">
        <v>75.494871352660226</v>
      </c>
      <c r="AB293" s="64">
        <v>0</v>
      </c>
      <c r="AC293" s="64">
        <v>0</v>
      </c>
      <c r="AD293" s="64">
        <v>196.2866655169166</v>
      </c>
      <c r="AE293" s="64">
        <v>0</v>
      </c>
      <c r="AF293" s="64">
        <f t="shared" si="43"/>
        <v>74754.072535021434</v>
      </c>
      <c r="AH293" s="16"/>
    </row>
    <row r="294" spans="1:34" x14ac:dyDescent="0.25">
      <c r="A294" s="52" t="s">
        <v>329</v>
      </c>
      <c r="B294" s="53">
        <v>6016570</v>
      </c>
      <c r="C294" s="67">
        <v>146166</v>
      </c>
      <c r="D294" s="68">
        <v>1</v>
      </c>
      <c r="E294" s="69">
        <v>0</v>
      </c>
      <c r="F294" s="16">
        <v>122</v>
      </c>
      <c r="G294" s="68">
        <v>547</v>
      </c>
      <c r="H294" s="68">
        <v>0</v>
      </c>
      <c r="I294" s="68">
        <f t="shared" si="39"/>
        <v>669</v>
      </c>
      <c r="J294" s="68">
        <f t="shared" si="36"/>
        <v>167.25</v>
      </c>
      <c r="K294" s="68">
        <f t="shared" si="37"/>
        <v>0</v>
      </c>
      <c r="L294" s="70">
        <f t="shared" si="38"/>
        <v>0</v>
      </c>
      <c r="M294" s="71">
        <f t="shared" si="40"/>
        <v>0</v>
      </c>
      <c r="N294" s="18">
        <f t="shared" si="41"/>
        <v>0</v>
      </c>
      <c r="O294" s="56">
        <f t="shared" si="42"/>
        <v>0</v>
      </c>
      <c r="P294" s="66"/>
      <c r="Q294" s="56">
        <v>0</v>
      </c>
      <c r="R294" s="56">
        <v>0</v>
      </c>
      <c r="S294" s="56">
        <v>0</v>
      </c>
      <c r="T294" s="56">
        <v>0</v>
      </c>
      <c r="U294" s="56">
        <v>0</v>
      </c>
      <c r="V294" s="56">
        <v>0</v>
      </c>
      <c r="W294" s="56">
        <v>0</v>
      </c>
      <c r="X294" s="56">
        <v>0</v>
      </c>
      <c r="Y294" s="56">
        <v>0</v>
      </c>
      <c r="Z294" s="56">
        <v>0</v>
      </c>
      <c r="AA294" s="56">
        <v>0</v>
      </c>
      <c r="AB294" s="56">
        <v>0</v>
      </c>
      <c r="AC294" s="56">
        <v>0</v>
      </c>
      <c r="AD294" s="56">
        <v>0</v>
      </c>
      <c r="AE294" s="56">
        <v>0</v>
      </c>
      <c r="AF294" s="56">
        <f t="shared" si="43"/>
        <v>0</v>
      </c>
      <c r="AH294" s="16"/>
    </row>
    <row r="295" spans="1:34" x14ac:dyDescent="0.25">
      <c r="A295" s="52" t="s">
        <v>330</v>
      </c>
      <c r="B295" s="53">
        <v>6004493</v>
      </c>
      <c r="C295" s="67">
        <v>145909</v>
      </c>
      <c r="D295" s="68">
        <v>3</v>
      </c>
      <c r="E295" s="69">
        <v>1.5</v>
      </c>
      <c r="F295" s="16">
        <v>808</v>
      </c>
      <c r="G295" s="68">
        <v>7931</v>
      </c>
      <c r="H295" s="68">
        <v>214.2</v>
      </c>
      <c r="I295" s="68">
        <f t="shared" si="39"/>
        <v>8953.2000000000007</v>
      </c>
      <c r="J295" s="68">
        <f t="shared" si="36"/>
        <v>2238.3000000000002</v>
      </c>
      <c r="K295" s="68">
        <f t="shared" si="37"/>
        <v>3357.4500000000003</v>
      </c>
      <c r="L295" s="70">
        <f t="shared" si="38"/>
        <v>4.7294741611286594E-4</v>
      </c>
      <c r="M295" s="71">
        <f t="shared" si="40"/>
        <v>8276.5797819751533</v>
      </c>
      <c r="N295" s="18">
        <f t="shared" si="41"/>
        <v>1</v>
      </c>
      <c r="O295" s="56">
        <f t="shared" si="42"/>
        <v>8276.5797819751533</v>
      </c>
      <c r="P295" s="66"/>
      <c r="Q295" s="56">
        <v>746.93701289325872</v>
      </c>
      <c r="R295" s="56">
        <v>88.523129151805009</v>
      </c>
      <c r="S295" s="56">
        <v>15.530373535404388</v>
      </c>
      <c r="T295" s="56">
        <v>0</v>
      </c>
      <c r="U295" s="56">
        <v>24.072078979876803</v>
      </c>
      <c r="V295" s="56">
        <v>0</v>
      </c>
      <c r="W295" s="56">
        <v>47.36763928298339</v>
      </c>
      <c r="X295" s="56">
        <v>22.51904162633636</v>
      </c>
      <c r="Y295" s="56">
        <v>4972.4928123178688</v>
      </c>
      <c r="Z295" s="56">
        <v>1606.6541193174301</v>
      </c>
      <c r="AA295" s="56">
        <v>0</v>
      </c>
      <c r="AB295" s="56">
        <v>0</v>
      </c>
      <c r="AC295" s="56">
        <v>0</v>
      </c>
      <c r="AD295" s="56">
        <v>13.866404942325346</v>
      </c>
      <c r="AE295" s="56">
        <v>738.61716992786342</v>
      </c>
      <c r="AF295" s="56">
        <f t="shared" si="43"/>
        <v>8276.5797819751515</v>
      </c>
      <c r="AH295" s="16"/>
    </row>
    <row r="296" spans="1:34" x14ac:dyDescent="0.25">
      <c r="A296" s="52" t="s">
        <v>331</v>
      </c>
      <c r="B296" s="53">
        <v>6003511</v>
      </c>
      <c r="C296" s="67">
        <v>145999</v>
      </c>
      <c r="D296" s="68">
        <v>4</v>
      </c>
      <c r="E296" s="69">
        <v>2.5</v>
      </c>
      <c r="F296" s="16">
        <v>7487</v>
      </c>
      <c r="G296" s="68">
        <v>12420</v>
      </c>
      <c r="H296" s="68">
        <v>768.6</v>
      </c>
      <c r="I296" s="68">
        <f t="shared" si="39"/>
        <v>20675.599999999999</v>
      </c>
      <c r="J296" s="68">
        <f t="shared" si="36"/>
        <v>5168.8999999999996</v>
      </c>
      <c r="K296" s="68">
        <f t="shared" si="37"/>
        <v>12922.25</v>
      </c>
      <c r="L296" s="70">
        <f t="shared" si="38"/>
        <v>1.8202936001621712E-3</v>
      </c>
      <c r="M296" s="71">
        <f t="shared" si="40"/>
        <v>31855.138002837997</v>
      </c>
      <c r="N296" s="18">
        <f t="shared" si="41"/>
        <v>1</v>
      </c>
      <c r="O296" s="56">
        <f t="shared" si="42"/>
        <v>31855.138002837997</v>
      </c>
      <c r="P296" s="66"/>
      <c r="Q296" s="56">
        <v>11535.308200354431</v>
      </c>
      <c r="R296" s="56">
        <v>77.651867677021954</v>
      </c>
      <c r="S296" s="56">
        <v>46.591120606213174</v>
      </c>
      <c r="T296" s="56">
        <v>0</v>
      </c>
      <c r="U296" s="56">
        <v>512.50232666834484</v>
      </c>
      <c r="V296" s="56">
        <v>0</v>
      </c>
      <c r="W296" s="56">
        <v>547.4456671230048</v>
      </c>
      <c r="X296" s="56">
        <v>0</v>
      </c>
      <c r="Y296" s="56">
        <v>924.42699615502329</v>
      </c>
      <c r="Z296" s="56">
        <v>9741.9198278136864</v>
      </c>
      <c r="AA296" s="56">
        <v>5149.0583685834799</v>
      </c>
      <c r="AB296" s="56">
        <v>0</v>
      </c>
      <c r="AC296" s="56">
        <v>0</v>
      </c>
      <c r="AD296" s="56">
        <v>2254.0611589579985</v>
      </c>
      <c r="AE296" s="56">
        <v>1066.1724688987936</v>
      </c>
      <c r="AF296" s="56">
        <f t="shared" si="43"/>
        <v>31855.138002837997</v>
      </c>
      <c r="AH296" s="16"/>
    </row>
    <row r="297" spans="1:34" x14ac:dyDescent="0.25">
      <c r="A297" s="52" t="s">
        <v>332</v>
      </c>
      <c r="B297" s="53">
        <v>6008593</v>
      </c>
      <c r="C297" s="67">
        <v>145665</v>
      </c>
      <c r="D297" s="68">
        <v>3</v>
      </c>
      <c r="E297" s="69">
        <v>1.5</v>
      </c>
      <c r="F297" s="16">
        <v>8431</v>
      </c>
      <c r="G297" s="68">
        <v>24289</v>
      </c>
      <c r="H297" s="68">
        <v>7717.92</v>
      </c>
      <c r="I297" s="68">
        <f t="shared" si="39"/>
        <v>40437.919999999998</v>
      </c>
      <c r="J297" s="68">
        <f t="shared" si="36"/>
        <v>10109.48</v>
      </c>
      <c r="K297" s="68">
        <f t="shared" si="37"/>
        <v>15164.22</v>
      </c>
      <c r="L297" s="70">
        <f t="shared" si="38"/>
        <v>2.1361088523632649E-3</v>
      </c>
      <c r="M297" s="71">
        <f t="shared" si="40"/>
        <v>37381.904916357133</v>
      </c>
      <c r="N297" s="18">
        <f t="shared" si="41"/>
        <v>1</v>
      </c>
      <c r="O297" s="56">
        <f t="shared" si="42"/>
        <v>37381.904916357133</v>
      </c>
      <c r="P297" s="66"/>
      <c r="Q297" s="56">
        <v>7793.8440045830002</v>
      </c>
      <c r="R297" s="56">
        <v>57.462382080996235</v>
      </c>
      <c r="S297" s="56">
        <v>958.22404713445076</v>
      </c>
      <c r="T297" s="56">
        <v>0</v>
      </c>
      <c r="U297" s="56">
        <v>3184.5030934346701</v>
      </c>
      <c r="V297" s="56">
        <v>0</v>
      </c>
      <c r="W297" s="56">
        <v>2919.7102246560253</v>
      </c>
      <c r="X297" s="56">
        <v>14.75385485863417</v>
      </c>
      <c r="Y297" s="56">
        <v>7394.4915422440299</v>
      </c>
      <c r="Z297" s="56">
        <v>7094.9771954898033</v>
      </c>
      <c r="AA297" s="56">
        <v>336.49142660042844</v>
      </c>
      <c r="AB297" s="56">
        <v>0</v>
      </c>
      <c r="AC297" s="56">
        <v>0</v>
      </c>
      <c r="AD297" s="56">
        <v>5761.0290400381045</v>
      </c>
      <c r="AE297" s="56">
        <v>1866.4181052369918</v>
      </c>
      <c r="AF297" s="56">
        <f t="shared" si="43"/>
        <v>37381.904916357133</v>
      </c>
      <c r="AH297" s="16"/>
    </row>
    <row r="298" spans="1:34" x14ac:dyDescent="0.25">
      <c r="A298" s="58" t="s">
        <v>333</v>
      </c>
      <c r="B298" s="59">
        <v>6003008</v>
      </c>
      <c r="C298" s="60">
        <v>145070</v>
      </c>
      <c r="D298" s="61">
        <v>2</v>
      </c>
      <c r="E298" s="62">
        <v>0.75</v>
      </c>
      <c r="F298" s="61">
        <v>5926</v>
      </c>
      <c r="G298" s="61">
        <v>22112</v>
      </c>
      <c r="H298" s="61">
        <v>5376</v>
      </c>
      <c r="I298" s="61">
        <f t="shared" si="39"/>
        <v>33414</v>
      </c>
      <c r="J298" s="61">
        <f t="shared" si="36"/>
        <v>8353.5</v>
      </c>
      <c r="K298" s="61">
        <f t="shared" si="37"/>
        <v>6265.125</v>
      </c>
      <c r="L298" s="63">
        <f t="shared" si="38"/>
        <v>8.8253724712925561E-4</v>
      </c>
      <c r="M298" s="64">
        <f t="shared" si="40"/>
        <v>15444.401824761973</v>
      </c>
      <c r="N298" s="65">
        <f t="shared" si="41"/>
        <v>1</v>
      </c>
      <c r="O298" s="64">
        <f t="shared" si="42"/>
        <v>15444.401824761973</v>
      </c>
      <c r="P298" s="66"/>
      <c r="Q298" s="64">
        <v>2739.0771896073338</v>
      </c>
      <c r="R298" s="64">
        <v>1181.4731667058888</v>
      </c>
      <c r="S298" s="64">
        <v>408.83708331952056</v>
      </c>
      <c r="T298" s="64">
        <v>0</v>
      </c>
      <c r="U298" s="64">
        <v>511.72580799157464</v>
      </c>
      <c r="V298" s="64">
        <v>0</v>
      </c>
      <c r="W298" s="64">
        <v>301.28924658684519</v>
      </c>
      <c r="X298" s="64">
        <v>81.534461060873056</v>
      </c>
      <c r="Y298" s="64">
        <v>2377.1640206126426</v>
      </c>
      <c r="Z298" s="64">
        <v>1896.4619826120302</v>
      </c>
      <c r="AA298" s="64">
        <v>2650.7944114745292</v>
      </c>
      <c r="AB298" s="64">
        <v>0</v>
      </c>
      <c r="AC298" s="64">
        <v>0</v>
      </c>
      <c r="AD298" s="64">
        <v>1683.8437734963748</v>
      </c>
      <c r="AE298" s="64">
        <v>1612.2006812943605</v>
      </c>
      <c r="AF298" s="64">
        <f t="shared" si="43"/>
        <v>15444.401824761973</v>
      </c>
      <c r="AH298" s="16"/>
    </row>
    <row r="299" spans="1:34" x14ac:dyDescent="0.25">
      <c r="A299" s="52" t="s">
        <v>334</v>
      </c>
      <c r="B299" s="53">
        <v>6010144</v>
      </c>
      <c r="C299" s="67">
        <v>145339</v>
      </c>
      <c r="D299" s="68">
        <v>3</v>
      </c>
      <c r="E299" s="69">
        <v>1.5</v>
      </c>
      <c r="F299" s="16">
        <v>6615</v>
      </c>
      <c r="G299" s="68">
        <v>27252</v>
      </c>
      <c r="H299" s="68">
        <v>4683.84</v>
      </c>
      <c r="I299" s="68">
        <f t="shared" si="39"/>
        <v>38550.839999999997</v>
      </c>
      <c r="J299" s="68">
        <f t="shared" si="36"/>
        <v>9637.7099999999991</v>
      </c>
      <c r="K299" s="68">
        <f t="shared" si="37"/>
        <v>14456.564999999999</v>
      </c>
      <c r="L299" s="70">
        <f t="shared" si="38"/>
        <v>2.0364249840258805E-3</v>
      </c>
      <c r="M299" s="71">
        <f t="shared" si="40"/>
        <v>35637.437220452906</v>
      </c>
      <c r="N299" s="18">
        <f t="shared" si="41"/>
        <v>1</v>
      </c>
      <c r="O299" s="56">
        <f t="shared" si="42"/>
        <v>35637.437220452906</v>
      </c>
      <c r="P299" s="66"/>
      <c r="Q299" s="56">
        <v>6115.0845795654777</v>
      </c>
      <c r="R299" s="56">
        <v>986.17871949817857</v>
      </c>
      <c r="S299" s="56">
        <v>1229.2290653272573</v>
      </c>
      <c r="T299" s="56">
        <v>0</v>
      </c>
      <c r="U299" s="56">
        <v>1563.1320963384517</v>
      </c>
      <c r="V299" s="56">
        <v>0</v>
      </c>
      <c r="W299" s="56">
        <v>551.32826050685571</v>
      </c>
      <c r="X299" s="56">
        <v>0</v>
      </c>
      <c r="Y299" s="56">
        <v>6621.6705734584302</v>
      </c>
      <c r="Z299" s="56">
        <v>10953.535477440868</v>
      </c>
      <c r="AA299" s="56">
        <v>616.59280643540035</v>
      </c>
      <c r="AB299" s="56">
        <v>0</v>
      </c>
      <c r="AC299" s="56">
        <v>0</v>
      </c>
      <c r="AD299" s="56">
        <v>5182.3377404450594</v>
      </c>
      <c r="AE299" s="56">
        <v>1818.3479014369304</v>
      </c>
      <c r="AF299" s="56">
        <f t="shared" si="43"/>
        <v>35637.437220452906</v>
      </c>
      <c r="AH299" s="16"/>
    </row>
    <row r="300" spans="1:34" x14ac:dyDescent="0.25">
      <c r="A300" s="52" t="s">
        <v>335</v>
      </c>
      <c r="B300" s="53">
        <v>6008916</v>
      </c>
      <c r="C300" s="67">
        <v>145011</v>
      </c>
      <c r="D300" s="68">
        <v>2</v>
      </c>
      <c r="E300" s="69">
        <v>0.75</v>
      </c>
      <c r="F300" s="16">
        <v>4895</v>
      </c>
      <c r="G300" s="68">
        <v>13513</v>
      </c>
      <c r="H300" s="68">
        <v>6502.44</v>
      </c>
      <c r="I300" s="68">
        <f t="shared" si="39"/>
        <v>24910.44</v>
      </c>
      <c r="J300" s="68">
        <f t="shared" si="36"/>
        <v>6227.61</v>
      </c>
      <c r="K300" s="68">
        <f t="shared" si="37"/>
        <v>4670.7074999999995</v>
      </c>
      <c r="L300" s="70">
        <f t="shared" si="38"/>
        <v>6.5793952063142671E-4</v>
      </c>
      <c r="M300" s="71">
        <f t="shared" si="40"/>
        <v>11513.941611049968</v>
      </c>
      <c r="N300" s="18">
        <f t="shared" si="41"/>
        <v>1</v>
      </c>
      <c r="O300" s="56">
        <f t="shared" si="42"/>
        <v>11513.941611049968</v>
      </c>
      <c r="P300" s="66"/>
      <c r="Q300" s="56">
        <v>2262.5350730894193</v>
      </c>
      <c r="R300" s="56">
        <v>679.84210151232708</v>
      </c>
      <c r="S300" s="56">
        <v>251.59205127355116</v>
      </c>
      <c r="T300" s="56">
        <v>0</v>
      </c>
      <c r="U300" s="56">
        <v>545.11611109269404</v>
      </c>
      <c r="V300" s="56">
        <v>0</v>
      </c>
      <c r="W300" s="56">
        <v>1528.9652745605622</v>
      </c>
      <c r="X300" s="56">
        <v>0</v>
      </c>
      <c r="Y300" s="56">
        <v>1115.3211708610356</v>
      </c>
      <c r="Z300" s="56">
        <v>1327.4771664786135</v>
      </c>
      <c r="AA300" s="56">
        <v>1578.4590959347022</v>
      </c>
      <c r="AB300" s="56">
        <v>0</v>
      </c>
      <c r="AC300" s="56">
        <v>0</v>
      </c>
      <c r="AD300" s="56">
        <v>1679.2216385155996</v>
      </c>
      <c r="AE300" s="56">
        <v>545.41192773146372</v>
      </c>
      <c r="AF300" s="56">
        <f t="shared" si="43"/>
        <v>11513.941611049968</v>
      </c>
      <c r="AH300" s="16"/>
    </row>
    <row r="301" spans="1:34" x14ac:dyDescent="0.25">
      <c r="A301" s="52" t="s">
        <v>336</v>
      </c>
      <c r="B301" s="53">
        <v>6000574</v>
      </c>
      <c r="C301" s="67">
        <v>145006</v>
      </c>
      <c r="D301" s="68">
        <v>2</v>
      </c>
      <c r="E301" s="69">
        <v>0.75</v>
      </c>
      <c r="F301" s="16">
        <v>6120</v>
      </c>
      <c r="G301" s="68">
        <v>23772</v>
      </c>
      <c r="H301" s="68">
        <v>2343.6</v>
      </c>
      <c r="I301" s="68">
        <f t="shared" si="39"/>
        <v>32235.599999999999</v>
      </c>
      <c r="J301" s="68">
        <f t="shared" si="36"/>
        <v>8058.9</v>
      </c>
      <c r="K301" s="68">
        <f t="shared" si="37"/>
        <v>6044.1749999999993</v>
      </c>
      <c r="L301" s="70">
        <f t="shared" si="38"/>
        <v>8.5141311077871029E-4</v>
      </c>
      <c r="M301" s="71">
        <f t="shared" si="40"/>
        <v>14899.72943862743</v>
      </c>
      <c r="N301" s="18">
        <f t="shared" si="41"/>
        <v>1</v>
      </c>
      <c r="O301" s="56">
        <f t="shared" si="42"/>
        <v>14899.72943862743</v>
      </c>
      <c r="P301" s="66"/>
      <c r="Q301" s="56">
        <v>2828.7466082343703</v>
      </c>
      <c r="R301" s="56">
        <v>152.97417932373321</v>
      </c>
      <c r="S301" s="56">
        <v>167.3397748439823</v>
      </c>
      <c r="T301" s="56">
        <v>0</v>
      </c>
      <c r="U301" s="56">
        <v>238.00297443007221</v>
      </c>
      <c r="V301" s="56">
        <v>0</v>
      </c>
      <c r="W301" s="56">
        <v>441.06260840548458</v>
      </c>
      <c r="X301" s="56">
        <v>83.864017091183683</v>
      </c>
      <c r="Y301" s="56">
        <v>2793.6183823804795</v>
      </c>
      <c r="Z301" s="56">
        <v>5508.6604700877824</v>
      </c>
      <c r="AA301" s="56">
        <v>9.7064834596277425</v>
      </c>
      <c r="AB301" s="56">
        <v>0</v>
      </c>
      <c r="AC301" s="56">
        <v>0</v>
      </c>
      <c r="AD301" s="56">
        <v>1853.9383407888988</v>
      </c>
      <c r="AE301" s="56">
        <v>821.81559958181549</v>
      </c>
      <c r="AF301" s="56">
        <f t="shared" si="43"/>
        <v>14899.729438627432</v>
      </c>
      <c r="AH301" s="16"/>
    </row>
    <row r="302" spans="1:34" x14ac:dyDescent="0.25">
      <c r="A302" s="52" t="s">
        <v>337</v>
      </c>
      <c r="B302" s="53">
        <v>6003057</v>
      </c>
      <c r="C302" s="67">
        <v>145307</v>
      </c>
      <c r="D302" s="68">
        <v>5</v>
      </c>
      <c r="E302" s="69">
        <v>3.5</v>
      </c>
      <c r="F302" s="16">
        <v>5561</v>
      </c>
      <c r="G302" s="68">
        <v>15478</v>
      </c>
      <c r="H302" s="68">
        <v>3486.84</v>
      </c>
      <c r="I302" s="68">
        <f t="shared" si="39"/>
        <v>24525.84</v>
      </c>
      <c r="J302" s="68">
        <f t="shared" si="36"/>
        <v>6131.46</v>
      </c>
      <c r="K302" s="68">
        <f t="shared" si="37"/>
        <v>21460.11</v>
      </c>
      <c r="L302" s="70">
        <f t="shared" si="38"/>
        <v>3.0229798132504954E-3</v>
      </c>
      <c r="M302" s="71">
        <f t="shared" si="40"/>
        <v>52902.146731883673</v>
      </c>
      <c r="N302" s="18">
        <f t="shared" si="41"/>
        <v>1</v>
      </c>
      <c r="O302" s="56">
        <f t="shared" si="42"/>
        <v>52902.146731883673</v>
      </c>
      <c r="P302" s="66"/>
      <c r="Q302" s="56">
        <v>11995.05655977553</v>
      </c>
      <c r="R302" s="56">
        <v>1480.3034374829617</v>
      </c>
      <c r="S302" s="56">
        <v>978.41353273047662</v>
      </c>
      <c r="T302" s="56">
        <v>0</v>
      </c>
      <c r="U302" s="56">
        <v>2768.5479222447561</v>
      </c>
      <c r="V302" s="56">
        <v>0</v>
      </c>
      <c r="W302" s="56">
        <v>1744.8374667026835</v>
      </c>
      <c r="X302" s="56">
        <v>548.9987044765453</v>
      </c>
      <c r="Y302" s="56">
        <v>6572.3678003301648</v>
      </c>
      <c r="Z302" s="56">
        <v>8086.579220032093</v>
      </c>
      <c r="AA302" s="56">
        <v>7066.3199586089977</v>
      </c>
      <c r="AB302" s="56">
        <v>0</v>
      </c>
      <c r="AC302" s="56">
        <v>0</v>
      </c>
      <c r="AD302" s="56">
        <v>9961.0090259024273</v>
      </c>
      <c r="AE302" s="56">
        <v>1699.7131035970363</v>
      </c>
      <c r="AF302" s="56">
        <f t="shared" si="43"/>
        <v>52902.146731883673</v>
      </c>
      <c r="AH302" s="16"/>
    </row>
    <row r="303" spans="1:34" x14ac:dyDescent="0.25">
      <c r="A303" s="58" t="s">
        <v>338</v>
      </c>
      <c r="B303" s="59">
        <v>6003412</v>
      </c>
      <c r="C303" s="60">
        <v>145809</v>
      </c>
      <c r="D303" s="61">
        <v>4</v>
      </c>
      <c r="E303" s="62">
        <v>2.5</v>
      </c>
      <c r="F303" s="61">
        <v>4152</v>
      </c>
      <c r="G303" s="61">
        <v>25946</v>
      </c>
      <c r="H303" s="61">
        <v>3438.12</v>
      </c>
      <c r="I303" s="61">
        <f t="shared" si="39"/>
        <v>33536.120000000003</v>
      </c>
      <c r="J303" s="61">
        <f t="shared" si="36"/>
        <v>8384.0300000000007</v>
      </c>
      <c r="K303" s="61">
        <f t="shared" si="37"/>
        <v>20960.075000000001</v>
      </c>
      <c r="L303" s="63">
        <f t="shared" si="38"/>
        <v>2.9525423499327996E-3</v>
      </c>
      <c r="M303" s="64">
        <f t="shared" si="40"/>
        <v>51669.491123823995</v>
      </c>
      <c r="N303" s="65">
        <f t="shared" si="41"/>
        <v>1</v>
      </c>
      <c r="O303" s="64">
        <f t="shared" si="42"/>
        <v>51669.491123823995</v>
      </c>
      <c r="P303" s="66"/>
      <c r="Q303" s="64">
        <v>6397.0348133927619</v>
      </c>
      <c r="R303" s="64">
        <v>1173.8373997176486</v>
      </c>
      <c r="S303" s="64">
        <v>1327.8469372770755</v>
      </c>
      <c r="T303" s="64">
        <v>0</v>
      </c>
      <c r="U303" s="64">
        <v>748.04632528864477</v>
      </c>
      <c r="V303" s="64">
        <v>0</v>
      </c>
      <c r="W303" s="64">
        <v>2047.4209110841457</v>
      </c>
      <c r="X303" s="64">
        <v>0</v>
      </c>
      <c r="Y303" s="64">
        <v>11449.028347379965</v>
      </c>
      <c r="Z303" s="64">
        <v>9948.3751902883105</v>
      </c>
      <c r="AA303" s="64">
        <v>3790.1506842355952</v>
      </c>
      <c r="AB303" s="64">
        <v>0</v>
      </c>
      <c r="AC303" s="64">
        <v>0</v>
      </c>
      <c r="AD303" s="64">
        <v>13508.959837145409</v>
      </c>
      <c r="AE303" s="64">
        <v>1278.790678014449</v>
      </c>
      <c r="AF303" s="64">
        <f t="shared" si="43"/>
        <v>51669.491123823995</v>
      </c>
      <c r="AH303" s="16"/>
    </row>
    <row r="304" spans="1:34" x14ac:dyDescent="0.25">
      <c r="A304" s="52" t="s">
        <v>339</v>
      </c>
      <c r="B304" s="53">
        <v>6009625</v>
      </c>
      <c r="C304" s="67">
        <v>145860</v>
      </c>
      <c r="D304" s="68">
        <v>5</v>
      </c>
      <c r="E304" s="69">
        <v>3.5</v>
      </c>
      <c r="F304" s="16">
        <v>5725</v>
      </c>
      <c r="G304" s="68">
        <v>30873</v>
      </c>
      <c r="H304" s="68">
        <v>7127</v>
      </c>
      <c r="I304" s="68">
        <f t="shared" si="39"/>
        <v>43725</v>
      </c>
      <c r="J304" s="68">
        <f t="shared" si="36"/>
        <v>10931.25</v>
      </c>
      <c r="K304" s="68">
        <f t="shared" si="37"/>
        <v>38259.375</v>
      </c>
      <c r="L304" s="70">
        <f t="shared" si="38"/>
        <v>5.3894093875837849E-3</v>
      </c>
      <c r="M304" s="71">
        <f t="shared" si="40"/>
        <v>94314.664282716229</v>
      </c>
      <c r="N304" s="18">
        <f t="shared" si="41"/>
        <v>1</v>
      </c>
      <c r="O304" s="56">
        <f t="shared" si="42"/>
        <v>94314.664282716229</v>
      </c>
      <c r="P304" s="66"/>
      <c r="Q304" s="56">
        <v>12348.803956970851</v>
      </c>
      <c r="R304" s="56">
        <v>3157.842618865559</v>
      </c>
      <c r="S304" s="56">
        <v>3600.0268653597113</v>
      </c>
      <c r="T304" s="56">
        <v>0</v>
      </c>
      <c r="U304" s="56">
        <v>1667.35815873161</v>
      </c>
      <c r="V304" s="56">
        <v>0</v>
      </c>
      <c r="W304" s="56">
        <v>6947.6851607691015</v>
      </c>
      <c r="X304" s="56">
        <v>0</v>
      </c>
      <c r="Y304" s="56">
        <v>16813.786348399612</v>
      </c>
      <c r="Z304" s="56">
        <v>7385.5554146145305</v>
      </c>
      <c r="AA304" s="56">
        <v>22033.717453354977</v>
      </c>
      <c r="AB304" s="56">
        <v>0</v>
      </c>
      <c r="AC304" s="56">
        <v>0</v>
      </c>
      <c r="AD304" s="56">
        <v>16205.513384929605</v>
      </c>
      <c r="AE304" s="56">
        <v>4154.3749207206738</v>
      </c>
      <c r="AF304" s="56">
        <f t="shared" si="43"/>
        <v>94314.664282716243</v>
      </c>
      <c r="AH304" s="16"/>
    </row>
    <row r="305" spans="1:34" x14ac:dyDescent="0.25">
      <c r="A305" s="52" t="s">
        <v>340</v>
      </c>
      <c r="B305" s="53">
        <v>6007439</v>
      </c>
      <c r="C305" s="67">
        <v>145433</v>
      </c>
      <c r="D305" s="68">
        <v>4</v>
      </c>
      <c r="E305" s="69">
        <v>2.5</v>
      </c>
      <c r="F305" s="16">
        <v>4520</v>
      </c>
      <c r="G305" s="68">
        <v>14264</v>
      </c>
      <c r="H305" s="68">
        <v>6129</v>
      </c>
      <c r="I305" s="68">
        <f t="shared" si="39"/>
        <v>24913</v>
      </c>
      <c r="J305" s="68">
        <f t="shared" si="36"/>
        <v>6228.25</v>
      </c>
      <c r="K305" s="68">
        <f t="shared" si="37"/>
        <v>15570.625</v>
      </c>
      <c r="L305" s="70">
        <f t="shared" si="38"/>
        <v>2.1933571195438184E-3</v>
      </c>
      <c r="M305" s="71">
        <f t="shared" si="40"/>
        <v>38383.749592016822</v>
      </c>
      <c r="N305" s="18">
        <f t="shared" si="41"/>
        <v>1</v>
      </c>
      <c r="O305" s="56">
        <f t="shared" si="42"/>
        <v>38383.749592016822</v>
      </c>
      <c r="P305" s="66"/>
      <c r="Q305" s="56">
        <v>6964.0167043678412</v>
      </c>
      <c r="R305" s="56">
        <v>2801.0137983497207</v>
      </c>
      <c r="S305" s="56">
        <v>2523.6856995032135</v>
      </c>
      <c r="T305" s="56">
        <v>0</v>
      </c>
      <c r="U305" s="56">
        <v>607.04039414179852</v>
      </c>
      <c r="V305" s="56">
        <v>0</v>
      </c>
      <c r="W305" s="56">
        <v>3474.3047938826289</v>
      </c>
      <c r="X305" s="56">
        <v>36.97707984620093</v>
      </c>
      <c r="Y305" s="56">
        <v>5011.9350308204848</v>
      </c>
      <c r="Z305" s="56">
        <v>9292.0320230182424</v>
      </c>
      <c r="AA305" s="56">
        <v>84.739141314210457</v>
      </c>
      <c r="AB305" s="56">
        <v>0</v>
      </c>
      <c r="AC305" s="56">
        <v>0</v>
      </c>
      <c r="AD305" s="56">
        <v>5706.7959895970107</v>
      </c>
      <c r="AE305" s="56">
        <v>1881.2089371754723</v>
      </c>
      <c r="AF305" s="56">
        <f t="shared" si="43"/>
        <v>38383.749592016822</v>
      </c>
      <c r="AH305" s="16"/>
    </row>
    <row r="306" spans="1:34" x14ac:dyDescent="0.25">
      <c r="A306" s="52" t="s">
        <v>341</v>
      </c>
      <c r="B306" s="53">
        <v>6005979</v>
      </c>
      <c r="C306" s="67">
        <v>145769</v>
      </c>
      <c r="D306" s="68">
        <v>2</v>
      </c>
      <c r="E306" s="69">
        <v>0.75</v>
      </c>
      <c r="F306" s="16">
        <v>2218</v>
      </c>
      <c r="G306" s="68">
        <v>7905</v>
      </c>
      <c r="H306" s="68">
        <v>194.88</v>
      </c>
      <c r="I306" s="68">
        <f t="shared" si="39"/>
        <v>10317.879999999999</v>
      </c>
      <c r="J306" s="68">
        <f t="shared" si="36"/>
        <v>2579.4699999999998</v>
      </c>
      <c r="K306" s="68">
        <f t="shared" si="37"/>
        <v>1934.6025</v>
      </c>
      <c r="L306" s="70">
        <f t="shared" si="38"/>
        <v>2.72517909002514E-4</v>
      </c>
      <c r="M306" s="71">
        <f t="shared" si="40"/>
        <v>4769.0634075439948</v>
      </c>
      <c r="N306" s="18">
        <f t="shared" si="41"/>
        <v>1</v>
      </c>
      <c r="O306" s="56">
        <f t="shared" si="42"/>
        <v>4769.0634075439948</v>
      </c>
      <c r="P306" s="66"/>
      <c r="Q306" s="56">
        <v>1025.1895387359207</v>
      </c>
      <c r="R306" s="56">
        <v>12.812558166708621</v>
      </c>
      <c r="S306" s="56">
        <v>13.200817505093731</v>
      </c>
      <c r="T306" s="56">
        <v>0</v>
      </c>
      <c r="U306" s="56">
        <v>6.9886680909319745</v>
      </c>
      <c r="V306" s="56">
        <v>0</v>
      </c>
      <c r="W306" s="56">
        <v>11.647780151553292</v>
      </c>
      <c r="X306" s="56">
        <v>45.426342591057832</v>
      </c>
      <c r="Y306" s="56">
        <v>514.90583685834793</v>
      </c>
      <c r="Z306" s="56">
        <v>1322.8550314978381</v>
      </c>
      <c r="AA306" s="56">
        <v>0</v>
      </c>
      <c r="AB306" s="56">
        <v>0</v>
      </c>
      <c r="AC306" s="56">
        <v>0</v>
      </c>
      <c r="AD306" s="56">
        <v>969.26170546854189</v>
      </c>
      <c r="AE306" s="56">
        <v>846.77512847800131</v>
      </c>
      <c r="AF306" s="56">
        <f t="shared" si="43"/>
        <v>4769.0634075439948</v>
      </c>
      <c r="AH306" s="16"/>
    </row>
    <row r="307" spans="1:34" x14ac:dyDescent="0.25">
      <c r="A307" s="52" t="s">
        <v>342</v>
      </c>
      <c r="B307" s="53">
        <v>6003933</v>
      </c>
      <c r="C307" s="67">
        <v>145691</v>
      </c>
      <c r="D307" s="68">
        <v>3</v>
      </c>
      <c r="E307" s="69">
        <v>1.5</v>
      </c>
      <c r="F307" s="16">
        <v>4143</v>
      </c>
      <c r="G307" s="68">
        <v>4749</v>
      </c>
      <c r="H307" s="68">
        <v>1849.68</v>
      </c>
      <c r="I307" s="68">
        <f t="shared" si="39"/>
        <v>10741.68</v>
      </c>
      <c r="J307" s="68">
        <f t="shared" si="36"/>
        <v>2685.42</v>
      </c>
      <c r="K307" s="68">
        <f t="shared" si="37"/>
        <v>4028.13</v>
      </c>
      <c r="L307" s="70">
        <f t="shared" si="38"/>
        <v>5.6742279863191368E-4</v>
      </c>
      <c r="M307" s="71">
        <f t="shared" si="40"/>
        <v>9929.89897605849</v>
      </c>
      <c r="N307" s="18">
        <f t="shared" si="41"/>
        <v>1</v>
      </c>
      <c r="O307" s="56">
        <f t="shared" si="42"/>
        <v>9929.89897605849</v>
      </c>
      <c r="P307" s="66"/>
      <c r="Q307" s="56">
        <v>3829.9010450702608</v>
      </c>
      <c r="R307" s="56">
        <v>0</v>
      </c>
      <c r="S307" s="56">
        <v>0</v>
      </c>
      <c r="T307" s="56">
        <v>0</v>
      </c>
      <c r="U307" s="56">
        <v>30.284228394038557</v>
      </c>
      <c r="V307" s="56">
        <v>0</v>
      </c>
      <c r="W307" s="56">
        <v>0</v>
      </c>
      <c r="X307" s="56">
        <v>1679.6098978539849</v>
      </c>
      <c r="Y307" s="56">
        <v>335.56699960427341</v>
      </c>
      <c r="Z307" s="56">
        <v>1107.4635413937178</v>
      </c>
      <c r="AA307" s="56">
        <v>0</v>
      </c>
      <c r="AB307" s="56">
        <v>0</v>
      </c>
      <c r="AC307" s="56">
        <v>0</v>
      </c>
      <c r="AD307" s="56">
        <v>433.55626119670586</v>
      </c>
      <c r="AE307" s="56">
        <v>2513.5170025455077</v>
      </c>
      <c r="AF307" s="56">
        <f t="shared" si="43"/>
        <v>9929.89897605849</v>
      </c>
      <c r="AH307" s="16"/>
    </row>
    <row r="308" spans="1:34" x14ac:dyDescent="0.25">
      <c r="A308" s="58" t="s">
        <v>343</v>
      </c>
      <c r="B308" s="59">
        <v>6003974</v>
      </c>
      <c r="C308" s="60">
        <v>146146</v>
      </c>
      <c r="D308" s="61">
        <v>1</v>
      </c>
      <c r="E308" s="62">
        <v>0</v>
      </c>
      <c r="F308" s="61">
        <v>745</v>
      </c>
      <c r="G308" s="61">
        <v>6348</v>
      </c>
      <c r="H308" s="61">
        <v>140</v>
      </c>
      <c r="I308" s="61">
        <f t="shared" si="39"/>
        <v>7233</v>
      </c>
      <c r="J308" s="61">
        <f t="shared" si="36"/>
        <v>1808.25</v>
      </c>
      <c r="K308" s="61">
        <f t="shared" si="37"/>
        <v>0</v>
      </c>
      <c r="L308" s="63">
        <f t="shared" si="38"/>
        <v>0</v>
      </c>
      <c r="M308" s="64">
        <f t="shared" si="40"/>
        <v>0</v>
      </c>
      <c r="N308" s="65">
        <f t="shared" si="41"/>
        <v>0</v>
      </c>
      <c r="O308" s="64">
        <f t="shared" si="42"/>
        <v>0</v>
      </c>
      <c r="P308" s="66"/>
      <c r="Q308" s="64">
        <v>0</v>
      </c>
      <c r="R308" s="64">
        <v>0</v>
      </c>
      <c r="S308" s="64">
        <v>0</v>
      </c>
      <c r="T308" s="64">
        <v>0</v>
      </c>
      <c r="U308" s="64">
        <v>0</v>
      </c>
      <c r="V308" s="64">
        <v>0</v>
      </c>
      <c r="W308" s="64">
        <v>0</v>
      </c>
      <c r="X308" s="64">
        <v>0</v>
      </c>
      <c r="Y308" s="64">
        <v>0</v>
      </c>
      <c r="Z308" s="64">
        <v>0</v>
      </c>
      <c r="AA308" s="64">
        <v>0</v>
      </c>
      <c r="AB308" s="64">
        <v>0</v>
      </c>
      <c r="AC308" s="64">
        <v>0</v>
      </c>
      <c r="AD308" s="64">
        <v>0</v>
      </c>
      <c r="AE308" s="64">
        <v>0</v>
      </c>
      <c r="AF308" s="64">
        <f t="shared" si="43"/>
        <v>0</v>
      </c>
      <c r="AH308" s="16"/>
    </row>
    <row r="309" spans="1:34" x14ac:dyDescent="0.25">
      <c r="A309" s="52" t="s">
        <v>344</v>
      </c>
      <c r="B309" s="53">
        <v>6013684</v>
      </c>
      <c r="C309" s="67">
        <v>145775</v>
      </c>
      <c r="D309" s="68">
        <v>5</v>
      </c>
      <c r="E309" s="69">
        <v>3.5</v>
      </c>
      <c r="F309" s="16">
        <v>11201</v>
      </c>
      <c r="G309" s="68">
        <v>22001</v>
      </c>
      <c r="H309" s="68">
        <v>8034.6</v>
      </c>
      <c r="I309" s="68">
        <f t="shared" si="39"/>
        <v>41236.6</v>
      </c>
      <c r="J309" s="68">
        <f t="shared" si="36"/>
        <v>10309.15</v>
      </c>
      <c r="K309" s="68">
        <f t="shared" si="37"/>
        <v>36082.025000000001</v>
      </c>
      <c r="L309" s="70">
        <f t="shared" si="38"/>
        <v>5.0826968359528307E-3</v>
      </c>
      <c r="M309" s="71">
        <f t="shared" si="40"/>
        <v>88947.194629174541</v>
      </c>
      <c r="N309" s="18">
        <f t="shared" si="41"/>
        <v>1</v>
      </c>
      <c r="O309" s="56">
        <f t="shared" si="42"/>
        <v>88947.194629174541</v>
      </c>
      <c r="P309" s="66"/>
      <c r="Q309" s="56">
        <v>24160.515829175634</v>
      </c>
      <c r="R309" s="56">
        <v>4549.622927196715</v>
      </c>
      <c r="S309" s="56">
        <v>4283.2770210645303</v>
      </c>
      <c r="T309" s="56">
        <v>0</v>
      </c>
      <c r="U309" s="56">
        <v>6000.9363340802556</v>
      </c>
      <c r="V309" s="56">
        <v>0</v>
      </c>
      <c r="W309" s="56">
        <v>2442.4100780012632</v>
      </c>
      <c r="X309" s="56">
        <v>54.356307373915357</v>
      </c>
      <c r="Y309" s="56">
        <v>11490.319419874886</v>
      </c>
      <c r="Z309" s="56">
        <v>14876.803649122789</v>
      </c>
      <c r="AA309" s="56">
        <v>7857.937609649749</v>
      </c>
      <c r="AB309" s="56">
        <v>0</v>
      </c>
      <c r="AC309" s="56">
        <v>0</v>
      </c>
      <c r="AD309" s="56">
        <v>9583.5346691391242</v>
      </c>
      <c r="AE309" s="56">
        <v>3647.4807844956695</v>
      </c>
      <c r="AF309" s="56">
        <f t="shared" si="43"/>
        <v>88947.194629174526</v>
      </c>
      <c r="AH309" s="16"/>
    </row>
    <row r="310" spans="1:34" x14ac:dyDescent="0.25">
      <c r="A310" s="52" t="s">
        <v>345</v>
      </c>
      <c r="B310" s="53">
        <v>6004089</v>
      </c>
      <c r="C310" s="67">
        <v>145774</v>
      </c>
      <c r="D310" s="68">
        <v>2</v>
      </c>
      <c r="E310" s="69">
        <v>0.75</v>
      </c>
      <c r="F310" s="16">
        <v>1799</v>
      </c>
      <c r="G310" s="68">
        <v>7807</v>
      </c>
      <c r="H310" s="68">
        <v>511</v>
      </c>
      <c r="I310" s="68">
        <f t="shared" si="39"/>
        <v>10117</v>
      </c>
      <c r="J310" s="68">
        <f t="shared" si="36"/>
        <v>2529.25</v>
      </c>
      <c r="K310" s="68">
        <f t="shared" si="37"/>
        <v>1896.9375</v>
      </c>
      <c r="L310" s="70">
        <f t="shared" si="38"/>
        <v>2.6721222628858196E-4</v>
      </c>
      <c r="M310" s="71">
        <f t="shared" si="40"/>
        <v>4676.2139600501841</v>
      </c>
      <c r="N310" s="18">
        <f t="shared" si="41"/>
        <v>1</v>
      </c>
      <c r="O310" s="56">
        <f t="shared" si="42"/>
        <v>4676.2139600501841</v>
      </c>
      <c r="P310" s="66"/>
      <c r="Q310" s="56">
        <v>831.52208304144335</v>
      </c>
      <c r="R310" s="56">
        <v>0</v>
      </c>
      <c r="S310" s="56">
        <v>0</v>
      </c>
      <c r="T310" s="56">
        <v>0</v>
      </c>
      <c r="U310" s="56">
        <v>0</v>
      </c>
      <c r="V310" s="56">
        <v>0</v>
      </c>
      <c r="W310" s="56">
        <v>0</v>
      </c>
      <c r="X310" s="56">
        <v>236.1910975176084</v>
      </c>
      <c r="Y310" s="56">
        <v>973.88384044931684</v>
      </c>
      <c r="Z310" s="56">
        <v>1398.65804518255</v>
      </c>
      <c r="AA310" s="56">
        <v>0</v>
      </c>
      <c r="AB310" s="56">
        <v>0</v>
      </c>
      <c r="AC310" s="56">
        <v>0</v>
      </c>
      <c r="AD310" s="56">
        <v>1180.9554875880419</v>
      </c>
      <c r="AE310" s="56">
        <v>55.003406271223874</v>
      </c>
      <c r="AF310" s="56">
        <f t="shared" si="43"/>
        <v>4676.2139600501851</v>
      </c>
      <c r="AH310" s="16"/>
    </row>
    <row r="311" spans="1:34" x14ac:dyDescent="0.25">
      <c r="A311" s="52" t="s">
        <v>346</v>
      </c>
      <c r="B311" s="53">
        <v>6015317</v>
      </c>
      <c r="C311" s="67">
        <v>146090</v>
      </c>
      <c r="D311" s="68">
        <v>3</v>
      </c>
      <c r="E311" s="69">
        <v>1.5</v>
      </c>
      <c r="F311" s="16">
        <v>1402</v>
      </c>
      <c r="G311" s="68">
        <v>4089</v>
      </c>
      <c r="H311" s="68">
        <v>1277.6400000000001</v>
      </c>
      <c r="I311" s="68">
        <f t="shared" si="39"/>
        <v>6768.64</v>
      </c>
      <c r="J311" s="68">
        <f t="shared" si="36"/>
        <v>1692.16</v>
      </c>
      <c r="K311" s="68">
        <f t="shared" si="37"/>
        <v>2538.2400000000002</v>
      </c>
      <c r="L311" s="70">
        <f t="shared" si="38"/>
        <v>3.575493453288421E-4</v>
      </c>
      <c r="M311" s="71">
        <f t="shared" si="40"/>
        <v>6257.1135432547371</v>
      </c>
      <c r="N311" s="18">
        <f t="shared" si="41"/>
        <v>1</v>
      </c>
      <c r="O311" s="56">
        <f t="shared" si="42"/>
        <v>6257.1135432547371</v>
      </c>
      <c r="P311" s="66"/>
      <c r="Q311" s="56">
        <v>1296.0466486093426</v>
      </c>
      <c r="R311" s="56">
        <v>0</v>
      </c>
      <c r="S311" s="56">
        <v>0</v>
      </c>
      <c r="T311" s="56">
        <v>0</v>
      </c>
      <c r="U311" s="56">
        <v>0</v>
      </c>
      <c r="V311" s="56">
        <v>0</v>
      </c>
      <c r="W311" s="56">
        <v>0</v>
      </c>
      <c r="X311" s="56">
        <v>1181.084907367504</v>
      </c>
      <c r="Y311" s="56">
        <v>1172.1734311245696</v>
      </c>
      <c r="Z311" s="56">
        <v>1738.8471797675988</v>
      </c>
      <c r="AA311" s="56">
        <v>0</v>
      </c>
      <c r="AB311" s="56">
        <v>0</v>
      </c>
      <c r="AC311" s="56">
        <v>0</v>
      </c>
      <c r="AD311" s="56">
        <v>605.49968248154028</v>
      </c>
      <c r="AE311" s="56">
        <v>263.46169390418163</v>
      </c>
      <c r="AF311" s="56">
        <f t="shared" si="43"/>
        <v>6257.1135432547371</v>
      </c>
      <c r="AH311" s="16"/>
    </row>
    <row r="312" spans="1:34" x14ac:dyDescent="0.25">
      <c r="A312" s="52" t="s">
        <v>347</v>
      </c>
      <c r="B312" s="53">
        <v>6016901</v>
      </c>
      <c r="C312" s="67">
        <v>146179</v>
      </c>
      <c r="D312" s="68">
        <v>3</v>
      </c>
      <c r="E312" s="69">
        <v>1.5</v>
      </c>
      <c r="F312" s="16">
        <v>41</v>
      </c>
      <c r="G312" s="68">
        <v>0</v>
      </c>
      <c r="H312" s="68">
        <v>49</v>
      </c>
      <c r="I312" s="68">
        <f t="shared" si="39"/>
        <v>90</v>
      </c>
      <c r="J312" s="68">
        <f t="shared" si="36"/>
        <v>22.5</v>
      </c>
      <c r="K312" s="68">
        <f t="shared" si="37"/>
        <v>33.75</v>
      </c>
      <c r="L312" s="70">
        <f t="shared" si="38"/>
        <v>4.7541959802258338E-6</v>
      </c>
      <c r="M312" s="71">
        <f t="shared" si="40"/>
        <v>83.19842965395209</v>
      </c>
      <c r="N312" s="18">
        <f t="shared" si="41"/>
        <v>1</v>
      </c>
      <c r="O312" s="56">
        <f t="shared" si="42"/>
        <v>83.19842965395209</v>
      </c>
      <c r="P312" s="66"/>
      <c r="Q312" s="56">
        <v>37.90150684235595</v>
      </c>
      <c r="R312" s="56">
        <v>0</v>
      </c>
      <c r="S312" s="56">
        <v>45.296922811596133</v>
      </c>
      <c r="T312" s="56">
        <v>0</v>
      </c>
      <c r="U312" s="56">
        <v>0</v>
      </c>
      <c r="V312" s="56">
        <v>0</v>
      </c>
      <c r="W312" s="56">
        <v>0</v>
      </c>
      <c r="X312" s="56">
        <v>0</v>
      </c>
      <c r="Y312" s="56">
        <v>0</v>
      </c>
      <c r="Z312" s="56">
        <v>0</v>
      </c>
      <c r="AA312" s="56">
        <v>0</v>
      </c>
      <c r="AB312" s="56">
        <v>0</v>
      </c>
      <c r="AC312" s="56">
        <v>0</v>
      </c>
      <c r="AD312" s="56">
        <v>0</v>
      </c>
      <c r="AE312" s="56">
        <v>0</v>
      </c>
      <c r="AF312" s="56">
        <f t="shared" si="43"/>
        <v>83.198429653952076</v>
      </c>
      <c r="AH312" s="16"/>
    </row>
    <row r="313" spans="1:34" x14ac:dyDescent="0.25">
      <c r="A313" s="58" t="s">
        <v>348</v>
      </c>
      <c r="B313" s="59">
        <v>6009310</v>
      </c>
      <c r="C313" s="60">
        <v>146015</v>
      </c>
      <c r="D313" s="61">
        <v>4</v>
      </c>
      <c r="E313" s="62">
        <v>2.5</v>
      </c>
      <c r="F313" s="61">
        <v>1772</v>
      </c>
      <c r="G313" s="61">
        <v>7311</v>
      </c>
      <c r="H313" s="61">
        <v>903.84</v>
      </c>
      <c r="I313" s="61">
        <f t="shared" si="39"/>
        <v>9986.84</v>
      </c>
      <c r="J313" s="61">
        <f t="shared" si="36"/>
        <v>2496.71</v>
      </c>
      <c r="K313" s="61">
        <f t="shared" si="37"/>
        <v>6241.7749999999996</v>
      </c>
      <c r="L313" s="63">
        <f t="shared" si="38"/>
        <v>8.7924804783626968E-4</v>
      </c>
      <c r="M313" s="64">
        <f t="shared" si="40"/>
        <v>15386.84083713472</v>
      </c>
      <c r="N313" s="65">
        <f t="shared" si="41"/>
        <v>1</v>
      </c>
      <c r="O313" s="64">
        <f t="shared" si="42"/>
        <v>15386.84083713472</v>
      </c>
      <c r="P313" s="66"/>
      <c r="Q313" s="64">
        <v>2730.1410619778353</v>
      </c>
      <c r="R313" s="64">
        <v>424.49687663438658</v>
      </c>
      <c r="S313" s="64">
        <v>0</v>
      </c>
      <c r="T313" s="64">
        <v>0</v>
      </c>
      <c r="U313" s="64">
        <v>0</v>
      </c>
      <c r="V313" s="64">
        <v>0</v>
      </c>
      <c r="W313" s="64">
        <v>416.73168986668452</v>
      </c>
      <c r="X313" s="64">
        <v>551.32826050685583</v>
      </c>
      <c r="Y313" s="64">
        <v>2861.1015530997965</v>
      </c>
      <c r="Z313" s="64">
        <v>1403.5883224953768</v>
      </c>
      <c r="AA313" s="64">
        <v>0</v>
      </c>
      <c r="AB313" s="64">
        <v>0</v>
      </c>
      <c r="AC313" s="64">
        <v>0</v>
      </c>
      <c r="AD313" s="64">
        <v>4045.9088198384848</v>
      </c>
      <c r="AE313" s="64">
        <v>2953.5442527152991</v>
      </c>
      <c r="AF313" s="64">
        <f t="shared" si="43"/>
        <v>15386.84083713472</v>
      </c>
      <c r="AH313" s="16"/>
    </row>
    <row r="314" spans="1:34" x14ac:dyDescent="0.25">
      <c r="A314" s="52" t="s">
        <v>349</v>
      </c>
      <c r="B314" s="53">
        <v>6004121</v>
      </c>
      <c r="C314" s="67">
        <v>145416</v>
      </c>
      <c r="D314" s="68">
        <v>4</v>
      </c>
      <c r="E314" s="69">
        <v>2.5</v>
      </c>
      <c r="F314" s="16">
        <v>2252</v>
      </c>
      <c r="G314" s="68">
        <v>4938</v>
      </c>
      <c r="H314" s="68">
        <v>45.36</v>
      </c>
      <c r="I314" s="68">
        <f t="shared" si="39"/>
        <v>7235.36</v>
      </c>
      <c r="J314" s="68">
        <f t="shared" si="36"/>
        <v>1808.84</v>
      </c>
      <c r="K314" s="68">
        <f t="shared" si="37"/>
        <v>4522.0999999999995</v>
      </c>
      <c r="L314" s="70">
        <f t="shared" si="38"/>
        <v>6.3700591532382927E-4</v>
      </c>
      <c r="M314" s="71">
        <f t="shared" si="40"/>
        <v>11147.603518167012</v>
      </c>
      <c r="N314" s="18">
        <f t="shared" si="41"/>
        <v>1</v>
      </c>
      <c r="O314" s="56">
        <f t="shared" si="42"/>
        <v>11147.603518167012</v>
      </c>
      <c r="P314" s="66"/>
      <c r="Q314" s="56">
        <v>3469.6826589018533</v>
      </c>
      <c r="R314" s="56">
        <v>0</v>
      </c>
      <c r="S314" s="56">
        <v>34.943340454659875</v>
      </c>
      <c r="T314" s="56">
        <v>0</v>
      </c>
      <c r="U314" s="56">
        <v>0</v>
      </c>
      <c r="V314" s="56">
        <v>0</v>
      </c>
      <c r="W314" s="56">
        <v>0</v>
      </c>
      <c r="X314" s="56">
        <v>34.943340454659875</v>
      </c>
      <c r="Y314" s="56">
        <v>1329.634162802975</v>
      </c>
      <c r="Z314" s="56">
        <v>1380.477647591501</v>
      </c>
      <c r="AA314" s="56">
        <v>0</v>
      </c>
      <c r="AB314" s="56">
        <v>0</v>
      </c>
      <c r="AC314" s="56">
        <v>0</v>
      </c>
      <c r="AD314" s="56">
        <v>4025.8795682551254</v>
      </c>
      <c r="AE314" s="56">
        <v>872.04279970623838</v>
      </c>
      <c r="AF314" s="56">
        <f t="shared" si="43"/>
        <v>11147.60351816701</v>
      </c>
      <c r="AH314" s="16"/>
    </row>
    <row r="315" spans="1:34" x14ac:dyDescent="0.25">
      <c r="A315" s="52" t="s">
        <v>350</v>
      </c>
      <c r="B315" s="53">
        <v>6003446</v>
      </c>
      <c r="C315" s="67">
        <v>145012</v>
      </c>
      <c r="D315" s="68">
        <v>5</v>
      </c>
      <c r="E315" s="69">
        <v>3.5</v>
      </c>
      <c r="F315" s="16">
        <v>1698</v>
      </c>
      <c r="G315" s="68">
        <v>6028</v>
      </c>
      <c r="H315" s="68">
        <v>1794.24</v>
      </c>
      <c r="I315" s="68">
        <f t="shared" si="39"/>
        <v>9520.24</v>
      </c>
      <c r="J315" s="68">
        <f t="shared" si="36"/>
        <v>2380.06</v>
      </c>
      <c r="K315" s="68">
        <f t="shared" si="37"/>
        <v>8330.2099999999991</v>
      </c>
      <c r="L315" s="70">
        <f t="shared" si="38"/>
        <v>1.1734355821166529E-3</v>
      </c>
      <c r="M315" s="71">
        <f t="shared" si="40"/>
        <v>20535.122687041425</v>
      </c>
      <c r="N315" s="18">
        <f t="shared" si="41"/>
        <v>1</v>
      </c>
      <c r="O315" s="56">
        <f t="shared" si="42"/>
        <v>20535.122687041425</v>
      </c>
      <c r="P315" s="66"/>
      <c r="Q315" s="56">
        <v>3662.5797587662009</v>
      </c>
      <c r="R315" s="56">
        <v>0</v>
      </c>
      <c r="S315" s="56">
        <v>0</v>
      </c>
      <c r="T315" s="56">
        <v>0</v>
      </c>
      <c r="U315" s="56">
        <v>128.64326078493301</v>
      </c>
      <c r="V315" s="56">
        <v>0</v>
      </c>
      <c r="W315" s="56">
        <v>275.40529069450446</v>
      </c>
      <c r="X315" s="56">
        <v>3466.120533543336</v>
      </c>
      <c r="Y315" s="56">
        <v>2141.8973500911884</v>
      </c>
      <c r="Z315" s="56">
        <v>5610.3474396648353</v>
      </c>
      <c r="AA315" s="56">
        <v>0</v>
      </c>
      <c r="AB315" s="56">
        <v>0</v>
      </c>
      <c r="AC315" s="56">
        <v>0</v>
      </c>
      <c r="AD315" s="56">
        <v>3011.1668688089617</v>
      </c>
      <c r="AE315" s="56">
        <v>2238.9621846874657</v>
      </c>
      <c r="AF315" s="56">
        <f t="shared" si="43"/>
        <v>20535.122687041425</v>
      </c>
      <c r="AH315" s="16"/>
    </row>
    <row r="316" spans="1:34" x14ac:dyDescent="0.25">
      <c r="A316" s="52" t="s">
        <v>351</v>
      </c>
      <c r="B316" s="53">
        <v>6006233</v>
      </c>
      <c r="C316" s="67">
        <v>145027</v>
      </c>
      <c r="D316" s="68">
        <v>5</v>
      </c>
      <c r="E316" s="69">
        <v>3.5</v>
      </c>
      <c r="F316" s="16">
        <v>3616</v>
      </c>
      <c r="G316" s="68">
        <v>7544</v>
      </c>
      <c r="H316" s="68">
        <v>817</v>
      </c>
      <c r="I316" s="68">
        <f t="shared" si="39"/>
        <v>11977</v>
      </c>
      <c r="J316" s="68">
        <f t="shared" si="36"/>
        <v>2994.25</v>
      </c>
      <c r="K316" s="68">
        <f t="shared" si="37"/>
        <v>10479.875</v>
      </c>
      <c r="L316" s="70">
        <f t="shared" si="38"/>
        <v>1.4762482843931617E-3</v>
      </c>
      <c r="M316" s="71">
        <f t="shared" si="40"/>
        <v>25834.344976880329</v>
      </c>
      <c r="N316" s="18">
        <f t="shared" si="41"/>
        <v>1</v>
      </c>
      <c r="O316" s="56">
        <f t="shared" si="42"/>
        <v>25834.344976880329</v>
      </c>
      <c r="P316" s="66"/>
      <c r="Q316" s="56">
        <v>7799.6987088919823</v>
      </c>
      <c r="R316" s="56">
        <v>6.4709889730851629</v>
      </c>
      <c r="S316" s="56">
        <v>1555.1943498648006</v>
      </c>
      <c r="T316" s="56">
        <v>0</v>
      </c>
      <c r="U316" s="56">
        <v>127.26278313734153</v>
      </c>
      <c r="V316" s="56">
        <v>0</v>
      </c>
      <c r="W316" s="56">
        <v>73.337875028298512</v>
      </c>
      <c r="X316" s="56">
        <v>0</v>
      </c>
      <c r="Y316" s="56">
        <v>4275.1667148849301</v>
      </c>
      <c r="Z316" s="56">
        <v>6501.1869216262266</v>
      </c>
      <c r="AA316" s="56">
        <v>0</v>
      </c>
      <c r="AB316" s="56">
        <v>0</v>
      </c>
      <c r="AC316" s="56">
        <v>0</v>
      </c>
      <c r="AD316" s="56">
        <v>5153.064218900151</v>
      </c>
      <c r="AE316" s="56">
        <v>342.96241557351362</v>
      </c>
      <c r="AF316" s="56">
        <f t="shared" si="43"/>
        <v>25834.344976880333</v>
      </c>
      <c r="AH316" s="16"/>
    </row>
    <row r="317" spans="1:34" x14ac:dyDescent="0.25">
      <c r="A317" s="52" t="s">
        <v>352</v>
      </c>
      <c r="B317" s="53">
        <v>6013437</v>
      </c>
      <c r="C317" s="67">
        <v>146030</v>
      </c>
      <c r="D317" s="68">
        <v>2</v>
      </c>
      <c r="E317" s="69">
        <v>0.75</v>
      </c>
      <c r="F317" s="16">
        <v>775</v>
      </c>
      <c r="G317" s="68">
        <v>4018</v>
      </c>
      <c r="H317" s="68">
        <v>865.2</v>
      </c>
      <c r="I317" s="68">
        <f t="shared" si="39"/>
        <v>5658.2</v>
      </c>
      <c r="J317" s="68">
        <f t="shared" si="36"/>
        <v>1414.55</v>
      </c>
      <c r="K317" s="68">
        <f t="shared" si="37"/>
        <v>1060.9124999999999</v>
      </c>
      <c r="L317" s="70">
        <f t="shared" si="38"/>
        <v>1.4944550941841005E-4</v>
      </c>
      <c r="M317" s="71">
        <f t="shared" si="40"/>
        <v>2615.2964148221758</v>
      </c>
      <c r="N317" s="18">
        <f t="shared" si="41"/>
        <v>1</v>
      </c>
      <c r="O317" s="56">
        <f t="shared" si="42"/>
        <v>2615.2964148221758</v>
      </c>
      <c r="P317" s="66"/>
      <c r="Q317" s="56">
        <v>358.21546101007146</v>
      </c>
      <c r="R317" s="56">
        <v>52.803270020374924</v>
      </c>
      <c r="S317" s="56">
        <v>0</v>
      </c>
      <c r="T317" s="56">
        <v>0</v>
      </c>
      <c r="U317" s="56">
        <v>171.99888690460361</v>
      </c>
      <c r="V317" s="56">
        <v>0</v>
      </c>
      <c r="W317" s="56">
        <v>12.036039489938402</v>
      </c>
      <c r="X317" s="56">
        <v>163.06892212174608</v>
      </c>
      <c r="Y317" s="56">
        <v>704.41337107012771</v>
      </c>
      <c r="Z317" s="56">
        <v>709.49771954898029</v>
      </c>
      <c r="AA317" s="56">
        <v>0</v>
      </c>
      <c r="AB317" s="56">
        <v>0</v>
      </c>
      <c r="AC317" s="56">
        <v>0</v>
      </c>
      <c r="AD317" s="56">
        <v>41.137001328898535</v>
      </c>
      <c r="AE317" s="56">
        <v>402.12574332743503</v>
      </c>
      <c r="AF317" s="56">
        <f t="shared" si="43"/>
        <v>2615.2964148221758</v>
      </c>
      <c r="AH317" s="16"/>
    </row>
    <row r="318" spans="1:34" x14ac:dyDescent="0.25">
      <c r="A318" s="58" t="s">
        <v>353</v>
      </c>
      <c r="B318" s="59">
        <v>6004139</v>
      </c>
      <c r="C318" s="60">
        <v>145173</v>
      </c>
      <c r="D318" s="61">
        <v>5</v>
      </c>
      <c r="E318" s="62">
        <v>3.5</v>
      </c>
      <c r="F318" s="61">
        <v>7028</v>
      </c>
      <c r="G318" s="61">
        <v>36125</v>
      </c>
      <c r="H318" s="61">
        <v>1471.68</v>
      </c>
      <c r="I318" s="61">
        <f t="shared" si="39"/>
        <v>44624.68</v>
      </c>
      <c r="J318" s="61">
        <f t="shared" si="36"/>
        <v>11156.17</v>
      </c>
      <c r="K318" s="61">
        <f t="shared" si="37"/>
        <v>39046.595000000001</v>
      </c>
      <c r="L318" s="63">
        <f t="shared" si="38"/>
        <v>5.5003011849038856E-3</v>
      </c>
      <c r="M318" s="64">
        <f t="shared" si="40"/>
        <v>96255.27073581799</v>
      </c>
      <c r="N318" s="65">
        <f t="shared" si="41"/>
        <v>1</v>
      </c>
      <c r="O318" s="64">
        <f t="shared" si="42"/>
        <v>96255.27073581799</v>
      </c>
      <c r="P318" s="66"/>
      <c r="Q318" s="64">
        <v>15159.370167614172</v>
      </c>
      <c r="R318" s="64">
        <v>1099.8092858655541</v>
      </c>
      <c r="S318" s="64">
        <v>869.70091798264571</v>
      </c>
      <c r="T318" s="64">
        <v>0</v>
      </c>
      <c r="U318" s="64">
        <v>161.25704520928227</v>
      </c>
      <c r="V318" s="64">
        <v>0</v>
      </c>
      <c r="W318" s="64">
        <v>987.47291729279573</v>
      </c>
      <c r="X318" s="64">
        <v>56.168184286379208</v>
      </c>
      <c r="Y318" s="64">
        <v>19494.932779581231</v>
      </c>
      <c r="Z318" s="64">
        <v>17435.001289815787</v>
      </c>
      <c r="AA318" s="64">
        <v>18293.485826911754</v>
      </c>
      <c r="AB318" s="64">
        <v>0</v>
      </c>
      <c r="AC318" s="64">
        <v>0</v>
      </c>
      <c r="AD318" s="64">
        <v>17719.724804631536</v>
      </c>
      <c r="AE318" s="64">
        <v>4978.3475166268518</v>
      </c>
      <c r="AF318" s="64">
        <f t="shared" si="43"/>
        <v>96255.270735817976</v>
      </c>
      <c r="AH318" s="16"/>
    </row>
    <row r="319" spans="1:34" x14ac:dyDescent="0.25">
      <c r="A319" s="52" t="s">
        <v>354</v>
      </c>
      <c r="B319" s="53">
        <v>6006704</v>
      </c>
      <c r="C319" s="67">
        <v>145289</v>
      </c>
      <c r="D319" s="68">
        <v>4</v>
      </c>
      <c r="E319" s="69">
        <v>2.5</v>
      </c>
      <c r="F319" s="16">
        <v>2255</v>
      </c>
      <c r="G319" s="68">
        <v>6728</v>
      </c>
      <c r="H319" s="68">
        <v>692.16</v>
      </c>
      <c r="I319" s="68">
        <f t="shared" si="39"/>
        <v>9675.16</v>
      </c>
      <c r="J319" s="68">
        <f t="shared" si="36"/>
        <v>2418.79</v>
      </c>
      <c r="K319" s="68">
        <f t="shared" si="37"/>
        <v>6046.9750000000004</v>
      </c>
      <c r="L319" s="70">
        <f t="shared" si="38"/>
        <v>8.5180753296373662E-4</v>
      </c>
      <c r="M319" s="71">
        <f t="shared" si="40"/>
        <v>14906.63182686539</v>
      </c>
      <c r="N319" s="18">
        <f t="shared" si="41"/>
        <v>1</v>
      </c>
      <c r="O319" s="56">
        <f t="shared" si="42"/>
        <v>14906.63182686539</v>
      </c>
      <c r="P319" s="66"/>
      <c r="Q319" s="56">
        <v>3474.3047938826289</v>
      </c>
      <c r="R319" s="56">
        <v>317.07845968117294</v>
      </c>
      <c r="S319" s="56">
        <v>0</v>
      </c>
      <c r="T319" s="56">
        <v>0</v>
      </c>
      <c r="U319" s="56">
        <v>0</v>
      </c>
      <c r="V319" s="56">
        <v>0</v>
      </c>
      <c r="W319" s="56">
        <v>748.04632528864477</v>
      </c>
      <c r="X319" s="56">
        <v>1.2941977946170324</v>
      </c>
      <c r="Y319" s="56">
        <v>2790.2288167279116</v>
      </c>
      <c r="Z319" s="56">
        <v>283.4909454875405</v>
      </c>
      <c r="AA319" s="56">
        <v>0</v>
      </c>
      <c r="AB319" s="56">
        <v>0</v>
      </c>
      <c r="AC319" s="56">
        <v>0</v>
      </c>
      <c r="AD319" s="56">
        <v>5942.5248736165404</v>
      </c>
      <c r="AE319" s="56">
        <v>1349.6634143863339</v>
      </c>
      <c r="AF319" s="56">
        <f t="shared" si="43"/>
        <v>14906.63182686539</v>
      </c>
      <c r="AH319" s="16"/>
    </row>
    <row r="320" spans="1:34" x14ac:dyDescent="0.25">
      <c r="A320" s="52" t="s">
        <v>355</v>
      </c>
      <c r="B320" s="53">
        <v>6016091</v>
      </c>
      <c r="C320" s="67">
        <v>146088</v>
      </c>
      <c r="D320" s="68">
        <v>4</v>
      </c>
      <c r="E320" s="69">
        <v>2.5</v>
      </c>
      <c r="F320" s="16">
        <v>1405</v>
      </c>
      <c r="G320" s="68">
        <v>5331</v>
      </c>
      <c r="H320" s="68">
        <v>884.52</v>
      </c>
      <c r="I320" s="68">
        <f t="shared" si="39"/>
        <v>7620.52</v>
      </c>
      <c r="J320" s="68">
        <f t="shared" si="36"/>
        <v>1905.13</v>
      </c>
      <c r="K320" s="68">
        <f t="shared" si="37"/>
        <v>4762.8250000000007</v>
      </c>
      <c r="L320" s="70">
        <f t="shared" si="38"/>
        <v>6.709156583561218E-4</v>
      </c>
      <c r="M320" s="71">
        <f t="shared" si="40"/>
        <v>11741.024021232131</v>
      </c>
      <c r="N320" s="18">
        <f t="shared" si="41"/>
        <v>1</v>
      </c>
      <c r="O320" s="56">
        <f t="shared" si="42"/>
        <v>11741.024021232131</v>
      </c>
      <c r="P320" s="66"/>
      <c r="Q320" s="56">
        <v>2164.6998826630129</v>
      </c>
      <c r="R320" s="56">
        <v>0</v>
      </c>
      <c r="S320" s="56">
        <v>0</v>
      </c>
      <c r="T320" s="56">
        <v>0</v>
      </c>
      <c r="U320" s="56">
        <v>952.52957683813599</v>
      </c>
      <c r="V320" s="56">
        <v>0</v>
      </c>
      <c r="W320" s="56">
        <v>0</v>
      </c>
      <c r="X320" s="56">
        <v>410.26070089359933</v>
      </c>
      <c r="Y320" s="56">
        <v>1794.9290842010034</v>
      </c>
      <c r="Z320" s="56">
        <v>3246.2794681643904</v>
      </c>
      <c r="AA320" s="56">
        <v>0</v>
      </c>
      <c r="AB320" s="56">
        <v>0</v>
      </c>
      <c r="AC320" s="56">
        <v>0</v>
      </c>
      <c r="AD320" s="56">
        <v>2560.6627793494149</v>
      </c>
      <c r="AE320" s="56">
        <v>611.6625291225738</v>
      </c>
      <c r="AF320" s="56">
        <f t="shared" si="43"/>
        <v>11741.024021232131</v>
      </c>
      <c r="AH320" s="16"/>
    </row>
    <row r="321" spans="1:34" x14ac:dyDescent="0.25">
      <c r="A321" s="52" t="s">
        <v>356</v>
      </c>
      <c r="B321" s="53">
        <v>6005870</v>
      </c>
      <c r="C321" s="67">
        <v>146045</v>
      </c>
      <c r="D321" s="68">
        <v>5</v>
      </c>
      <c r="E321" s="69">
        <v>3.5</v>
      </c>
      <c r="F321" s="16">
        <v>2011</v>
      </c>
      <c r="G321" s="68">
        <v>6474</v>
      </c>
      <c r="H321" s="68">
        <v>639.24</v>
      </c>
      <c r="I321" s="68">
        <f t="shared" si="39"/>
        <v>9124.24</v>
      </c>
      <c r="J321" s="68">
        <f t="shared" si="36"/>
        <v>2281.06</v>
      </c>
      <c r="K321" s="68">
        <f t="shared" si="37"/>
        <v>7983.71</v>
      </c>
      <c r="L321" s="70">
        <f t="shared" si="38"/>
        <v>1.1246258367196679E-3</v>
      </c>
      <c r="M321" s="71">
        <f t="shared" si="40"/>
        <v>19680.952142594189</v>
      </c>
      <c r="N321" s="18">
        <f t="shared" si="41"/>
        <v>1</v>
      </c>
      <c r="O321" s="56">
        <f t="shared" si="42"/>
        <v>19680.952142594189</v>
      </c>
      <c r="P321" s="66"/>
      <c r="Q321" s="56">
        <v>4337.7196082914215</v>
      </c>
      <c r="R321" s="56">
        <v>134.07889152232457</v>
      </c>
      <c r="S321" s="56">
        <v>125.01950696000534</v>
      </c>
      <c r="T321" s="56">
        <v>0</v>
      </c>
      <c r="U321" s="56">
        <v>650.46381157452061</v>
      </c>
      <c r="V321" s="56">
        <v>0</v>
      </c>
      <c r="W321" s="56">
        <v>0</v>
      </c>
      <c r="X321" s="56">
        <v>469.27612032813602</v>
      </c>
      <c r="Y321" s="56">
        <v>243.7405846528745</v>
      </c>
      <c r="Z321" s="56">
        <v>660.04087525468663</v>
      </c>
      <c r="AA321" s="56">
        <v>0</v>
      </c>
      <c r="AB321" s="56">
        <v>0</v>
      </c>
      <c r="AC321" s="56">
        <v>0</v>
      </c>
      <c r="AD321" s="56">
        <v>13060.612744010223</v>
      </c>
      <c r="AE321" s="56">
        <v>0</v>
      </c>
      <c r="AF321" s="56">
        <f t="shared" si="43"/>
        <v>19680.952142594193</v>
      </c>
      <c r="AH321" s="16"/>
    </row>
    <row r="322" spans="1:34" x14ac:dyDescent="0.25">
      <c r="A322" s="52" t="s">
        <v>357</v>
      </c>
      <c r="B322" s="53">
        <v>6006548</v>
      </c>
      <c r="C322" s="67">
        <v>145807</v>
      </c>
      <c r="D322" s="68">
        <v>1</v>
      </c>
      <c r="E322" s="69">
        <v>0</v>
      </c>
      <c r="F322" s="16">
        <v>615</v>
      </c>
      <c r="G322" s="68">
        <v>5323</v>
      </c>
      <c r="H322" s="68">
        <v>240.24</v>
      </c>
      <c r="I322" s="68">
        <f t="shared" si="39"/>
        <v>6178.24</v>
      </c>
      <c r="J322" s="68">
        <f t="shared" si="36"/>
        <v>1544.56</v>
      </c>
      <c r="K322" s="68">
        <f t="shared" si="37"/>
        <v>0</v>
      </c>
      <c r="L322" s="70">
        <f t="shared" si="38"/>
        <v>0</v>
      </c>
      <c r="M322" s="71">
        <f t="shared" si="40"/>
        <v>0</v>
      </c>
      <c r="N322" s="18">
        <f t="shared" si="41"/>
        <v>0</v>
      </c>
      <c r="O322" s="56">
        <f t="shared" si="42"/>
        <v>0</v>
      </c>
      <c r="P322" s="66"/>
      <c r="Q322" s="56">
        <v>0</v>
      </c>
      <c r="R322" s="56">
        <v>0</v>
      </c>
      <c r="S322" s="56">
        <v>0</v>
      </c>
      <c r="T322" s="56">
        <v>0</v>
      </c>
      <c r="U322" s="56">
        <v>0</v>
      </c>
      <c r="V322" s="56">
        <v>0</v>
      </c>
      <c r="W322" s="56">
        <v>0</v>
      </c>
      <c r="X322" s="56">
        <v>0</v>
      </c>
      <c r="Y322" s="56">
        <v>0</v>
      </c>
      <c r="Z322" s="56">
        <v>0</v>
      </c>
      <c r="AA322" s="56">
        <v>0</v>
      </c>
      <c r="AB322" s="56">
        <v>0</v>
      </c>
      <c r="AC322" s="56">
        <v>0</v>
      </c>
      <c r="AD322" s="56">
        <v>0</v>
      </c>
      <c r="AE322" s="56">
        <v>0</v>
      </c>
      <c r="AF322" s="56">
        <f t="shared" si="43"/>
        <v>0</v>
      </c>
      <c r="AH322" s="16"/>
    </row>
    <row r="323" spans="1:34" x14ac:dyDescent="0.25">
      <c r="A323" s="58" t="s">
        <v>358</v>
      </c>
      <c r="B323" s="59">
        <v>6006910</v>
      </c>
      <c r="C323" s="60">
        <v>145388</v>
      </c>
      <c r="D323" s="61">
        <v>4</v>
      </c>
      <c r="E323" s="62">
        <v>2.5</v>
      </c>
      <c r="F323" s="61">
        <v>2762</v>
      </c>
      <c r="G323" s="61">
        <v>15457</v>
      </c>
      <c r="H323" s="61">
        <v>239.4</v>
      </c>
      <c r="I323" s="61">
        <f t="shared" si="39"/>
        <v>18458.400000000001</v>
      </c>
      <c r="J323" s="61">
        <f t="shared" si="36"/>
        <v>4614.6000000000004</v>
      </c>
      <c r="K323" s="61">
        <f t="shared" si="37"/>
        <v>11536.5</v>
      </c>
      <c r="L323" s="63">
        <f t="shared" si="38"/>
        <v>1.6250898348407505E-3</v>
      </c>
      <c r="M323" s="64">
        <f t="shared" si="40"/>
        <v>28439.072109713132</v>
      </c>
      <c r="N323" s="65">
        <f t="shared" si="41"/>
        <v>1</v>
      </c>
      <c r="O323" s="64">
        <f t="shared" si="42"/>
        <v>28439.072109713132</v>
      </c>
      <c r="P323" s="66"/>
      <c r="Q323" s="64">
        <v>4255.445605633623</v>
      </c>
      <c r="R323" s="64">
        <v>286.01771261036413</v>
      </c>
      <c r="S323" s="64">
        <v>2.5883955892340644</v>
      </c>
      <c r="T323" s="64">
        <v>0</v>
      </c>
      <c r="U323" s="64">
        <v>0</v>
      </c>
      <c r="V323" s="64">
        <v>0</v>
      </c>
      <c r="W323" s="64">
        <v>44.002725016979092</v>
      </c>
      <c r="X323" s="64">
        <v>36.237538249276902</v>
      </c>
      <c r="Y323" s="64">
        <v>10652.480419026382</v>
      </c>
      <c r="Z323" s="64">
        <v>3318.6929161965327</v>
      </c>
      <c r="AA323" s="64">
        <v>0</v>
      </c>
      <c r="AB323" s="64">
        <v>0</v>
      </c>
      <c r="AC323" s="64">
        <v>0</v>
      </c>
      <c r="AD323" s="64">
        <v>5786.9129959304446</v>
      </c>
      <c r="AE323" s="64">
        <v>4056.6938014602929</v>
      </c>
      <c r="AF323" s="64">
        <f t="shared" si="43"/>
        <v>28439.072109713128</v>
      </c>
      <c r="AH323" s="16"/>
    </row>
    <row r="324" spans="1:34" x14ac:dyDescent="0.25">
      <c r="A324" s="52" t="s">
        <v>359</v>
      </c>
      <c r="B324" s="53">
        <v>6003255</v>
      </c>
      <c r="C324" s="67">
        <v>145241</v>
      </c>
      <c r="D324" s="68">
        <v>2</v>
      </c>
      <c r="E324" s="69">
        <v>0.75</v>
      </c>
      <c r="F324" s="16">
        <v>3755</v>
      </c>
      <c r="G324" s="68">
        <v>15415</v>
      </c>
      <c r="H324" s="68">
        <v>296.52</v>
      </c>
      <c r="I324" s="68">
        <f t="shared" si="39"/>
        <v>19466.52</v>
      </c>
      <c r="J324" s="68">
        <f t="shared" si="36"/>
        <v>4866.63</v>
      </c>
      <c r="K324" s="68">
        <f t="shared" si="37"/>
        <v>3649.9724999999999</v>
      </c>
      <c r="L324" s="70">
        <f t="shared" si="38"/>
        <v>5.1415361740547662E-4</v>
      </c>
      <c r="M324" s="71">
        <f t="shared" si="40"/>
        <v>8997.6883045958402</v>
      </c>
      <c r="N324" s="18">
        <f t="shared" si="41"/>
        <v>1</v>
      </c>
      <c r="O324" s="56">
        <f t="shared" si="42"/>
        <v>8997.6883045958402</v>
      </c>
      <c r="P324" s="66"/>
      <c r="Q324" s="56">
        <v>1735.6116852810558</v>
      </c>
      <c r="R324" s="56">
        <v>11.64778015155329</v>
      </c>
      <c r="S324" s="56">
        <v>11.64778015155329</v>
      </c>
      <c r="T324" s="56">
        <v>0</v>
      </c>
      <c r="U324" s="56">
        <v>0</v>
      </c>
      <c r="V324" s="56">
        <v>0</v>
      </c>
      <c r="W324" s="56">
        <v>64.062790833543104</v>
      </c>
      <c r="X324" s="56">
        <v>49.697195313294046</v>
      </c>
      <c r="Y324" s="56">
        <v>972.49719995508428</v>
      </c>
      <c r="Z324" s="56">
        <v>2486.7086196570122</v>
      </c>
      <c r="AA324" s="56">
        <v>0</v>
      </c>
      <c r="AB324" s="56">
        <v>0</v>
      </c>
      <c r="AC324" s="56">
        <v>0</v>
      </c>
      <c r="AD324" s="56">
        <v>2026.3439755718107</v>
      </c>
      <c r="AE324" s="56">
        <v>1639.4712776809336</v>
      </c>
      <c r="AF324" s="56">
        <f t="shared" si="43"/>
        <v>8997.6883045958402</v>
      </c>
      <c r="AH324" s="16"/>
    </row>
    <row r="325" spans="1:34" x14ac:dyDescent="0.25">
      <c r="A325" s="52" t="s">
        <v>360</v>
      </c>
      <c r="B325" s="53">
        <v>6012066</v>
      </c>
      <c r="C325" s="67">
        <v>146103</v>
      </c>
      <c r="D325" s="68">
        <v>4</v>
      </c>
      <c r="E325" s="69">
        <v>2.5</v>
      </c>
      <c r="F325" s="16">
        <v>622</v>
      </c>
      <c r="G325" s="68">
        <v>4378</v>
      </c>
      <c r="H325" s="68">
        <v>0</v>
      </c>
      <c r="I325" s="68">
        <f t="shared" si="39"/>
        <v>5000</v>
      </c>
      <c r="J325" s="68">
        <f t="shared" si="36"/>
        <v>1250</v>
      </c>
      <c r="K325" s="68">
        <f t="shared" si="37"/>
        <v>3125</v>
      </c>
      <c r="L325" s="70">
        <f t="shared" si="38"/>
        <v>4.4020333150239201E-4</v>
      </c>
      <c r="M325" s="71">
        <f t="shared" si="40"/>
        <v>7703.5583012918605</v>
      </c>
      <c r="N325" s="18">
        <f t="shared" si="41"/>
        <v>1</v>
      </c>
      <c r="O325" s="56">
        <f t="shared" si="42"/>
        <v>7703.5583012918605</v>
      </c>
      <c r="P325" s="66"/>
      <c r="Q325" s="56">
        <v>958.32265268070739</v>
      </c>
      <c r="R325" s="56">
        <v>0</v>
      </c>
      <c r="S325" s="56">
        <v>0</v>
      </c>
      <c r="T325" s="56">
        <v>0</v>
      </c>
      <c r="U325" s="56">
        <v>0</v>
      </c>
      <c r="V325" s="56">
        <v>0</v>
      </c>
      <c r="W325" s="56">
        <v>0</v>
      </c>
      <c r="X325" s="56">
        <v>0</v>
      </c>
      <c r="Y325" s="56">
        <v>329.7122952952916</v>
      </c>
      <c r="Z325" s="56">
        <v>161.77472432712909</v>
      </c>
      <c r="AA325" s="56">
        <v>0</v>
      </c>
      <c r="AB325" s="56">
        <v>0</v>
      </c>
      <c r="AC325" s="56">
        <v>0</v>
      </c>
      <c r="AD325" s="56">
        <v>6253.748628988732</v>
      </c>
      <c r="AE325" s="56">
        <v>0</v>
      </c>
      <c r="AF325" s="56">
        <f t="shared" si="43"/>
        <v>7703.5583012918596</v>
      </c>
      <c r="AH325" s="16"/>
    </row>
    <row r="326" spans="1:34" x14ac:dyDescent="0.25">
      <c r="A326" s="52" t="s">
        <v>361</v>
      </c>
      <c r="B326" s="53">
        <v>6003917</v>
      </c>
      <c r="C326" s="67">
        <v>146042</v>
      </c>
      <c r="D326" s="68">
        <v>5</v>
      </c>
      <c r="E326" s="69">
        <v>3.5</v>
      </c>
      <c r="F326" s="16">
        <v>3530</v>
      </c>
      <c r="G326" s="68">
        <v>5375</v>
      </c>
      <c r="H326" s="68">
        <v>385.56</v>
      </c>
      <c r="I326" s="68">
        <f t="shared" si="39"/>
        <v>9290.56</v>
      </c>
      <c r="J326" s="68">
        <f t="shared" si="36"/>
        <v>2322.64</v>
      </c>
      <c r="K326" s="68">
        <f t="shared" si="37"/>
        <v>8129.24</v>
      </c>
      <c r="L326" s="70">
        <f t="shared" si="38"/>
        <v>1.1451259297864016E-3</v>
      </c>
      <c r="M326" s="71">
        <f t="shared" si="40"/>
        <v>20039.703771262029</v>
      </c>
      <c r="N326" s="18">
        <f t="shared" si="41"/>
        <v>1</v>
      </c>
      <c r="O326" s="56">
        <f t="shared" si="42"/>
        <v>20039.703771262029</v>
      </c>
      <c r="P326" s="66"/>
      <c r="Q326" s="56">
        <v>7614.1970249968745</v>
      </c>
      <c r="R326" s="56">
        <v>0</v>
      </c>
      <c r="S326" s="56">
        <v>0</v>
      </c>
      <c r="T326" s="56">
        <v>0</v>
      </c>
      <c r="U326" s="56">
        <v>0</v>
      </c>
      <c r="V326" s="56">
        <v>0</v>
      </c>
      <c r="W326" s="56">
        <v>0</v>
      </c>
      <c r="X326" s="56">
        <v>831.65150282090519</v>
      </c>
      <c r="Y326" s="56">
        <v>2006.0065816564004</v>
      </c>
      <c r="Z326" s="56">
        <v>7493.4052308326181</v>
      </c>
      <c r="AA326" s="56">
        <v>0</v>
      </c>
      <c r="AB326" s="56">
        <v>0</v>
      </c>
      <c r="AC326" s="56">
        <v>0</v>
      </c>
      <c r="AD326" s="56">
        <v>1417.1465851056507</v>
      </c>
      <c r="AE326" s="56">
        <v>677.29684584958034</v>
      </c>
      <c r="AF326" s="56">
        <f t="shared" si="43"/>
        <v>20039.703771262029</v>
      </c>
      <c r="AH326" s="16"/>
    </row>
    <row r="327" spans="1:34" x14ac:dyDescent="0.25">
      <c r="A327" s="52" t="s">
        <v>362</v>
      </c>
      <c r="B327" s="53">
        <v>6011613</v>
      </c>
      <c r="C327" s="67">
        <v>145604</v>
      </c>
      <c r="D327" s="68">
        <v>5</v>
      </c>
      <c r="E327" s="69">
        <v>3.5</v>
      </c>
      <c r="F327" s="16">
        <v>2259</v>
      </c>
      <c r="G327" s="68">
        <v>4813</v>
      </c>
      <c r="H327" s="68">
        <v>368.76</v>
      </c>
      <c r="I327" s="68">
        <f t="shared" si="39"/>
        <v>7440.76</v>
      </c>
      <c r="J327" s="68">
        <f t="shared" si="36"/>
        <v>1860.19</v>
      </c>
      <c r="K327" s="68">
        <f t="shared" si="37"/>
        <v>6510.665</v>
      </c>
      <c r="L327" s="70">
        <f t="shared" si="38"/>
        <v>9.1712525545472668E-4</v>
      </c>
      <c r="M327" s="71">
        <f t="shared" si="40"/>
        <v>16049.691970457718</v>
      </c>
      <c r="N327" s="18">
        <f t="shared" si="41"/>
        <v>1</v>
      </c>
      <c r="O327" s="56">
        <f t="shared" si="42"/>
        <v>16049.691970457718</v>
      </c>
      <c r="P327" s="66"/>
      <c r="Q327" s="56">
        <v>4872.6546967331269</v>
      </c>
      <c r="R327" s="56">
        <v>50.732553548987667</v>
      </c>
      <c r="S327" s="56">
        <v>159.44516829681839</v>
      </c>
      <c r="T327" s="56">
        <v>0</v>
      </c>
      <c r="U327" s="56">
        <v>0</v>
      </c>
      <c r="V327" s="56">
        <v>0</v>
      </c>
      <c r="W327" s="56">
        <v>0</v>
      </c>
      <c r="X327" s="56">
        <v>585.23624272582208</v>
      </c>
      <c r="Y327" s="56">
        <v>2152.682331712997</v>
      </c>
      <c r="Z327" s="56">
        <v>3006.8528761602388</v>
      </c>
      <c r="AA327" s="56">
        <v>0</v>
      </c>
      <c r="AB327" s="56">
        <v>0</v>
      </c>
      <c r="AC327" s="56">
        <v>0</v>
      </c>
      <c r="AD327" s="56">
        <v>4074.5660567192908</v>
      </c>
      <c r="AE327" s="56">
        <v>1147.5220445604352</v>
      </c>
      <c r="AF327" s="56">
        <f t="shared" si="43"/>
        <v>16049.691970457719</v>
      </c>
      <c r="AH327" s="16"/>
    </row>
    <row r="328" spans="1:34" x14ac:dyDescent="0.25">
      <c r="A328" s="58" t="s">
        <v>363</v>
      </c>
      <c r="B328" s="59">
        <v>6000756</v>
      </c>
      <c r="C328" s="60">
        <v>146059</v>
      </c>
      <c r="D328" s="61">
        <v>2</v>
      </c>
      <c r="E328" s="62">
        <v>0.75</v>
      </c>
      <c r="F328" s="61">
        <v>5055</v>
      </c>
      <c r="G328" s="61">
        <v>10543</v>
      </c>
      <c r="H328" s="61">
        <v>2202.48</v>
      </c>
      <c r="I328" s="61">
        <f t="shared" si="39"/>
        <v>17800.48</v>
      </c>
      <c r="J328" s="61">
        <f t="shared" si="36"/>
        <v>4450.12</v>
      </c>
      <c r="K328" s="61">
        <f t="shared" si="37"/>
        <v>3337.59</v>
      </c>
      <c r="L328" s="63">
        <f t="shared" si="38"/>
        <v>4.7014983590050192E-4</v>
      </c>
      <c r="M328" s="64">
        <f t="shared" si="40"/>
        <v>8227.6221282587831</v>
      </c>
      <c r="N328" s="65">
        <f t="shared" si="41"/>
        <v>1</v>
      </c>
      <c r="O328" s="64">
        <f t="shared" si="42"/>
        <v>8227.6221282587831</v>
      </c>
      <c r="P328" s="66"/>
      <c r="Q328" s="64">
        <v>2336.4892327818211</v>
      </c>
      <c r="R328" s="64">
        <v>105.21828070236474</v>
      </c>
      <c r="S328" s="64">
        <v>80.757942384102819</v>
      </c>
      <c r="T328" s="64">
        <v>0</v>
      </c>
      <c r="U328" s="64">
        <v>107.15957739429028</v>
      </c>
      <c r="V328" s="64">
        <v>0</v>
      </c>
      <c r="W328" s="64">
        <v>434.07394031455266</v>
      </c>
      <c r="X328" s="64">
        <v>290.80624445044714</v>
      </c>
      <c r="Y328" s="64">
        <v>617.5172334315555</v>
      </c>
      <c r="Z328" s="64">
        <v>2002.7710871698575</v>
      </c>
      <c r="AA328" s="64">
        <v>0</v>
      </c>
      <c r="AB328" s="64">
        <v>0</v>
      </c>
      <c r="AC328" s="64">
        <v>0</v>
      </c>
      <c r="AD328" s="64">
        <v>1738.3849662695211</v>
      </c>
      <c r="AE328" s="64">
        <v>514.44362336027041</v>
      </c>
      <c r="AF328" s="64">
        <f t="shared" si="43"/>
        <v>8227.6221282587831</v>
      </c>
      <c r="AH328" s="16"/>
    </row>
    <row r="329" spans="1:34" x14ac:dyDescent="0.25">
      <c r="A329" s="52" t="s">
        <v>364</v>
      </c>
      <c r="B329" s="53">
        <v>6000780</v>
      </c>
      <c r="C329" s="67">
        <v>145952</v>
      </c>
      <c r="D329" s="68">
        <v>3</v>
      </c>
      <c r="E329" s="69">
        <v>1.5</v>
      </c>
      <c r="F329" s="16">
        <v>1632</v>
      </c>
      <c r="G329" s="68">
        <v>6269</v>
      </c>
      <c r="H329" s="68">
        <v>1506.12</v>
      </c>
      <c r="I329" s="68">
        <f t="shared" si="39"/>
        <v>9407.119999999999</v>
      </c>
      <c r="J329" s="68">
        <f t="shared" si="36"/>
        <v>2351.7799999999997</v>
      </c>
      <c r="K329" s="68">
        <f t="shared" si="37"/>
        <v>3527.6699999999996</v>
      </c>
      <c r="L329" s="70">
        <f t="shared" si="38"/>
        <v>4.9692546766113373E-4</v>
      </c>
      <c r="M329" s="71">
        <f t="shared" si="40"/>
        <v>8696.1956840698404</v>
      </c>
      <c r="N329" s="18">
        <f t="shared" si="41"/>
        <v>1</v>
      </c>
      <c r="O329" s="56">
        <f t="shared" si="42"/>
        <v>8696.1956840698404</v>
      </c>
      <c r="P329" s="66"/>
      <c r="Q329" s="56">
        <v>1508.6648577249978</v>
      </c>
      <c r="R329" s="56">
        <v>45.814601929442944</v>
      </c>
      <c r="S329" s="56">
        <v>0</v>
      </c>
      <c r="T329" s="56">
        <v>0</v>
      </c>
      <c r="U329" s="56">
        <v>0</v>
      </c>
      <c r="V329" s="56">
        <v>0</v>
      </c>
      <c r="W329" s="56">
        <v>861.93573121494353</v>
      </c>
      <c r="X329" s="56">
        <v>484.54765430461691</v>
      </c>
      <c r="Y329" s="56">
        <v>119.25108250399799</v>
      </c>
      <c r="Z329" s="56">
        <v>1543.7930835788886</v>
      </c>
      <c r="AA329" s="56">
        <v>0</v>
      </c>
      <c r="AB329" s="56">
        <v>0</v>
      </c>
      <c r="AC329" s="56">
        <v>0</v>
      </c>
      <c r="AD329" s="56">
        <v>3922.3437446857629</v>
      </c>
      <c r="AE329" s="56">
        <v>209.84492812719026</v>
      </c>
      <c r="AF329" s="56">
        <f t="shared" si="43"/>
        <v>8696.1956840698404</v>
      </c>
      <c r="AH329" s="16"/>
    </row>
    <row r="330" spans="1:34" x14ac:dyDescent="0.25">
      <c r="A330" s="52" t="s">
        <v>365</v>
      </c>
      <c r="B330" s="53">
        <v>6004261</v>
      </c>
      <c r="C330" s="67">
        <v>145016</v>
      </c>
      <c r="D330" s="68">
        <v>2</v>
      </c>
      <c r="E330" s="69">
        <v>0.75</v>
      </c>
      <c r="F330" s="16">
        <v>1832</v>
      </c>
      <c r="G330" s="68">
        <v>1936</v>
      </c>
      <c r="H330" s="68">
        <v>1694.28</v>
      </c>
      <c r="I330" s="68">
        <f t="shared" si="39"/>
        <v>5462.28</v>
      </c>
      <c r="J330" s="68">
        <f t="shared" si="36"/>
        <v>1365.57</v>
      </c>
      <c r="K330" s="68">
        <f t="shared" si="37"/>
        <v>1024.1775</v>
      </c>
      <c r="L330" s="70">
        <f t="shared" si="38"/>
        <v>1.4427083121593313E-4</v>
      </c>
      <c r="M330" s="71">
        <f t="shared" si="40"/>
        <v>2524.7395462788299</v>
      </c>
      <c r="N330" s="18">
        <f t="shared" si="41"/>
        <v>1</v>
      </c>
      <c r="O330" s="56">
        <f t="shared" si="42"/>
        <v>2524.7395462788299</v>
      </c>
      <c r="P330" s="66"/>
      <c r="Q330" s="56">
        <v>846.77512847800131</v>
      </c>
      <c r="R330" s="56">
        <v>0</v>
      </c>
      <c r="S330" s="56">
        <v>0</v>
      </c>
      <c r="T330" s="56">
        <v>0</v>
      </c>
      <c r="U330" s="56">
        <v>6.2121494141617557</v>
      </c>
      <c r="V330" s="56">
        <v>0</v>
      </c>
      <c r="W330" s="56">
        <v>0</v>
      </c>
      <c r="X330" s="56">
        <v>776.90693610860455</v>
      </c>
      <c r="Y330" s="56">
        <v>58.238900757766466</v>
      </c>
      <c r="Z330" s="56">
        <v>607.34853647385023</v>
      </c>
      <c r="AA330" s="56">
        <v>0</v>
      </c>
      <c r="AB330" s="56">
        <v>0</v>
      </c>
      <c r="AC330" s="56">
        <v>0</v>
      </c>
      <c r="AD330" s="56">
        <v>187.65868021946972</v>
      </c>
      <c r="AE330" s="56">
        <v>41.599214826976045</v>
      </c>
      <c r="AF330" s="56">
        <f t="shared" si="43"/>
        <v>2524.7395462788299</v>
      </c>
      <c r="AH330" s="16"/>
    </row>
    <row r="331" spans="1:34" x14ac:dyDescent="0.25">
      <c r="A331" s="52" t="s">
        <v>366</v>
      </c>
      <c r="B331" s="53">
        <v>6000723</v>
      </c>
      <c r="C331" s="67">
        <v>145456</v>
      </c>
      <c r="D331" s="68">
        <v>2</v>
      </c>
      <c r="E331" s="69">
        <v>0.75</v>
      </c>
      <c r="F331" s="16">
        <v>1878</v>
      </c>
      <c r="G331" s="68">
        <v>10427</v>
      </c>
      <c r="H331" s="68">
        <v>988</v>
      </c>
      <c r="I331" s="68">
        <f t="shared" si="39"/>
        <v>13293</v>
      </c>
      <c r="J331" s="68">
        <f t="shared" si="36"/>
        <v>3323.25</v>
      </c>
      <c r="K331" s="68">
        <f t="shared" si="37"/>
        <v>2492.4375</v>
      </c>
      <c r="L331" s="70">
        <f t="shared" si="38"/>
        <v>3.5109737313967782E-4</v>
      </c>
      <c r="M331" s="71">
        <f t="shared" si="40"/>
        <v>6144.2040299443615</v>
      </c>
      <c r="N331" s="18">
        <f t="shared" si="41"/>
        <v>1</v>
      </c>
      <c r="O331" s="56">
        <f t="shared" si="42"/>
        <v>6144.2040299443615</v>
      </c>
      <c r="P331" s="66"/>
      <c r="Q331" s="56">
        <v>868.03694938956676</v>
      </c>
      <c r="R331" s="56">
        <v>69.794238209704247</v>
      </c>
      <c r="S331" s="56">
        <v>0</v>
      </c>
      <c r="T331" s="56">
        <v>0</v>
      </c>
      <c r="U331" s="56">
        <v>0</v>
      </c>
      <c r="V331" s="56">
        <v>0</v>
      </c>
      <c r="W331" s="56">
        <v>85.971710642417165</v>
      </c>
      <c r="X331" s="56">
        <v>300.90098724846007</v>
      </c>
      <c r="Y331" s="56">
        <v>1156.9203856880115</v>
      </c>
      <c r="Z331" s="56">
        <v>2345.7335027433714</v>
      </c>
      <c r="AA331" s="56">
        <v>0</v>
      </c>
      <c r="AB331" s="56">
        <v>0</v>
      </c>
      <c r="AC331" s="56">
        <v>0</v>
      </c>
      <c r="AD331" s="56">
        <v>1044.6025056551762</v>
      </c>
      <c r="AE331" s="56">
        <v>272.24375036765434</v>
      </c>
      <c r="AF331" s="56">
        <f t="shared" si="43"/>
        <v>6144.2040299443615</v>
      </c>
      <c r="AH331" s="16"/>
    </row>
    <row r="332" spans="1:34" x14ac:dyDescent="0.25">
      <c r="A332" s="52" t="s">
        <v>367</v>
      </c>
      <c r="B332" s="53">
        <v>6007199</v>
      </c>
      <c r="C332" s="67">
        <v>145058</v>
      </c>
      <c r="D332" s="68">
        <v>4</v>
      </c>
      <c r="E332" s="69">
        <v>2.5</v>
      </c>
      <c r="F332" s="16">
        <v>4108</v>
      </c>
      <c r="G332" s="68">
        <v>7429</v>
      </c>
      <c r="H332" s="68">
        <v>1551.48</v>
      </c>
      <c r="I332" s="68">
        <f t="shared" si="39"/>
        <v>13088.48</v>
      </c>
      <c r="J332" s="68">
        <f t="shared" si="36"/>
        <v>3272.12</v>
      </c>
      <c r="K332" s="68">
        <f t="shared" si="37"/>
        <v>8180.2999999999993</v>
      </c>
      <c r="L332" s="70">
        <f t="shared" si="38"/>
        <v>1.1523185000604855E-3</v>
      </c>
      <c r="M332" s="71">
        <f t="shared" si="40"/>
        <v>20165.573751058495</v>
      </c>
      <c r="N332" s="18">
        <f t="shared" si="41"/>
        <v>1</v>
      </c>
      <c r="O332" s="56">
        <f t="shared" si="42"/>
        <v>20165.573751058495</v>
      </c>
      <c r="P332" s="66"/>
      <c r="Q332" s="56">
        <v>6329.2435003413921</v>
      </c>
      <c r="R332" s="56">
        <v>89.299647828575232</v>
      </c>
      <c r="S332" s="56">
        <v>0</v>
      </c>
      <c r="T332" s="56">
        <v>0</v>
      </c>
      <c r="U332" s="56">
        <v>0</v>
      </c>
      <c r="V332" s="56">
        <v>0</v>
      </c>
      <c r="W332" s="56">
        <v>0</v>
      </c>
      <c r="X332" s="56">
        <v>2301.0836788290835</v>
      </c>
      <c r="Y332" s="56">
        <v>828.90287321900405</v>
      </c>
      <c r="Z332" s="56">
        <v>5830.0529224176789</v>
      </c>
      <c r="AA332" s="56">
        <v>0</v>
      </c>
      <c r="AB332" s="56">
        <v>0</v>
      </c>
      <c r="AC332" s="56">
        <v>0</v>
      </c>
      <c r="AD332" s="56">
        <v>2406.5916133235769</v>
      </c>
      <c r="AE332" s="56">
        <v>2380.3995150991846</v>
      </c>
      <c r="AF332" s="56">
        <f t="shared" si="43"/>
        <v>20165.573751058495</v>
      </c>
      <c r="AH332" s="16"/>
    </row>
    <row r="333" spans="1:34" x14ac:dyDescent="0.25">
      <c r="A333" s="58" t="s">
        <v>368</v>
      </c>
      <c r="B333" s="59">
        <v>6002083</v>
      </c>
      <c r="C333" s="60">
        <v>145452</v>
      </c>
      <c r="D333" s="61">
        <v>3</v>
      </c>
      <c r="E333" s="62">
        <v>1.5</v>
      </c>
      <c r="F333" s="61">
        <v>4047</v>
      </c>
      <c r="G333" s="61">
        <v>7668</v>
      </c>
      <c r="H333" s="61">
        <v>928.2</v>
      </c>
      <c r="I333" s="61">
        <f t="shared" si="39"/>
        <v>12643.2</v>
      </c>
      <c r="J333" s="61">
        <f t="shared" si="36"/>
        <v>3160.8</v>
      </c>
      <c r="K333" s="61">
        <f t="shared" si="37"/>
        <v>4741.2000000000007</v>
      </c>
      <c r="L333" s="63">
        <f t="shared" si="38"/>
        <v>6.678694513021252E-4</v>
      </c>
      <c r="M333" s="64">
        <f t="shared" si="40"/>
        <v>11687.715397787191</v>
      </c>
      <c r="N333" s="65">
        <f t="shared" si="41"/>
        <v>1</v>
      </c>
      <c r="O333" s="64">
        <f t="shared" si="42"/>
        <v>11687.715397787191</v>
      </c>
      <c r="P333" s="66"/>
      <c r="Q333" s="64">
        <v>3741.1560534393793</v>
      </c>
      <c r="R333" s="64">
        <v>117.25432019230315</v>
      </c>
      <c r="S333" s="64">
        <v>0</v>
      </c>
      <c r="T333" s="64">
        <v>0</v>
      </c>
      <c r="U333" s="64">
        <v>0</v>
      </c>
      <c r="V333" s="64">
        <v>0</v>
      </c>
      <c r="W333" s="64">
        <v>448.82779517318687</v>
      </c>
      <c r="X333" s="64">
        <v>291.97102246560252</v>
      </c>
      <c r="Y333" s="64">
        <v>1046.4513596474865</v>
      </c>
      <c r="Z333" s="64">
        <v>1685.2304139906075</v>
      </c>
      <c r="AA333" s="64">
        <v>0</v>
      </c>
      <c r="AB333" s="64">
        <v>0</v>
      </c>
      <c r="AC333" s="64">
        <v>0</v>
      </c>
      <c r="AD333" s="64">
        <v>3834.5231800510364</v>
      </c>
      <c r="AE333" s="64">
        <v>522.3012528275882</v>
      </c>
      <c r="AF333" s="64">
        <f t="shared" si="43"/>
        <v>11687.715397787191</v>
      </c>
      <c r="AH333" s="16"/>
    </row>
    <row r="334" spans="1:34" x14ac:dyDescent="0.25">
      <c r="A334" s="52" t="s">
        <v>369</v>
      </c>
      <c r="B334" s="53">
        <v>6005920</v>
      </c>
      <c r="C334" s="67">
        <v>145319</v>
      </c>
      <c r="D334" s="68">
        <v>5</v>
      </c>
      <c r="E334" s="69">
        <v>3.5</v>
      </c>
      <c r="F334" s="16">
        <v>3387</v>
      </c>
      <c r="G334" s="68">
        <v>9590</v>
      </c>
      <c r="H334" s="68">
        <v>970.2</v>
      </c>
      <c r="I334" s="68">
        <f t="shared" si="39"/>
        <v>13947.2</v>
      </c>
      <c r="J334" s="68">
        <f t="shared" si="36"/>
        <v>3486.8</v>
      </c>
      <c r="K334" s="68">
        <f t="shared" si="37"/>
        <v>12203.800000000001</v>
      </c>
      <c r="L334" s="70">
        <f t="shared" si="38"/>
        <v>1.7190890934364455E-3</v>
      </c>
      <c r="M334" s="71">
        <f t="shared" si="40"/>
        <v>30084.059135137795</v>
      </c>
      <c r="N334" s="18">
        <f t="shared" si="41"/>
        <v>1</v>
      </c>
      <c r="O334" s="56">
        <f t="shared" si="42"/>
        <v>30084.059135137795</v>
      </c>
      <c r="P334" s="66"/>
      <c r="Q334" s="56">
        <v>7305.7465506131484</v>
      </c>
      <c r="R334" s="56">
        <v>0</v>
      </c>
      <c r="S334" s="56">
        <v>0</v>
      </c>
      <c r="T334" s="56">
        <v>0</v>
      </c>
      <c r="U334" s="56">
        <v>157.63329138435455</v>
      </c>
      <c r="V334" s="56">
        <v>0</v>
      </c>
      <c r="W334" s="56">
        <v>382.30602852987141</v>
      </c>
      <c r="X334" s="56">
        <v>1552.7785139815155</v>
      </c>
      <c r="Y334" s="56">
        <v>2368.3819641491696</v>
      </c>
      <c r="Z334" s="56">
        <v>8103.8351906269845</v>
      </c>
      <c r="AA334" s="56">
        <v>0</v>
      </c>
      <c r="AB334" s="56">
        <v>0</v>
      </c>
      <c r="AC334" s="56">
        <v>0</v>
      </c>
      <c r="AD334" s="56">
        <v>9730.2104191957224</v>
      </c>
      <c r="AE334" s="56">
        <v>483.16717665702544</v>
      </c>
      <c r="AF334" s="56">
        <f t="shared" si="43"/>
        <v>30084.059135137792</v>
      </c>
      <c r="AH334" s="16"/>
    </row>
    <row r="335" spans="1:34" x14ac:dyDescent="0.25">
      <c r="A335" s="52" t="s">
        <v>370</v>
      </c>
      <c r="B335" s="53">
        <v>6006902</v>
      </c>
      <c r="C335" s="67">
        <v>145447</v>
      </c>
      <c r="D335" s="68">
        <v>5</v>
      </c>
      <c r="E335" s="69">
        <v>3.5</v>
      </c>
      <c r="F335" s="16">
        <v>3289</v>
      </c>
      <c r="G335" s="68">
        <v>9721</v>
      </c>
      <c r="H335" s="68">
        <v>1838</v>
      </c>
      <c r="I335" s="68">
        <f t="shared" si="39"/>
        <v>14848</v>
      </c>
      <c r="J335" s="68">
        <f t="shared" si="36"/>
        <v>3712</v>
      </c>
      <c r="K335" s="68">
        <f t="shared" si="37"/>
        <v>12992</v>
      </c>
      <c r="L335" s="70">
        <f t="shared" si="38"/>
        <v>1.8301189385213047E-3</v>
      </c>
      <c r="M335" s="71">
        <f t="shared" si="40"/>
        <v>32027.081424122833</v>
      </c>
      <c r="N335" s="18">
        <f t="shared" si="41"/>
        <v>1</v>
      </c>
      <c r="O335" s="56">
        <f t="shared" si="42"/>
        <v>32027.081424122833</v>
      </c>
      <c r="P335" s="66"/>
      <c r="Q335" s="56">
        <v>7094.3609108256996</v>
      </c>
      <c r="R335" s="56">
        <v>213.54263611181037</v>
      </c>
      <c r="S335" s="56">
        <v>1691.0851182995893</v>
      </c>
      <c r="T335" s="56">
        <v>0</v>
      </c>
      <c r="U335" s="56">
        <v>832.6005812036243</v>
      </c>
      <c r="V335" s="56">
        <v>0</v>
      </c>
      <c r="W335" s="56">
        <v>1227.3309085618191</v>
      </c>
      <c r="X335" s="56">
        <v>0</v>
      </c>
      <c r="Y335" s="56">
        <v>6151.7535170796273</v>
      </c>
      <c r="Z335" s="56">
        <v>10066.701845796153</v>
      </c>
      <c r="AA335" s="56">
        <v>0</v>
      </c>
      <c r="AB335" s="56">
        <v>0</v>
      </c>
      <c r="AC335" s="56">
        <v>0</v>
      </c>
      <c r="AD335" s="56">
        <v>2538.7846737737455</v>
      </c>
      <c r="AE335" s="56">
        <v>2210.9212324707642</v>
      </c>
      <c r="AF335" s="56">
        <f t="shared" si="43"/>
        <v>32027.081424122829</v>
      </c>
      <c r="AH335" s="16"/>
    </row>
    <row r="336" spans="1:34" x14ac:dyDescent="0.25">
      <c r="A336" s="52" t="s">
        <v>371</v>
      </c>
      <c r="B336" s="53">
        <v>6003560</v>
      </c>
      <c r="C336" s="67">
        <v>145911</v>
      </c>
      <c r="D336" s="68">
        <v>5</v>
      </c>
      <c r="E336" s="69">
        <v>3.5</v>
      </c>
      <c r="F336" s="16">
        <v>2771</v>
      </c>
      <c r="G336" s="68">
        <v>5586</v>
      </c>
      <c r="H336" s="68">
        <v>2194.92</v>
      </c>
      <c r="I336" s="68">
        <f t="shared" si="39"/>
        <v>10551.92</v>
      </c>
      <c r="J336" s="68">
        <f t="shared" si="36"/>
        <v>2637.98</v>
      </c>
      <c r="K336" s="68">
        <f t="shared" si="37"/>
        <v>9232.93</v>
      </c>
      <c r="L336" s="70">
        <f t="shared" si="38"/>
        <v>1.3005972945690817E-3</v>
      </c>
      <c r="M336" s="71">
        <f t="shared" si="40"/>
        <v>22760.452654958928</v>
      </c>
      <c r="N336" s="18">
        <f t="shared" si="41"/>
        <v>1</v>
      </c>
      <c r="O336" s="56">
        <f t="shared" si="42"/>
        <v>22760.452654958928</v>
      </c>
      <c r="P336" s="66"/>
      <c r="Q336" s="56">
        <v>5977.0368148063271</v>
      </c>
      <c r="R336" s="56">
        <v>56.168184286379208</v>
      </c>
      <c r="S336" s="56">
        <v>0</v>
      </c>
      <c r="T336" s="56">
        <v>0</v>
      </c>
      <c r="U336" s="56">
        <v>0</v>
      </c>
      <c r="V336" s="56">
        <v>0</v>
      </c>
      <c r="W336" s="56">
        <v>0</v>
      </c>
      <c r="X336" s="56">
        <v>4678.2661879816487</v>
      </c>
      <c r="Y336" s="56">
        <v>787.30365839202796</v>
      </c>
      <c r="Z336" s="56">
        <v>2914.1020342126849</v>
      </c>
      <c r="AA336" s="56">
        <v>0</v>
      </c>
      <c r="AB336" s="56">
        <v>0</v>
      </c>
      <c r="AC336" s="56">
        <v>0</v>
      </c>
      <c r="AD336" s="56">
        <v>2579.7676039366179</v>
      </c>
      <c r="AE336" s="56">
        <v>5767.8081713432412</v>
      </c>
      <c r="AF336" s="56">
        <f t="shared" si="43"/>
        <v>22760.452654958928</v>
      </c>
      <c r="AH336" s="16"/>
    </row>
    <row r="337" spans="1:34" x14ac:dyDescent="0.25">
      <c r="A337" s="52" t="s">
        <v>372</v>
      </c>
      <c r="B337" s="53">
        <v>6000681</v>
      </c>
      <c r="C337" s="67">
        <v>145367</v>
      </c>
      <c r="D337" s="68">
        <v>2</v>
      </c>
      <c r="E337" s="69">
        <v>0.75</v>
      </c>
      <c r="F337" s="16">
        <v>1869</v>
      </c>
      <c r="G337" s="68">
        <v>8248</v>
      </c>
      <c r="H337" s="68">
        <v>2112</v>
      </c>
      <c r="I337" s="68">
        <f t="shared" si="39"/>
        <v>12229</v>
      </c>
      <c r="J337" s="68">
        <f t="shared" si="36"/>
        <v>3057.25</v>
      </c>
      <c r="K337" s="68">
        <f t="shared" si="37"/>
        <v>2292.9375</v>
      </c>
      <c r="L337" s="70">
        <f t="shared" si="38"/>
        <v>3.2299479245656511E-4</v>
      </c>
      <c r="M337" s="71">
        <f t="shared" si="40"/>
        <v>5652.4088679898896</v>
      </c>
      <c r="N337" s="18">
        <f t="shared" si="41"/>
        <v>1</v>
      </c>
      <c r="O337" s="56">
        <f t="shared" si="42"/>
        <v>5652.4088679898896</v>
      </c>
      <c r="P337" s="66"/>
      <c r="Q337" s="56">
        <v>863.87702790686922</v>
      </c>
      <c r="R337" s="56">
        <v>139.58847641940852</v>
      </c>
      <c r="S337" s="56">
        <v>0</v>
      </c>
      <c r="T337" s="56">
        <v>0</v>
      </c>
      <c r="U337" s="56">
        <v>220.93805208105056</v>
      </c>
      <c r="V337" s="56">
        <v>0</v>
      </c>
      <c r="W337" s="56">
        <v>224.63576006567067</v>
      </c>
      <c r="X337" s="56">
        <v>391.03261937357479</v>
      </c>
      <c r="Y337" s="56">
        <v>763.57669882404923</v>
      </c>
      <c r="Z337" s="56">
        <v>1195.7463195265227</v>
      </c>
      <c r="AA337" s="56">
        <v>0</v>
      </c>
      <c r="AB337" s="56">
        <v>0</v>
      </c>
      <c r="AC337" s="56">
        <v>0</v>
      </c>
      <c r="AD337" s="56">
        <v>1002.5410773301227</v>
      </c>
      <c r="AE337" s="56">
        <v>850.47283646262144</v>
      </c>
      <c r="AF337" s="56">
        <f t="shared" si="43"/>
        <v>5652.4088679898896</v>
      </c>
      <c r="AH337" s="16"/>
    </row>
    <row r="338" spans="1:34" x14ac:dyDescent="0.25">
      <c r="A338" s="58" t="s">
        <v>373</v>
      </c>
      <c r="B338" s="59">
        <v>6004592</v>
      </c>
      <c r="C338" s="60">
        <v>145470</v>
      </c>
      <c r="D338" s="61">
        <v>3</v>
      </c>
      <c r="E338" s="62">
        <v>1.5</v>
      </c>
      <c r="F338" s="61">
        <v>2033</v>
      </c>
      <c r="G338" s="61">
        <v>9443</v>
      </c>
      <c r="H338" s="61">
        <v>398.16</v>
      </c>
      <c r="I338" s="61">
        <f t="shared" si="39"/>
        <v>11874.16</v>
      </c>
      <c r="J338" s="61">
        <f t="shared" ref="J338:J401" si="44">I338/4</f>
        <v>2968.54</v>
      </c>
      <c r="K338" s="61">
        <f t="shared" ref="K338:K401" si="45">J338*E338</f>
        <v>4452.8099999999995</v>
      </c>
      <c r="L338" s="63">
        <f t="shared" ref="L338:L401" si="46">K338/$K$672</f>
        <v>6.2724537489509307E-4</v>
      </c>
      <c r="M338" s="64">
        <f t="shared" si="40"/>
        <v>10976.79406066413</v>
      </c>
      <c r="N338" s="65">
        <f t="shared" si="41"/>
        <v>1</v>
      </c>
      <c r="O338" s="64">
        <f t="shared" si="42"/>
        <v>10976.79406066413</v>
      </c>
      <c r="P338" s="66"/>
      <c r="Q338" s="64">
        <v>1879.360083183162</v>
      </c>
      <c r="R338" s="64">
        <v>15.53037353540439</v>
      </c>
      <c r="S338" s="64">
        <v>0</v>
      </c>
      <c r="T338" s="64">
        <v>0</v>
      </c>
      <c r="U338" s="64">
        <v>0</v>
      </c>
      <c r="V338" s="64">
        <v>0</v>
      </c>
      <c r="W338" s="64">
        <v>0</v>
      </c>
      <c r="X338" s="64">
        <v>352.53947925367964</v>
      </c>
      <c r="Y338" s="64">
        <v>335.56699960427341</v>
      </c>
      <c r="Z338" s="64">
        <v>662.81415624315161</v>
      </c>
      <c r="AA338" s="64">
        <v>0</v>
      </c>
      <c r="AB338" s="64">
        <v>0</v>
      </c>
      <c r="AC338" s="64">
        <v>0</v>
      </c>
      <c r="AD338" s="64">
        <v>5378.3162636299248</v>
      </c>
      <c r="AE338" s="64">
        <v>2352.666705214534</v>
      </c>
      <c r="AF338" s="64">
        <f t="shared" si="43"/>
        <v>10976.794060664131</v>
      </c>
      <c r="AH338" s="16"/>
    </row>
    <row r="339" spans="1:34" x14ac:dyDescent="0.25">
      <c r="A339" s="52" t="s">
        <v>374</v>
      </c>
      <c r="B339" s="53">
        <v>6000699</v>
      </c>
      <c r="C339" s="67">
        <v>145271</v>
      </c>
      <c r="D339" s="68">
        <v>5</v>
      </c>
      <c r="E339" s="69">
        <v>3.5</v>
      </c>
      <c r="F339" s="16">
        <v>1063</v>
      </c>
      <c r="G339" s="68">
        <v>8078</v>
      </c>
      <c r="H339" s="68">
        <v>0</v>
      </c>
      <c r="I339" s="68">
        <f t="shared" si="39"/>
        <v>9141</v>
      </c>
      <c r="J339" s="68">
        <f t="shared" si="44"/>
        <v>2285.25</v>
      </c>
      <c r="K339" s="68">
        <f t="shared" si="45"/>
        <v>7998.375</v>
      </c>
      <c r="L339" s="70">
        <f t="shared" si="46"/>
        <v>1.1266916229137423E-3</v>
      </c>
      <c r="M339" s="71">
        <f t="shared" si="40"/>
        <v>19717.103400990491</v>
      </c>
      <c r="N339" s="18">
        <f t="shared" si="41"/>
        <v>1</v>
      </c>
      <c r="O339" s="56">
        <f t="shared" si="42"/>
        <v>19717.103400990491</v>
      </c>
      <c r="P339" s="66"/>
      <c r="Q339" s="56">
        <v>2292.8870927965095</v>
      </c>
      <c r="R339" s="56">
        <v>0</v>
      </c>
      <c r="S339" s="56">
        <v>0</v>
      </c>
      <c r="T339" s="56">
        <v>0</v>
      </c>
      <c r="U339" s="56">
        <v>0</v>
      </c>
      <c r="V339" s="56">
        <v>0</v>
      </c>
      <c r="W339" s="56">
        <v>0</v>
      </c>
      <c r="X339" s="56">
        <v>0</v>
      </c>
      <c r="Y339" s="56">
        <v>6675.9036238995268</v>
      </c>
      <c r="Z339" s="56">
        <v>1414.9895887812888</v>
      </c>
      <c r="AA339" s="56">
        <v>0</v>
      </c>
      <c r="AB339" s="56">
        <v>0</v>
      </c>
      <c r="AC339" s="56">
        <v>0</v>
      </c>
      <c r="AD339" s="56">
        <v>3604.3408580084351</v>
      </c>
      <c r="AE339" s="56">
        <v>5728.9822375047306</v>
      </c>
      <c r="AF339" s="56">
        <f t="shared" si="43"/>
        <v>19717.103400990491</v>
      </c>
      <c r="AH339" s="16"/>
    </row>
    <row r="340" spans="1:34" x14ac:dyDescent="0.25">
      <c r="A340" s="52" t="s">
        <v>375</v>
      </c>
      <c r="B340" s="53">
        <v>6004253</v>
      </c>
      <c r="C340" s="67">
        <v>145151</v>
      </c>
      <c r="D340" s="68">
        <v>5</v>
      </c>
      <c r="E340" s="69">
        <v>3.5</v>
      </c>
      <c r="F340" s="16">
        <v>1947</v>
      </c>
      <c r="G340" s="68">
        <v>7009</v>
      </c>
      <c r="H340" s="68">
        <v>1291.08</v>
      </c>
      <c r="I340" s="68">
        <f t="shared" ref="I340:I403" si="47">SUM(F340:H340)</f>
        <v>10247.08</v>
      </c>
      <c r="J340" s="68">
        <f t="shared" si="44"/>
        <v>2561.77</v>
      </c>
      <c r="K340" s="68">
        <f t="shared" si="45"/>
        <v>8966.1949999999997</v>
      </c>
      <c r="L340" s="70">
        <f t="shared" si="46"/>
        <v>1.2630236511680286E-3</v>
      </c>
      <c r="M340" s="71">
        <f t="shared" ref="M340:M403" si="48">$M$15*L340</f>
        <v>22102.913895440503</v>
      </c>
      <c r="N340" s="18">
        <f t="shared" ref="N340:N403" si="49">INDEX($F$8:$F$13,MATCH($D340,$A$8:$A$13,0))</f>
        <v>1</v>
      </c>
      <c r="O340" s="56">
        <f t="shared" ref="O340:O403" si="50">M340*N340</f>
        <v>22102.913895440503</v>
      </c>
      <c r="P340" s="66"/>
      <c r="Q340" s="56">
        <v>4199.67184353227</v>
      </c>
      <c r="R340" s="56">
        <v>1936.8964194238508</v>
      </c>
      <c r="S340" s="56">
        <v>0</v>
      </c>
      <c r="T340" s="56">
        <v>0</v>
      </c>
      <c r="U340" s="56">
        <v>791.79021074670038</v>
      </c>
      <c r="V340" s="56">
        <v>0</v>
      </c>
      <c r="W340" s="56">
        <v>0</v>
      </c>
      <c r="X340" s="56">
        <v>56.168184286379208</v>
      </c>
      <c r="Y340" s="56">
        <v>12016.626523019147</v>
      </c>
      <c r="Z340" s="56">
        <v>1604.8052653251202</v>
      </c>
      <c r="AA340" s="56">
        <v>0</v>
      </c>
      <c r="AB340" s="56">
        <v>0</v>
      </c>
      <c r="AC340" s="56">
        <v>0</v>
      </c>
      <c r="AD340" s="56">
        <v>1268.313838724692</v>
      </c>
      <c r="AE340" s="56">
        <v>228.64161038234241</v>
      </c>
      <c r="AF340" s="56">
        <f t="shared" ref="AF340:AF403" si="51">SUM(Q340:AE340)</f>
        <v>22102.913895440503</v>
      </c>
      <c r="AH340" s="16"/>
    </row>
    <row r="341" spans="1:34" x14ac:dyDescent="0.25">
      <c r="A341" s="52" t="s">
        <v>376</v>
      </c>
      <c r="B341" s="53">
        <v>6005367</v>
      </c>
      <c r="C341" s="67">
        <v>145744</v>
      </c>
      <c r="D341" s="68">
        <v>5</v>
      </c>
      <c r="E341" s="69">
        <v>3.5</v>
      </c>
      <c r="F341" s="16">
        <v>460</v>
      </c>
      <c r="G341" s="68">
        <v>1610</v>
      </c>
      <c r="H341" s="68">
        <v>417.48</v>
      </c>
      <c r="I341" s="68">
        <f t="shared" si="47"/>
        <v>2487.48</v>
      </c>
      <c r="J341" s="68">
        <f t="shared" si="44"/>
        <v>621.87</v>
      </c>
      <c r="K341" s="68">
        <f t="shared" si="45"/>
        <v>2176.5450000000001</v>
      </c>
      <c r="L341" s="70">
        <f t="shared" si="46"/>
        <v>3.0659915525275961E-4</v>
      </c>
      <c r="M341" s="71">
        <f t="shared" si="48"/>
        <v>5365.4852169232927</v>
      </c>
      <c r="N341" s="18">
        <f t="shared" si="49"/>
        <v>1</v>
      </c>
      <c r="O341" s="56">
        <f t="shared" si="50"/>
        <v>5365.4852169232927</v>
      </c>
      <c r="P341" s="66"/>
      <c r="Q341" s="56">
        <v>992.2183092063915</v>
      </c>
      <c r="R341" s="56">
        <v>0</v>
      </c>
      <c r="S341" s="56">
        <v>0</v>
      </c>
      <c r="T341" s="56">
        <v>0</v>
      </c>
      <c r="U341" s="56">
        <v>132.26701460986069</v>
      </c>
      <c r="V341" s="56">
        <v>0</v>
      </c>
      <c r="W341" s="56">
        <v>0</v>
      </c>
      <c r="X341" s="56">
        <v>768.2358108846704</v>
      </c>
      <c r="Y341" s="56">
        <v>787.30365839202807</v>
      </c>
      <c r="Z341" s="56">
        <v>2685.4604238303423</v>
      </c>
      <c r="AA341" s="56">
        <v>0</v>
      </c>
      <c r="AB341" s="56">
        <v>0</v>
      </c>
      <c r="AC341" s="56">
        <v>0</v>
      </c>
      <c r="AD341" s="56">
        <v>0</v>
      </c>
      <c r="AE341" s="56">
        <v>0</v>
      </c>
      <c r="AF341" s="56">
        <f t="shared" si="51"/>
        <v>5365.4852169232927</v>
      </c>
      <c r="AH341" s="16"/>
    </row>
    <row r="342" spans="1:34" x14ac:dyDescent="0.25">
      <c r="A342" s="52" t="s">
        <v>377</v>
      </c>
      <c r="B342" s="53">
        <v>6010128</v>
      </c>
      <c r="C342" s="67">
        <v>145546</v>
      </c>
      <c r="D342" s="68">
        <v>1</v>
      </c>
      <c r="E342" s="69">
        <v>0</v>
      </c>
      <c r="F342" s="16">
        <v>2399</v>
      </c>
      <c r="G342" s="68">
        <v>7692</v>
      </c>
      <c r="H342" s="68">
        <v>1398.6</v>
      </c>
      <c r="I342" s="68">
        <f t="shared" si="47"/>
        <v>11489.6</v>
      </c>
      <c r="J342" s="68">
        <f t="shared" si="44"/>
        <v>2872.4</v>
      </c>
      <c r="K342" s="68">
        <f t="shared" si="45"/>
        <v>0</v>
      </c>
      <c r="L342" s="70">
        <f t="shared" si="46"/>
        <v>0</v>
      </c>
      <c r="M342" s="71">
        <f t="shared" si="48"/>
        <v>0</v>
      </c>
      <c r="N342" s="18">
        <f t="shared" si="49"/>
        <v>0</v>
      </c>
      <c r="O342" s="56">
        <f t="shared" si="50"/>
        <v>0</v>
      </c>
      <c r="P342" s="66"/>
      <c r="Q342" s="56">
        <v>0</v>
      </c>
      <c r="R342" s="56">
        <v>0</v>
      </c>
      <c r="S342" s="56">
        <v>0</v>
      </c>
      <c r="T342" s="56">
        <v>0</v>
      </c>
      <c r="U342" s="56">
        <v>0</v>
      </c>
      <c r="V342" s="56">
        <v>0</v>
      </c>
      <c r="W342" s="56">
        <v>0</v>
      </c>
      <c r="X342" s="56">
        <v>0</v>
      </c>
      <c r="Y342" s="56">
        <v>0</v>
      </c>
      <c r="Z342" s="56">
        <v>0</v>
      </c>
      <c r="AA342" s="56">
        <v>0</v>
      </c>
      <c r="AB342" s="56">
        <v>0</v>
      </c>
      <c r="AC342" s="56">
        <v>0</v>
      </c>
      <c r="AD342" s="56">
        <v>0</v>
      </c>
      <c r="AE342" s="56">
        <v>0</v>
      </c>
      <c r="AF342" s="56">
        <f t="shared" si="51"/>
        <v>0</v>
      </c>
      <c r="AH342" s="16"/>
    </row>
    <row r="343" spans="1:34" x14ac:dyDescent="0.25">
      <c r="A343" s="58" t="s">
        <v>378</v>
      </c>
      <c r="B343" s="59">
        <v>6004287</v>
      </c>
      <c r="C343" s="60">
        <v>145820</v>
      </c>
      <c r="D343" s="61">
        <v>4</v>
      </c>
      <c r="E343" s="62">
        <v>2.5</v>
      </c>
      <c r="F343" s="61">
        <v>1280</v>
      </c>
      <c r="G343" s="61">
        <v>7092</v>
      </c>
      <c r="H343" s="61">
        <v>1269.24</v>
      </c>
      <c r="I343" s="61">
        <f t="shared" si="47"/>
        <v>9641.24</v>
      </c>
      <c r="J343" s="61">
        <f t="shared" si="44"/>
        <v>2410.31</v>
      </c>
      <c r="K343" s="61">
        <f t="shared" si="45"/>
        <v>6025.7749999999996</v>
      </c>
      <c r="L343" s="63">
        <f t="shared" si="46"/>
        <v>8.4882119356282433E-4</v>
      </c>
      <c r="M343" s="64">
        <f t="shared" si="48"/>
        <v>14854.370887349425</v>
      </c>
      <c r="N343" s="65">
        <f t="shared" si="49"/>
        <v>1</v>
      </c>
      <c r="O343" s="64">
        <f t="shared" si="50"/>
        <v>14854.370887349425</v>
      </c>
      <c r="P343" s="66"/>
      <c r="Q343" s="64">
        <v>1972.1109251307162</v>
      </c>
      <c r="R343" s="64">
        <v>0</v>
      </c>
      <c r="S343" s="64">
        <v>0</v>
      </c>
      <c r="T343" s="64">
        <v>0</v>
      </c>
      <c r="U343" s="64">
        <v>614.74395244309039</v>
      </c>
      <c r="V343" s="64">
        <v>0</v>
      </c>
      <c r="W343" s="64">
        <v>515.09072225757882</v>
      </c>
      <c r="X343" s="64">
        <v>825.69819296566652</v>
      </c>
      <c r="Y343" s="64">
        <v>2018.3322749384672</v>
      </c>
      <c r="Z343" s="64">
        <v>2135.4263611181032</v>
      </c>
      <c r="AA343" s="64">
        <v>0</v>
      </c>
      <c r="AB343" s="64">
        <v>0</v>
      </c>
      <c r="AC343" s="64">
        <v>0</v>
      </c>
      <c r="AD343" s="64">
        <v>6115.0845795654786</v>
      </c>
      <c r="AE343" s="64">
        <v>657.88387893032473</v>
      </c>
      <c r="AF343" s="64">
        <f t="shared" si="51"/>
        <v>14854.370887349425</v>
      </c>
      <c r="AH343" s="16"/>
    </row>
    <row r="344" spans="1:34" x14ac:dyDescent="0.25">
      <c r="A344" s="52" t="s">
        <v>379</v>
      </c>
      <c r="B344" s="53">
        <v>6008510</v>
      </c>
      <c r="C344" s="67">
        <v>145732</v>
      </c>
      <c r="D344" s="68">
        <v>2</v>
      </c>
      <c r="E344" s="69">
        <v>0.75</v>
      </c>
      <c r="F344" s="16">
        <v>6226</v>
      </c>
      <c r="G344" s="68">
        <v>11666</v>
      </c>
      <c r="H344" s="68">
        <v>4210.92</v>
      </c>
      <c r="I344" s="68">
        <f t="shared" si="47"/>
        <v>22102.92</v>
      </c>
      <c r="J344" s="68">
        <f t="shared" si="44"/>
        <v>5525.73</v>
      </c>
      <c r="K344" s="68">
        <f t="shared" si="45"/>
        <v>4144.2974999999997</v>
      </c>
      <c r="L344" s="70">
        <f t="shared" si="46"/>
        <v>5.8378674119585099E-4</v>
      </c>
      <c r="M344" s="71">
        <f t="shared" si="48"/>
        <v>10216.267970927393</v>
      </c>
      <c r="N344" s="18">
        <f t="shared" si="49"/>
        <v>1</v>
      </c>
      <c r="O344" s="56">
        <f t="shared" si="50"/>
        <v>10216.267970927393</v>
      </c>
      <c r="P344" s="66"/>
      <c r="Q344" s="56">
        <v>2877.7412390305872</v>
      </c>
      <c r="R344" s="56">
        <v>0</v>
      </c>
      <c r="S344" s="56">
        <v>82.310979737643265</v>
      </c>
      <c r="T344" s="56">
        <v>0</v>
      </c>
      <c r="U344" s="56">
        <v>12.036039489938402</v>
      </c>
      <c r="V344" s="56">
        <v>0</v>
      </c>
      <c r="W344" s="56">
        <v>0</v>
      </c>
      <c r="X344" s="56">
        <v>1851.9970440969737</v>
      </c>
      <c r="Y344" s="56">
        <v>1807.2547774830705</v>
      </c>
      <c r="Z344" s="56">
        <v>1537.7843081038811</v>
      </c>
      <c r="AA344" s="56">
        <v>0</v>
      </c>
      <c r="AB344" s="56">
        <v>0</v>
      </c>
      <c r="AC344" s="56">
        <v>0</v>
      </c>
      <c r="AD344" s="56">
        <v>1071.8731020417495</v>
      </c>
      <c r="AE344" s="56">
        <v>975.2704809435495</v>
      </c>
      <c r="AF344" s="56">
        <f t="shared" si="51"/>
        <v>10216.267970927393</v>
      </c>
      <c r="AH344" s="16"/>
    </row>
    <row r="345" spans="1:34" x14ac:dyDescent="0.25">
      <c r="A345" s="52" t="s">
        <v>380</v>
      </c>
      <c r="B345" s="53">
        <v>6000707</v>
      </c>
      <c r="C345" s="67">
        <v>145267</v>
      </c>
      <c r="D345" s="68">
        <v>3</v>
      </c>
      <c r="E345" s="69">
        <v>1.5</v>
      </c>
      <c r="F345" s="16">
        <v>2365</v>
      </c>
      <c r="G345" s="68">
        <v>15948</v>
      </c>
      <c r="H345" s="68">
        <v>167.16</v>
      </c>
      <c r="I345" s="68">
        <f t="shared" si="47"/>
        <v>18480.16</v>
      </c>
      <c r="J345" s="68">
        <f t="shared" si="44"/>
        <v>4620.04</v>
      </c>
      <c r="K345" s="68">
        <f t="shared" si="45"/>
        <v>6930.0599999999995</v>
      </c>
      <c r="L345" s="70">
        <f t="shared" si="46"/>
        <v>9.7620335984366922E-4</v>
      </c>
      <c r="M345" s="71">
        <f t="shared" si="48"/>
        <v>17083.55879726421</v>
      </c>
      <c r="N345" s="18">
        <f t="shared" si="49"/>
        <v>1</v>
      </c>
      <c r="O345" s="56">
        <f t="shared" si="50"/>
        <v>17083.55879726421</v>
      </c>
      <c r="P345" s="66"/>
      <c r="Q345" s="56">
        <v>2186.2698459066291</v>
      </c>
      <c r="R345" s="56">
        <v>0</v>
      </c>
      <c r="S345" s="56">
        <v>0</v>
      </c>
      <c r="T345" s="56">
        <v>0</v>
      </c>
      <c r="U345" s="56">
        <v>0</v>
      </c>
      <c r="V345" s="56">
        <v>0</v>
      </c>
      <c r="W345" s="56">
        <v>0</v>
      </c>
      <c r="X345" s="56">
        <v>154.52721667727363</v>
      </c>
      <c r="Y345" s="56">
        <v>43.448068819286085</v>
      </c>
      <c r="Z345" s="56">
        <v>14544.934357503133</v>
      </c>
      <c r="AA345" s="56">
        <v>0</v>
      </c>
      <c r="AB345" s="56">
        <v>0</v>
      </c>
      <c r="AC345" s="56">
        <v>0</v>
      </c>
      <c r="AD345" s="56">
        <v>154.37930835788885</v>
      </c>
      <c r="AE345" s="56">
        <v>0</v>
      </c>
      <c r="AF345" s="56">
        <f t="shared" si="51"/>
        <v>17083.55879726421</v>
      </c>
      <c r="AH345" s="16"/>
    </row>
    <row r="346" spans="1:34" x14ac:dyDescent="0.25">
      <c r="A346" s="52" t="s">
        <v>381</v>
      </c>
      <c r="B346" s="53">
        <v>6004303</v>
      </c>
      <c r="C346" s="67">
        <v>145044</v>
      </c>
      <c r="D346" s="68">
        <v>4</v>
      </c>
      <c r="E346" s="69">
        <v>2.5</v>
      </c>
      <c r="F346" s="16">
        <v>1278</v>
      </c>
      <c r="G346" s="68">
        <v>13792</v>
      </c>
      <c r="H346" s="68">
        <v>521.64</v>
      </c>
      <c r="I346" s="68">
        <f t="shared" si="47"/>
        <v>15591.64</v>
      </c>
      <c r="J346" s="68">
        <f t="shared" si="44"/>
        <v>3897.91</v>
      </c>
      <c r="K346" s="68">
        <f t="shared" si="45"/>
        <v>9744.7749999999996</v>
      </c>
      <c r="L346" s="70">
        <f t="shared" si="46"/>
        <v>1.3726983743171911E-3</v>
      </c>
      <c r="M346" s="71">
        <f t="shared" si="48"/>
        <v>24022.221550550843</v>
      </c>
      <c r="N346" s="18">
        <f t="shared" si="49"/>
        <v>1</v>
      </c>
      <c r="O346" s="56">
        <f t="shared" si="50"/>
        <v>24022.221550550843</v>
      </c>
      <c r="P346" s="66"/>
      <c r="Q346" s="56">
        <v>1969.0295018101992</v>
      </c>
      <c r="R346" s="56">
        <v>119.06619710476699</v>
      </c>
      <c r="S346" s="56">
        <v>0</v>
      </c>
      <c r="T346" s="56">
        <v>0</v>
      </c>
      <c r="U346" s="56">
        <v>144.95015299710764</v>
      </c>
      <c r="V346" s="56">
        <v>0</v>
      </c>
      <c r="W346" s="56">
        <v>199.30646037102301</v>
      </c>
      <c r="X346" s="56">
        <v>340.37401998427953</v>
      </c>
      <c r="Y346" s="56">
        <v>1331.1748744632334</v>
      </c>
      <c r="Z346" s="56">
        <v>16493.318323065872</v>
      </c>
      <c r="AA346" s="56">
        <v>0</v>
      </c>
      <c r="AB346" s="56">
        <v>0</v>
      </c>
      <c r="AC346" s="56">
        <v>0</v>
      </c>
      <c r="AD346" s="56">
        <v>2015.2508516179505</v>
      </c>
      <c r="AE346" s="56">
        <v>1409.7511691364105</v>
      </c>
      <c r="AF346" s="56">
        <f t="shared" si="51"/>
        <v>24022.221550550843</v>
      </c>
      <c r="AH346" s="16"/>
    </row>
    <row r="347" spans="1:34" x14ac:dyDescent="0.25">
      <c r="A347" s="52" t="s">
        <v>382</v>
      </c>
      <c r="B347" s="53">
        <v>6002125</v>
      </c>
      <c r="C347" s="67">
        <v>145760</v>
      </c>
      <c r="D347" s="68">
        <v>4</v>
      </c>
      <c r="E347" s="69">
        <v>2.5</v>
      </c>
      <c r="F347" s="16">
        <v>1402</v>
      </c>
      <c r="G347" s="68">
        <v>4720</v>
      </c>
      <c r="H347" s="68">
        <v>209</v>
      </c>
      <c r="I347" s="68">
        <f t="shared" si="47"/>
        <v>6331</v>
      </c>
      <c r="J347" s="68">
        <f t="shared" si="44"/>
        <v>1582.75</v>
      </c>
      <c r="K347" s="68">
        <f t="shared" si="45"/>
        <v>3956.875</v>
      </c>
      <c r="L347" s="70">
        <f t="shared" si="46"/>
        <v>5.5738545834832878E-4</v>
      </c>
      <c r="M347" s="71">
        <f t="shared" si="48"/>
        <v>9754.2455210957542</v>
      </c>
      <c r="N347" s="18">
        <f t="shared" si="49"/>
        <v>1</v>
      </c>
      <c r="O347" s="56">
        <f t="shared" si="50"/>
        <v>9754.2455210957542</v>
      </c>
      <c r="P347" s="66"/>
      <c r="Q347" s="56">
        <v>2160.0777476822377</v>
      </c>
      <c r="R347" s="56">
        <v>46.221349807751167</v>
      </c>
      <c r="S347" s="56">
        <v>0</v>
      </c>
      <c r="T347" s="56">
        <v>0</v>
      </c>
      <c r="U347" s="56">
        <v>118.63479783989466</v>
      </c>
      <c r="V347" s="56">
        <v>0</v>
      </c>
      <c r="W347" s="56">
        <v>110.9312395386028</v>
      </c>
      <c r="X347" s="56">
        <v>46.221349807751167</v>
      </c>
      <c r="Y347" s="56">
        <v>5759.1801860457954</v>
      </c>
      <c r="Z347" s="56">
        <v>192.58895753229649</v>
      </c>
      <c r="AA347" s="56">
        <v>0</v>
      </c>
      <c r="AB347" s="56">
        <v>0</v>
      </c>
      <c r="AC347" s="56">
        <v>0</v>
      </c>
      <c r="AD347" s="56">
        <v>1013.7882724500088</v>
      </c>
      <c r="AE347" s="56">
        <v>306.60162039141602</v>
      </c>
      <c r="AF347" s="56">
        <f t="shared" si="51"/>
        <v>9754.245521095756</v>
      </c>
      <c r="AH347" s="16"/>
    </row>
    <row r="348" spans="1:34" x14ac:dyDescent="0.25">
      <c r="A348" s="52" t="s">
        <v>383</v>
      </c>
      <c r="B348" s="53">
        <v>6000715</v>
      </c>
      <c r="C348" s="67">
        <v>145286</v>
      </c>
      <c r="D348" s="68">
        <v>3</v>
      </c>
      <c r="E348" s="69">
        <v>1.5</v>
      </c>
      <c r="F348" s="16">
        <v>1295</v>
      </c>
      <c r="G348" s="68">
        <v>3177</v>
      </c>
      <c r="H348" s="68">
        <v>1132.32</v>
      </c>
      <c r="I348" s="68">
        <f t="shared" si="47"/>
        <v>5604.32</v>
      </c>
      <c r="J348" s="68">
        <f t="shared" si="44"/>
        <v>1401.08</v>
      </c>
      <c r="K348" s="68">
        <f t="shared" si="45"/>
        <v>2101.62</v>
      </c>
      <c r="L348" s="70">
        <f t="shared" si="46"/>
        <v>2.9604484017665825E-4</v>
      </c>
      <c r="M348" s="71">
        <f t="shared" si="48"/>
        <v>5180.7847030915191</v>
      </c>
      <c r="N348" s="18">
        <f t="shared" si="49"/>
        <v>1</v>
      </c>
      <c r="O348" s="56">
        <f t="shared" si="50"/>
        <v>5180.7847030915191</v>
      </c>
      <c r="P348" s="66"/>
      <c r="Q348" s="56">
        <v>1197.132960020755</v>
      </c>
      <c r="R348" s="56">
        <v>211.98959875826989</v>
      </c>
      <c r="S348" s="56">
        <v>0</v>
      </c>
      <c r="T348" s="56">
        <v>0</v>
      </c>
      <c r="U348" s="56">
        <v>45.814601929442944</v>
      </c>
      <c r="V348" s="56">
        <v>0</v>
      </c>
      <c r="W348" s="56">
        <v>673.24169275978034</v>
      </c>
      <c r="X348" s="56">
        <v>115.70128283876269</v>
      </c>
      <c r="Y348" s="56">
        <v>232.95560303106583</v>
      </c>
      <c r="Z348" s="56">
        <v>740.46602392017348</v>
      </c>
      <c r="AA348" s="56">
        <v>0</v>
      </c>
      <c r="AB348" s="56">
        <v>0</v>
      </c>
      <c r="AC348" s="56">
        <v>0</v>
      </c>
      <c r="AD348" s="56">
        <v>1934.8257029524634</v>
      </c>
      <c r="AE348" s="56">
        <v>28.657236880805719</v>
      </c>
      <c r="AF348" s="56">
        <f t="shared" si="51"/>
        <v>5180.7847030915191</v>
      </c>
      <c r="AH348" s="16"/>
    </row>
    <row r="349" spans="1:34" x14ac:dyDescent="0.25">
      <c r="A349" s="52" t="s">
        <v>384</v>
      </c>
      <c r="B349" s="53">
        <v>6004311</v>
      </c>
      <c r="C349" s="67">
        <v>145062</v>
      </c>
      <c r="D349" s="68">
        <v>4</v>
      </c>
      <c r="E349" s="69">
        <v>2.5</v>
      </c>
      <c r="F349" s="16">
        <v>1977</v>
      </c>
      <c r="G349" s="68">
        <v>8489</v>
      </c>
      <c r="H349" s="68">
        <v>944.16</v>
      </c>
      <c r="I349" s="68">
        <f t="shared" si="47"/>
        <v>11410.16</v>
      </c>
      <c r="J349" s="68">
        <f t="shared" si="44"/>
        <v>2852.54</v>
      </c>
      <c r="K349" s="68">
        <f t="shared" si="45"/>
        <v>7131.35</v>
      </c>
      <c r="L349" s="70">
        <f t="shared" si="46"/>
        <v>1.0045580889950668E-3</v>
      </c>
      <c r="M349" s="71">
        <f t="shared" si="48"/>
        <v>17579.76655741367</v>
      </c>
      <c r="N349" s="18">
        <f t="shared" si="49"/>
        <v>1</v>
      </c>
      <c r="O349" s="56">
        <f t="shared" si="50"/>
        <v>17579.76655741367</v>
      </c>
      <c r="P349" s="66"/>
      <c r="Q349" s="56">
        <v>3045.9869523308025</v>
      </c>
      <c r="R349" s="56">
        <v>9.0593845623192291</v>
      </c>
      <c r="S349" s="56">
        <v>0</v>
      </c>
      <c r="T349" s="56">
        <v>0</v>
      </c>
      <c r="U349" s="56">
        <v>892.99647828575269</v>
      </c>
      <c r="V349" s="56">
        <v>0</v>
      </c>
      <c r="W349" s="56">
        <v>284.72351481574725</v>
      </c>
      <c r="X349" s="56">
        <v>267.89894348572579</v>
      </c>
      <c r="Y349" s="56">
        <v>2693.1639821316348</v>
      </c>
      <c r="Z349" s="56">
        <v>4745.3919135957867</v>
      </c>
      <c r="AA349" s="56">
        <v>0</v>
      </c>
      <c r="AB349" s="56">
        <v>0</v>
      </c>
      <c r="AC349" s="56">
        <v>0</v>
      </c>
      <c r="AD349" s="56">
        <v>5186.0354484296813</v>
      </c>
      <c r="AE349" s="56">
        <v>454.50993977621982</v>
      </c>
      <c r="AF349" s="56">
        <f t="shared" si="51"/>
        <v>17579.76655741367</v>
      </c>
      <c r="AH349" s="16"/>
    </row>
    <row r="350" spans="1:34" x14ac:dyDescent="0.25">
      <c r="A350" s="52" t="s">
        <v>385</v>
      </c>
      <c r="B350" s="53">
        <v>6009690</v>
      </c>
      <c r="C350" s="67">
        <v>146063</v>
      </c>
      <c r="D350" s="68">
        <v>4</v>
      </c>
      <c r="E350" s="69">
        <v>2.5</v>
      </c>
      <c r="F350" s="16">
        <v>1368</v>
      </c>
      <c r="G350" s="68">
        <v>3454</v>
      </c>
      <c r="H350" s="68">
        <v>905.52</v>
      </c>
      <c r="I350" s="68">
        <f t="shared" si="47"/>
        <v>5727.52</v>
      </c>
      <c r="J350" s="68">
        <f t="shared" si="44"/>
        <v>1431.88</v>
      </c>
      <c r="K350" s="68">
        <f t="shared" si="45"/>
        <v>3579.7000000000003</v>
      </c>
      <c r="L350" s="70">
        <f t="shared" si="46"/>
        <v>5.0425467704931612E-4</v>
      </c>
      <c r="M350" s="71">
        <f t="shared" si="48"/>
        <v>8824.4568483630319</v>
      </c>
      <c r="N350" s="18">
        <f t="shared" si="49"/>
        <v>1</v>
      </c>
      <c r="O350" s="56">
        <f t="shared" si="50"/>
        <v>8824.4568483630319</v>
      </c>
      <c r="P350" s="66"/>
      <c r="Q350" s="56">
        <v>2107.693551233453</v>
      </c>
      <c r="R350" s="56">
        <v>156.59793314866093</v>
      </c>
      <c r="S350" s="56">
        <v>0</v>
      </c>
      <c r="T350" s="56">
        <v>0</v>
      </c>
      <c r="U350" s="56">
        <v>694.98421570934647</v>
      </c>
      <c r="V350" s="56">
        <v>0</v>
      </c>
      <c r="W350" s="56">
        <v>116.47780151553292</v>
      </c>
      <c r="X350" s="56">
        <v>427.08527222362073</v>
      </c>
      <c r="Y350" s="56">
        <v>3220.0873699399976</v>
      </c>
      <c r="Z350" s="56">
        <v>865.87995306520509</v>
      </c>
      <c r="AA350" s="56">
        <v>0</v>
      </c>
      <c r="AB350" s="56">
        <v>0</v>
      </c>
      <c r="AC350" s="56">
        <v>0</v>
      </c>
      <c r="AD350" s="56">
        <v>875.12422302675532</v>
      </c>
      <c r="AE350" s="56">
        <v>360.52652850045911</v>
      </c>
      <c r="AF350" s="56">
        <f t="shared" si="51"/>
        <v>8824.4568483630301</v>
      </c>
      <c r="AH350" s="16"/>
    </row>
    <row r="351" spans="1:34" x14ac:dyDescent="0.25">
      <c r="A351" s="52" t="s">
        <v>386</v>
      </c>
      <c r="B351" s="53">
        <v>6004337</v>
      </c>
      <c r="C351" s="67" t="s">
        <v>387</v>
      </c>
      <c r="D351" s="68">
        <v>5</v>
      </c>
      <c r="E351" s="69">
        <v>3.5</v>
      </c>
      <c r="F351" s="16">
        <v>283</v>
      </c>
      <c r="G351" s="68">
        <v>600</v>
      </c>
      <c r="H351" s="68">
        <v>210</v>
      </c>
      <c r="I351" s="68">
        <f t="shared" si="47"/>
        <v>1093</v>
      </c>
      <c r="J351" s="68">
        <f t="shared" si="44"/>
        <v>273.25</v>
      </c>
      <c r="K351" s="68">
        <f t="shared" si="45"/>
        <v>956.375</v>
      </c>
      <c r="L351" s="70">
        <f t="shared" si="46"/>
        <v>1.3471982757299204E-4</v>
      </c>
      <c r="M351" s="71">
        <f t="shared" si="48"/>
        <v>2357.5969825273605</v>
      </c>
      <c r="N351" s="18">
        <f t="shared" si="49"/>
        <v>1</v>
      </c>
      <c r="O351" s="56">
        <f t="shared" si="50"/>
        <v>2357.5969825273605</v>
      </c>
      <c r="P351" s="66"/>
      <c r="Q351" s="56">
        <v>610.42995979436694</v>
      </c>
      <c r="R351" s="56">
        <v>0</v>
      </c>
      <c r="S351" s="56">
        <v>325.7064449786198</v>
      </c>
      <c r="T351" s="56">
        <v>0</v>
      </c>
      <c r="U351" s="56">
        <v>0</v>
      </c>
      <c r="V351" s="56">
        <v>0</v>
      </c>
      <c r="W351" s="56">
        <v>0</v>
      </c>
      <c r="X351" s="56">
        <v>127.26278313734151</v>
      </c>
      <c r="Y351" s="56">
        <v>0</v>
      </c>
      <c r="Z351" s="56">
        <v>798.08864001383665</v>
      </c>
      <c r="AA351" s="56">
        <v>0</v>
      </c>
      <c r="AB351" s="56">
        <v>0</v>
      </c>
      <c r="AC351" s="56">
        <v>0</v>
      </c>
      <c r="AD351" s="56">
        <v>496.10915460319569</v>
      </c>
      <c r="AE351" s="56">
        <v>0</v>
      </c>
      <c r="AF351" s="56">
        <f t="shared" si="51"/>
        <v>2357.5969825273605</v>
      </c>
      <c r="AH351" s="16"/>
    </row>
    <row r="352" spans="1:34" x14ac:dyDescent="0.25">
      <c r="A352" s="58" t="s">
        <v>388</v>
      </c>
      <c r="B352" s="59">
        <v>6004352</v>
      </c>
      <c r="C352" s="60">
        <v>145866</v>
      </c>
      <c r="D352" s="61">
        <v>2</v>
      </c>
      <c r="E352" s="62">
        <v>0.75</v>
      </c>
      <c r="F352" s="61">
        <v>2784</v>
      </c>
      <c r="G352" s="61">
        <v>17095</v>
      </c>
      <c r="H352" s="61">
        <v>1963</v>
      </c>
      <c r="I352" s="61">
        <f t="shared" si="47"/>
        <v>21842</v>
      </c>
      <c r="J352" s="61">
        <f t="shared" si="44"/>
        <v>5460.5</v>
      </c>
      <c r="K352" s="61">
        <f t="shared" si="45"/>
        <v>4095.375</v>
      </c>
      <c r="L352" s="63">
        <f t="shared" si="46"/>
        <v>5.768952700005148E-4</v>
      </c>
      <c r="M352" s="64">
        <f t="shared" si="48"/>
        <v>10095.667225009009</v>
      </c>
      <c r="N352" s="65">
        <f t="shared" si="49"/>
        <v>1</v>
      </c>
      <c r="O352" s="64">
        <f t="shared" si="50"/>
        <v>10095.667225009009</v>
      </c>
      <c r="P352" s="66"/>
      <c r="Q352" s="64">
        <v>1286.8023786477922</v>
      </c>
      <c r="R352" s="64">
        <v>332.79371861580842</v>
      </c>
      <c r="S352" s="64">
        <v>412.29444028514035</v>
      </c>
      <c r="T352" s="64">
        <v>0</v>
      </c>
      <c r="U352" s="64">
        <v>162.23693782520658</v>
      </c>
      <c r="V352" s="64">
        <v>0</v>
      </c>
      <c r="W352" s="64">
        <v>0</v>
      </c>
      <c r="X352" s="64">
        <v>0</v>
      </c>
      <c r="Y352" s="64">
        <v>2489.4819006454773</v>
      </c>
      <c r="Z352" s="64">
        <v>1039.5181571763235</v>
      </c>
      <c r="AA352" s="64">
        <v>1984.2825472467573</v>
      </c>
      <c r="AB352" s="64">
        <v>0</v>
      </c>
      <c r="AC352" s="64">
        <v>0</v>
      </c>
      <c r="AD352" s="64">
        <v>1876.1245886966196</v>
      </c>
      <c r="AE352" s="64">
        <v>512.13255586988294</v>
      </c>
      <c r="AF352" s="64">
        <f t="shared" si="51"/>
        <v>10095.667225009009</v>
      </c>
      <c r="AH352" s="16"/>
    </row>
    <row r="353" spans="1:34" x14ac:dyDescent="0.25">
      <c r="A353" s="52" t="s">
        <v>389</v>
      </c>
      <c r="B353" s="53">
        <v>6016687</v>
      </c>
      <c r="C353" s="67">
        <v>146148</v>
      </c>
      <c r="D353" s="68">
        <v>5</v>
      </c>
      <c r="E353" s="69">
        <v>3.5</v>
      </c>
      <c r="F353" s="16">
        <v>4</v>
      </c>
      <c r="G353" s="68">
        <v>0</v>
      </c>
      <c r="H353" s="68">
        <v>152.88</v>
      </c>
      <c r="I353" s="68">
        <f t="shared" si="47"/>
        <v>156.88</v>
      </c>
      <c r="J353" s="68">
        <f t="shared" si="44"/>
        <v>39.22</v>
      </c>
      <c r="K353" s="68">
        <f t="shared" si="45"/>
        <v>137.26999999999998</v>
      </c>
      <c r="L353" s="70">
        <f t="shared" si="46"/>
        <v>1.9336547620906669E-5</v>
      </c>
      <c r="M353" s="71">
        <f t="shared" si="48"/>
        <v>338.38958336586671</v>
      </c>
      <c r="N353" s="18">
        <f t="shared" si="49"/>
        <v>1</v>
      </c>
      <c r="O353" s="56">
        <f t="shared" si="50"/>
        <v>338.38958336586671</v>
      </c>
      <c r="P353" s="66"/>
      <c r="Q353" s="56">
        <v>8.627985297446882</v>
      </c>
      <c r="R353" s="56">
        <v>0</v>
      </c>
      <c r="S353" s="56">
        <v>0</v>
      </c>
      <c r="T353" s="56">
        <v>0</v>
      </c>
      <c r="U353" s="56">
        <v>0</v>
      </c>
      <c r="V353" s="56">
        <v>0</v>
      </c>
      <c r="W353" s="56">
        <v>0</v>
      </c>
      <c r="X353" s="56">
        <v>329.76159806841986</v>
      </c>
      <c r="Y353" s="56">
        <v>0</v>
      </c>
      <c r="Z353" s="56">
        <v>0</v>
      </c>
      <c r="AA353" s="56">
        <v>0</v>
      </c>
      <c r="AB353" s="56">
        <v>0</v>
      </c>
      <c r="AC353" s="56">
        <v>0</v>
      </c>
      <c r="AD353" s="56">
        <v>0</v>
      </c>
      <c r="AE353" s="56">
        <v>0</v>
      </c>
      <c r="AF353" s="56">
        <f t="shared" si="51"/>
        <v>338.38958336586671</v>
      </c>
      <c r="AH353" s="16"/>
    </row>
    <row r="354" spans="1:34" x14ac:dyDescent="0.25">
      <c r="A354" s="52" t="s">
        <v>390</v>
      </c>
      <c r="B354" s="53">
        <v>6001663</v>
      </c>
      <c r="C354" s="67">
        <v>145508</v>
      </c>
      <c r="D354" s="68">
        <v>5</v>
      </c>
      <c r="E354" s="69">
        <v>3.5</v>
      </c>
      <c r="F354" s="16">
        <v>3577</v>
      </c>
      <c r="G354" s="68">
        <v>12284</v>
      </c>
      <c r="H354" s="68">
        <v>246</v>
      </c>
      <c r="I354" s="68">
        <f t="shared" si="47"/>
        <v>16107</v>
      </c>
      <c r="J354" s="68">
        <f t="shared" si="44"/>
        <v>4026.75</v>
      </c>
      <c r="K354" s="68">
        <f t="shared" si="45"/>
        <v>14093.625</v>
      </c>
      <c r="L354" s="70">
        <f t="shared" si="46"/>
        <v>1.9852994169425276E-3</v>
      </c>
      <c r="M354" s="71">
        <f t="shared" si="48"/>
        <v>34742.739796494236</v>
      </c>
      <c r="N354" s="18">
        <f t="shared" si="49"/>
        <v>1</v>
      </c>
      <c r="O354" s="56">
        <f t="shared" si="50"/>
        <v>34742.739796494236</v>
      </c>
      <c r="P354" s="66"/>
      <c r="Q354" s="56">
        <v>7715.5758522418755</v>
      </c>
      <c r="R354" s="56">
        <v>0</v>
      </c>
      <c r="S354" s="56">
        <v>321.3924523298964</v>
      </c>
      <c r="T354" s="56">
        <v>0</v>
      </c>
      <c r="U354" s="56">
        <v>0</v>
      </c>
      <c r="V354" s="56">
        <v>0</v>
      </c>
      <c r="W354" s="56">
        <v>56.081904433404738</v>
      </c>
      <c r="X354" s="56">
        <v>153.14673902968218</v>
      </c>
      <c r="Y354" s="56">
        <v>5718.1972558829211</v>
      </c>
      <c r="Z354" s="56">
        <v>11306.974732304139</v>
      </c>
      <c r="AA354" s="56">
        <v>0</v>
      </c>
      <c r="AB354" s="56">
        <v>0</v>
      </c>
      <c r="AC354" s="56">
        <v>0</v>
      </c>
      <c r="AD354" s="56">
        <v>6281.1732965413303</v>
      </c>
      <c r="AE354" s="56">
        <v>3190.1975637309852</v>
      </c>
      <c r="AF354" s="56">
        <f t="shared" si="51"/>
        <v>34742.739796494243</v>
      </c>
      <c r="AH354" s="16"/>
    </row>
    <row r="355" spans="1:34" x14ac:dyDescent="0.25">
      <c r="A355" s="52" t="s">
        <v>391</v>
      </c>
      <c r="B355" s="53">
        <v>6000392</v>
      </c>
      <c r="C355" s="67" t="s">
        <v>392</v>
      </c>
      <c r="D355" s="68">
        <v>5</v>
      </c>
      <c r="E355" s="69">
        <v>3.5</v>
      </c>
      <c r="F355" s="16">
        <v>62</v>
      </c>
      <c r="G355" s="68">
        <v>768</v>
      </c>
      <c r="H355" s="68">
        <v>1440.6</v>
      </c>
      <c r="I355" s="68">
        <f t="shared" si="47"/>
        <v>2270.6</v>
      </c>
      <c r="J355" s="68">
        <f t="shared" si="44"/>
        <v>567.65</v>
      </c>
      <c r="K355" s="68">
        <f t="shared" si="45"/>
        <v>1986.7749999999999</v>
      </c>
      <c r="L355" s="70">
        <f t="shared" si="46"/>
        <v>2.7986719166261275E-4</v>
      </c>
      <c r="M355" s="71">
        <f t="shared" si="48"/>
        <v>4897.6758540957235</v>
      </c>
      <c r="N355" s="18">
        <f t="shared" si="49"/>
        <v>1</v>
      </c>
      <c r="O355" s="56">
        <f t="shared" si="50"/>
        <v>4897.6758540957235</v>
      </c>
      <c r="P355" s="66"/>
      <c r="Q355" s="56">
        <v>133.73377211042668</v>
      </c>
      <c r="R355" s="56">
        <v>0</v>
      </c>
      <c r="S355" s="56">
        <v>2313.7668172163303</v>
      </c>
      <c r="T355" s="56">
        <v>0</v>
      </c>
      <c r="U355" s="56">
        <v>574.3649812510389</v>
      </c>
      <c r="V355" s="56">
        <v>0</v>
      </c>
      <c r="W355" s="56">
        <v>0</v>
      </c>
      <c r="X355" s="56">
        <v>219.23710640812527</v>
      </c>
      <c r="Y355" s="56">
        <v>347.27640822223702</v>
      </c>
      <c r="Z355" s="56">
        <v>1309.2967688875644</v>
      </c>
      <c r="AA355" s="56">
        <v>0</v>
      </c>
      <c r="AB355" s="56">
        <v>0</v>
      </c>
      <c r="AC355" s="56">
        <v>0</v>
      </c>
      <c r="AD355" s="56">
        <v>0</v>
      </c>
      <c r="AE355" s="56">
        <v>0</v>
      </c>
      <c r="AF355" s="56">
        <f t="shared" si="51"/>
        <v>4897.6758540957226</v>
      </c>
      <c r="AH355" s="16"/>
    </row>
    <row r="356" spans="1:34" x14ac:dyDescent="0.25">
      <c r="A356" s="52" t="s">
        <v>393</v>
      </c>
      <c r="B356" s="53">
        <v>6004402</v>
      </c>
      <c r="C356" s="67">
        <v>145949</v>
      </c>
      <c r="D356" s="68">
        <v>4</v>
      </c>
      <c r="E356" s="69">
        <v>2.5</v>
      </c>
      <c r="F356" s="16">
        <v>1442</v>
      </c>
      <c r="G356" s="68">
        <v>7052</v>
      </c>
      <c r="H356" s="68">
        <v>303.24</v>
      </c>
      <c r="I356" s="68">
        <f t="shared" si="47"/>
        <v>8797.24</v>
      </c>
      <c r="J356" s="68">
        <f t="shared" si="44"/>
        <v>2199.31</v>
      </c>
      <c r="K356" s="68">
        <f t="shared" si="45"/>
        <v>5498.2749999999996</v>
      </c>
      <c r="L356" s="70">
        <f t="shared" si="46"/>
        <v>7.7451487120522051E-4</v>
      </c>
      <c r="M356" s="71">
        <f t="shared" si="48"/>
        <v>13554.010246091359</v>
      </c>
      <c r="N356" s="18">
        <f t="shared" si="49"/>
        <v>1</v>
      </c>
      <c r="O356" s="56">
        <f t="shared" si="50"/>
        <v>13554.010246091359</v>
      </c>
      <c r="P356" s="66"/>
      <c r="Q356" s="56">
        <v>2221.7062140925723</v>
      </c>
      <c r="R356" s="56">
        <v>119.06619710476697</v>
      </c>
      <c r="S356" s="56">
        <v>0</v>
      </c>
      <c r="T356" s="56">
        <v>0</v>
      </c>
      <c r="U356" s="56">
        <v>0</v>
      </c>
      <c r="V356" s="56">
        <v>0</v>
      </c>
      <c r="W356" s="56">
        <v>348.1392067519817</v>
      </c>
      <c r="X356" s="56">
        <v>0</v>
      </c>
      <c r="Y356" s="56">
        <v>89.361276294985572</v>
      </c>
      <c r="Z356" s="56">
        <v>322.00873699399972</v>
      </c>
      <c r="AA356" s="56">
        <v>0</v>
      </c>
      <c r="AB356" s="56">
        <v>0</v>
      </c>
      <c r="AC356" s="56">
        <v>0</v>
      </c>
      <c r="AD356" s="56">
        <v>10453.728614853053</v>
      </c>
      <c r="AE356" s="56">
        <v>0</v>
      </c>
      <c r="AF356" s="56">
        <f t="shared" si="51"/>
        <v>13554.010246091359</v>
      </c>
      <c r="AH356" s="16"/>
    </row>
    <row r="357" spans="1:34" x14ac:dyDescent="0.25">
      <c r="A357" s="58" t="s">
        <v>394</v>
      </c>
      <c r="B357" s="59">
        <v>6004410</v>
      </c>
      <c r="C357" s="60">
        <v>146130</v>
      </c>
      <c r="D357" s="61">
        <v>5</v>
      </c>
      <c r="E357" s="62">
        <v>3.5</v>
      </c>
      <c r="F357" s="61">
        <v>6155</v>
      </c>
      <c r="G357" s="61">
        <v>11038</v>
      </c>
      <c r="H357" s="61">
        <v>13008.24</v>
      </c>
      <c r="I357" s="61">
        <f t="shared" si="47"/>
        <v>30201.239999999998</v>
      </c>
      <c r="J357" s="61">
        <f t="shared" si="44"/>
        <v>7550.3099999999995</v>
      </c>
      <c r="K357" s="61">
        <f t="shared" si="45"/>
        <v>26426.084999999999</v>
      </c>
      <c r="L357" s="63">
        <f t="shared" si="46"/>
        <v>3.7225122097809243E-3</v>
      </c>
      <c r="M357" s="64">
        <f t="shared" si="48"/>
        <v>65143.963671166173</v>
      </c>
      <c r="N357" s="65">
        <f t="shared" si="49"/>
        <v>1</v>
      </c>
      <c r="O357" s="64">
        <f t="shared" si="50"/>
        <v>65143.963671166173</v>
      </c>
      <c r="P357" s="66"/>
      <c r="Q357" s="64">
        <v>13276.312376446391</v>
      </c>
      <c r="R357" s="64">
        <v>0</v>
      </c>
      <c r="S357" s="64">
        <v>909.5622100568504</v>
      </c>
      <c r="T357" s="64">
        <v>0</v>
      </c>
      <c r="U357" s="64">
        <v>19037.390719257623</v>
      </c>
      <c r="V357" s="64">
        <v>0</v>
      </c>
      <c r="W357" s="64">
        <v>8111.7729371006362</v>
      </c>
      <c r="X357" s="64">
        <v>0</v>
      </c>
      <c r="Y357" s="64">
        <v>11091.275099867969</v>
      </c>
      <c r="Z357" s="64">
        <v>3058.6207879449203</v>
      </c>
      <c r="AA357" s="64">
        <v>0</v>
      </c>
      <c r="AB357" s="64">
        <v>0</v>
      </c>
      <c r="AC357" s="64">
        <v>0</v>
      </c>
      <c r="AD357" s="64">
        <v>7484.7772455351715</v>
      </c>
      <c r="AE357" s="64">
        <v>2174.2522949566146</v>
      </c>
      <c r="AF357" s="64">
        <f t="shared" si="51"/>
        <v>65143.963671166173</v>
      </c>
      <c r="AH357" s="16"/>
    </row>
    <row r="358" spans="1:34" x14ac:dyDescent="0.25">
      <c r="A358" s="52" t="s">
        <v>395</v>
      </c>
      <c r="B358" s="53">
        <v>6004428</v>
      </c>
      <c r="C358" s="67">
        <v>145500</v>
      </c>
      <c r="D358" s="68">
        <v>1</v>
      </c>
      <c r="E358" s="69">
        <v>0</v>
      </c>
      <c r="F358" s="16">
        <v>3388</v>
      </c>
      <c r="G358" s="68">
        <v>10139</v>
      </c>
      <c r="H358" s="68">
        <v>2497</v>
      </c>
      <c r="I358" s="68">
        <f t="shared" si="47"/>
        <v>16024</v>
      </c>
      <c r="J358" s="68">
        <f t="shared" si="44"/>
        <v>4006</v>
      </c>
      <c r="K358" s="68">
        <f t="shared" si="45"/>
        <v>0</v>
      </c>
      <c r="L358" s="70">
        <f t="shared" si="46"/>
        <v>0</v>
      </c>
      <c r="M358" s="71">
        <f t="shared" si="48"/>
        <v>0</v>
      </c>
      <c r="N358" s="18">
        <f t="shared" si="49"/>
        <v>0</v>
      </c>
      <c r="O358" s="56">
        <f t="shared" si="50"/>
        <v>0</v>
      </c>
      <c r="P358" s="66"/>
      <c r="Q358" s="56">
        <v>0</v>
      </c>
      <c r="R358" s="56">
        <v>0</v>
      </c>
      <c r="S358" s="56">
        <v>0</v>
      </c>
      <c r="T358" s="56">
        <v>0</v>
      </c>
      <c r="U358" s="56">
        <v>0</v>
      </c>
      <c r="V358" s="56">
        <v>0</v>
      </c>
      <c r="W358" s="56">
        <v>0</v>
      </c>
      <c r="X358" s="56">
        <v>0</v>
      </c>
      <c r="Y358" s="56">
        <v>0</v>
      </c>
      <c r="Z358" s="56">
        <v>0</v>
      </c>
      <c r="AA358" s="56">
        <v>0</v>
      </c>
      <c r="AB358" s="56">
        <v>0</v>
      </c>
      <c r="AC358" s="56">
        <v>0</v>
      </c>
      <c r="AD358" s="56">
        <v>0</v>
      </c>
      <c r="AE358" s="56">
        <v>0</v>
      </c>
      <c r="AF358" s="56">
        <f t="shared" si="51"/>
        <v>0</v>
      </c>
      <c r="AH358" s="16"/>
    </row>
    <row r="359" spans="1:34" x14ac:dyDescent="0.25">
      <c r="A359" s="52" t="s">
        <v>396</v>
      </c>
      <c r="B359" s="53">
        <v>6004451</v>
      </c>
      <c r="C359" s="67">
        <v>145609</v>
      </c>
      <c r="D359" s="68">
        <v>2</v>
      </c>
      <c r="E359" s="69">
        <v>0.75</v>
      </c>
      <c r="F359" s="16">
        <v>2207</v>
      </c>
      <c r="G359" s="68">
        <v>4736</v>
      </c>
      <c r="H359" s="68">
        <v>307.44</v>
      </c>
      <c r="I359" s="68">
        <f t="shared" si="47"/>
        <v>7250.44</v>
      </c>
      <c r="J359" s="68">
        <f t="shared" si="44"/>
        <v>1812.61</v>
      </c>
      <c r="K359" s="68">
        <f t="shared" si="45"/>
        <v>1359.4575</v>
      </c>
      <c r="L359" s="70">
        <f t="shared" si="46"/>
        <v>1.9150007057149216E-4</v>
      </c>
      <c r="M359" s="71">
        <f t="shared" si="48"/>
        <v>3351.2512350011129</v>
      </c>
      <c r="N359" s="18">
        <f t="shared" si="49"/>
        <v>1</v>
      </c>
      <c r="O359" s="56">
        <f t="shared" si="50"/>
        <v>3351.2512350011129</v>
      </c>
      <c r="P359" s="66"/>
      <c r="Q359" s="56">
        <v>1020.105190257068</v>
      </c>
      <c r="R359" s="56">
        <v>0</v>
      </c>
      <c r="S359" s="56">
        <v>50.473713990064269</v>
      </c>
      <c r="T359" s="56">
        <v>0</v>
      </c>
      <c r="U359" s="56">
        <v>0</v>
      </c>
      <c r="V359" s="56">
        <v>0</v>
      </c>
      <c r="W359" s="56">
        <v>68.72190289416443</v>
      </c>
      <c r="X359" s="56">
        <v>22.907300964721475</v>
      </c>
      <c r="Y359" s="56">
        <v>239.42659200415099</v>
      </c>
      <c r="Z359" s="56">
        <v>1719.4342128483433</v>
      </c>
      <c r="AA359" s="56">
        <v>0</v>
      </c>
      <c r="AB359" s="56">
        <v>0</v>
      </c>
      <c r="AC359" s="56">
        <v>0</v>
      </c>
      <c r="AD359" s="56">
        <v>49.919057792371255</v>
      </c>
      <c r="AE359" s="56">
        <v>180.26326425022953</v>
      </c>
      <c r="AF359" s="56">
        <f t="shared" si="51"/>
        <v>3351.2512350011134</v>
      </c>
      <c r="AH359" s="16"/>
    </row>
    <row r="360" spans="1:34" x14ac:dyDescent="0.25">
      <c r="A360" s="52" t="s">
        <v>397</v>
      </c>
      <c r="B360" s="53">
        <v>6004477</v>
      </c>
      <c r="C360" s="67">
        <v>145862</v>
      </c>
      <c r="D360" s="68">
        <v>2</v>
      </c>
      <c r="E360" s="69">
        <v>0.75</v>
      </c>
      <c r="F360" s="16">
        <v>2801</v>
      </c>
      <c r="G360" s="68">
        <v>10147</v>
      </c>
      <c r="H360" s="68">
        <v>290.64</v>
      </c>
      <c r="I360" s="68">
        <f t="shared" si="47"/>
        <v>13238.64</v>
      </c>
      <c r="J360" s="68">
        <f t="shared" si="44"/>
        <v>3309.66</v>
      </c>
      <c r="K360" s="68">
        <f t="shared" si="45"/>
        <v>2482.2449999999999</v>
      </c>
      <c r="L360" s="70">
        <f t="shared" si="46"/>
        <v>3.4966160595364959E-4</v>
      </c>
      <c r="M360" s="71">
        <f t="shared" si="48"/>
        <v>6119.0781041888677</v>
      </c>
      <c r="N360" s="18">
        <f t="shared" si="49"/>
        <v>1</v>
      </c>
      <c r="O360" s="56">
        <f t="shared" si="50"/>
        <v>6119.0781041888677</v>
      </c>
      <c r="P360" s="66"/>
      <c r="Q360" s="56">
        <v>1294.66000811511</v>
      </c>
      <c r="R360" s="56">
        <v>34.555081116274771</v>
      </c>
      <c r="S360" s="56">
        <v>0</v>
      </c>
      <c r="T360" s="56">
        <v>0</v>
      </c>
      <c r="U360" s="56">
        <v>48.920676636523829</v>
      </c>
      <c r="V360" s="56">
        <v>0</v>
      </c>
      <c r="W360" s="56">
        <v>22.519041626336364</v>
      </c>
      <c r="X360" s="56">
        <v>28.34293170211301</v>
      </c>
      <c r="Y360" s="56">
        <v>1029.8116737166959</v>
      </c>
      <c r="Z360" s="56">
        <v>1914.9505225351306</v>
      </c>
      <c r="AA360" s="56">
        <v>0</v>
      </c>
      <c r="AB360" s="56">
        <v>0</v>
      </c>
      <c r="AC360" s="56">
        <v>0</v>
      </c>
      <c r="AD360" s="56">
        <v>1286.8023786477922</v>
      </c>
      <c r="AE360" s="56">
        <v>458.51579009289151</v>
      </c>
      <c r="AF360" s="56">
        <f t="shared" si="51"/>
        <v>6119.0781041888686</v>
      </c>
      <c r="AH360" s="16"/>
    </row>
    <row r="361" spans="1:34" x14ac:dyDescent="0.25">
      <c r="A361" s="52" t="s">
        <v>398</v>
      </c>
      <c r="B361" s="53">
        <v>6004485</v>
      </c>
      <c r="C361" s="67">
        <v>145880</v>
      </c>
      <c r="D361" s="68">
        <v>5</v>
      </c>
      <c r="E361" s="69">
        <v>3.5</v>
      </c>
      <c r="F361" s="16">
        <v>1765</v>
      </c>
      <c r="G361" s="68">
        <v>5420</v>
      </c>
      <c r="H361" s="68">
        <v>725.76</v>
      </c>
      <c r="I361" s="68">
        <f t="shared" si="47"/>
        <v>7910.76</v>
      </c>
      <c r="J361" s="68">
        <f t="shared" si="44"/>
        <v>1977.69</v>
      </c>
      <c r="K361" s="68">
        <f t="shared" si="45"/>
        <v>6921.915</v>
      </c>
      <c r="L361" s="70">
        <f t="shared" si="46"/>
        <v>9.7505601388044147E-4</v>
      </c>
      <c r="M361" s="71">
        <f t="shared" si="48"/>
        <v>17063.480242907724</v>
      </c>
      <c r="N361" s="18">
        <f t="shared" si="49"/>
        <v>1</v>
      </c>
      <c r="O361" s="56">
        <f t="shared" si="50"/>
        <v>17063.480242907724</v>
      </c>
      <c r="P361" s="66"/>
      <c r="Q361" s="56">
        <v>3807.0985124984368</v>
      </c>
      <c r="R361" s="56">
        <v>106.90073783536688</v>
      </c>
      <c r="S361" s="56">
        <v>0</v>
      </c>
      <c r="T361" s="56">
        <v>0</v>
      </c>
      <c r="U361" s="56">
        <v>0</v>
      </c>
      <c r="V361" s="56">
        <v>0</v>
      </c>
      <c r="W361" s="56">
        <v>0</v>
      </c>
      <c r="X361" s="56">
        <v>1458.5609145333956</v>
      </c>
      <c r="Y361" s="56">
        <v>10767.725651213708</v>
      </c>
      <c r="Z361" s="56">
        <v>0</v>
      </c>
      <c r="AA361" s="56">
        <v>0</v>
      </c>
      <c r="AB361" s="56">
        <v>0</v>
      </c>
      <c r="AC361" s="56">
        <v>0</v>
      </c>
      <c r="AD361" s="56">
        <v>923.19442682681643</v>
      </c>
      <c r="AE361" s="56">
        <v>0</v>
      </c>
      <c r="AF361" s="56">
        <f t="shared" si="51"/>
        <v>17063.480242907724</v>
      </c>
      <c r="AH361" s="16"/>
    </row>
    <row r="362" spans="1:34" x14ac:dyDescent="0.25">
      <c r="A362" s="58" t="s">
        <v>399</v>
      </c>
      <c r="B362" s="59">
        <v>6004501</v>
      </c>
      <c r="C362" s="60">
        <v>145921</v>
      </c>
      <c r="D362" s="61">
        <v>4</v>
      </c>
      <c r="E362" s="62">
        <v>2.5</v>
      </c>
      <c r="F362" s="61">
        <v>1128</v>
      </c>
      <c r="G362" s="61">
        <v>2163</v>
      </c>
      <c r="H362" s="61">
        <v>57.96</v>
      </c>
      <c r="I362" s="61">
        <f t="shared" si="47"/>
        <v>3348.96</v>
      </c>
      <c r="J362" s="61">
        <f t="shared" si="44"/>
        <v>837.24</v>
      </c>
      <c r="K362" s="61">
        <f t="shared" si="45"/>
        <v>2093.1</v>
      </c>
      <c r="L362" s="63">
        <f t="shared" si="46"/>
        <v>2.9484466981365013E-4</v>
      </c>
      <c r="M362" s="64">
        <f t="shared" si="48"/>
        <v>5159.7817217388774</v>
      </c>
      <c r="N362" s="65">
        <f t="shared" si="49"/>
        <v>1</v>
      </c>
      <c r="O362" s="64">
        <f t="shared" si="50"/>
        <v>5159.7817217388774</v>
      </c>
      <c r="P362" s="66"/>
      <c r="Q362" s="64">
        <v>1737.9227527714436</v>
      </c>
      <c r="R362" s="64">
        <v>0</v>
      </c>
      <c r="S362" s="64">
        <v>1.2941977946170322</v>
      </c>
      <c r="T362" s="64">
        <v>0</v>
      </c>
      <c r="U362" s="64">
        <v>0</v>
      </c>
      <c r="V362" s="64">
        <v>0</v>
      </c>
      <c r="W362" s="64">
        <v>0</v>
      </c>
      <c r="X362" s="64">
        <v>88.005450033958198</v>
      </c>
      <c r="Y362" s="64">
        <v>420.61428325053561</v>
      </c>
      <c r="Z362" s="64">
        <v>0</v>
      </c>
      <c r="AA362" s="64">
        <v>0</v>
      </c>
      <c r="AB362" s="64">
        <v>0</v>
      </c>
      <c r="AC362" s="64">
        <v>0</v>
      </c>
      <c r="AD362" s="64">
        <v>2540.6335277660555</v>
      </c>
      <c r="AE362" s="64">
        <v>371.31151012226769</v>
      </c>
      <c r="AF362" s="64">
        <f t="shared" si="51"/>
        <v>5159.7817217388774</v>
      </c>
      <c r="AH362" s="16"/>
    </row>
    <row r="363" spans="1:34" x14ac:dyDescent="0.25">
      <c r="A363" s="52" t="s">
        <v>400</v>
      </c>
      <c r="B363" s="53">
        <v>6006761</v>
      </c>
      <c r="C363" s="67">
        <v>145269</v>
      </c>
      <c r="D363" s="68">
        <v>4</v>
      </c>
      <c r="E363" s="69">
        <v>2.5</v>
      </c>
      <c r="F363" s="16">
        <v>11936</v>
      </c>
      <c r="G363" s="68">
        <v>16873</v>
      </c>
      <c r="H363" s="68">
        <v>2815</v>
      </c>
      <c r="I363" s="68">
        <f t="shared" si="47"/>
        <v>31624</v>
      </c>
      <c r="J363" s="68">
        <f t="shared" si="44"/>
        <v>7906</v>
      </c>
      <c r="K363" s="68">
        <f t="shared" si="45"/>
        <v>19765</v>
      </c>
      <c r="L363" s="70">
        <f t="shared" si="46"/>
        <v>2.7841980310863287E-3</v>
      </c>
      <c r="M363" s="71">
        <f t="shared" si="48"/>
        <v>48723.465544010753</v>
      </c>
      <c r="N363" s="18">
        <f t="shared" si="49"/>
        <v>1</v>
      </c>
      <c r="O363" s="56">
        <f t="shared" si="50"/>
        <v>48723.465544010753</v>
      </c>
      <c r="P363" s="66"/>
      <c r="Q363" s="56">
        <v>18389.934376843925</v>
      </c>
      <c r="R363" s="56">
        <v>0</v>
      </c>
      <c r="S363" s="56">
        <v>3904.163347094714</v>
      </c>
      <c r="T363" s="56">
        <v>0</v>
      </c>
      <c r="U363" s="56">
        <v>0</v>
      </c>
      <c r="V363" s="56">
        <v>0</v>
      </c>
      <c r="W363" s="56">
        <v>248.05457730159787</v>
      </c>
      <c r="X363" s="56">
        <v>184.88539923100464</v>
      </c>
      <c r="Y363" s="56">
        <v>13447.33137073507</v>
      </c>
      <c r="Z363" s="56">
        <v>6081.1889230397937</v>
      </c>
      <c r="AA363" s="56">
        <v>0</v>
      </c>
      <c r="AB363" s="56">
        <v>0</v>
      </c>
      <c r="AC363" s="56">
        <v>0</v>
      </c>
      <c r="AD363" s="56">
        <v>619.36608742386557</v>
      </c>
      <c r="AE363" s="56">
        <v>5848.5414623407796</v>
      </c>
      <c r="AF363" s="56">
        <f t="shared" si="51"/>
        <v>48723.465544010745</v>
      </c>
      <c r="AH363" s="16"/>
    </row>
    <row r="364" spans="1:34" x14ac:dyDescent="0.25">
      <c r="A364" s="52" t="s">
        <v>401</v>
      </c>
      <c r="B364" s="53">
        <v>6016992</v>
      </c>
      <c r="C364" s="67">
        <v>146195</v>
      </c>
      <c r="D364" s="68">
        <v>4</v>
      </c>
      <c r="E364" s="69">
        <v>2.5</v>
      </c>
      <c r="F364" s="16">
        <v>1698</v>
      </c>
      <c r="G364" s="68">
        <v>845</v>
      </c>
      <c r="H364" s="68">
        <v>352.8</v>
      </c>
      <c r="I364" s="68">
        <f t="shared" si="47"/>
        <v>2895.8</v>
      </c>
      <c r="J364" s="68">
        <f t="shared" si="44"/>
        <v>723.95</v>
      </c>
      <c r="K364" s="68">
        <f t="shared" si="45"/>
        <v>1809.875</v>
      </c>
      <c r="L364" s="70">
        <f t="shared" si="46"/>
        <v>2.5494816147292532E-4</v>
      </c>
      <c r="M364" s="71">
        <f t="shared" si="48"/>
        <v>4461.5928257761934</v>
      </c>
      <c r="N364" s="18">
        <f t="shared" si="49"/>
        <v>1</v>
      </c>
      <c r="O364" s="56">
        <f t="shared" si="50"/>
        <v>4461.5928257761934</v>
      </c>
      <c r="P364" s="66"/>
      <c r="Q364" s="56">
        <v>2616.1283991187156</v>
      </c>
      <c r="R364" s="56">
        <v>28.472351481574712</v>
      </c>
      <c r="S364" s="56">
        <v>416.73168986668446</v>
      </c>
      <c r="T364" s="56">
        <v>0</v>
      </c>
      <c r="U364" s="56">
        <v>22.001362508489549</v>
      </c>
      <c r="V364" s="56">
        <v>0</v>
      </c>
      <c r="W364" s="56">
        <v>0</v>
      </c>
      <c r="X364" s="56">
        <v>76.35766988240492</v>
      </c>
      <c r="Y364" s="56">
        <v>610.12181746231522</v>
      </c>
      <c r="Z364" s="56">
        <v>640.93605066748262</v>
      </c>
      <c r="AA364" s="56">
        <v>0</v>
      </c>
      <c r="AB364" s="56">
        <v>0</v>
      </c>
      <c r="AC364" s="56">
        <v>0</v>
      </c>
      <c r="AD364" s="56">
        <v>3.0814233205167438</v>
      </c>
      <c r="AE364" s="56">
        <v>47.762061468009527</v>
      </c>
      <c r="AF364" s="56">
        <f t="shared" si="51"/>
        <v>4461.5928257761934</v>
      </c>
      <c r="AH364" s="16"/>
    </row>
    <row r="365" spans="1:34" x14ac:dyDescent="0.25">
      <c r="A365" s="52" t="s">
        <v>402</v>
      </c>
      <c r="B365" s="53">
        <v>6004212</v>
      </c>
      <c r="C365" s="67">
        <v>146017</v>
      </c>
      <c r="D365" s="68">
        <v>1</v>
      </c>
      <c r="E365" s="69">
        <v>0</v>
      </c>
      <c r="F365" s="16">
        <v>1487</v>
      </c>
      <c r="G365" s="68">
        <v>4098</v>
      </c>
      <c r="H365" s="68">
        <v>942.48</v>
      </c>
      <c r="I365" s="68">
        <f t="shared" si="47"/>
        <v>6527.48</v>
      </c>
      <c r="J365" s="68">
        <f t="shared" si="44"/>
        <v>1631.87</v>
      </c>
      <c r="K365" s="68">
        <f t="shared" si="45"/>
        <v>0</v>
      </c>
      <c r="L365" s="70">
        <f t="shared" si="46"/>
        <v>0</v>
      </c>
      <c r="M365" s="71">
        <f t="shared" si="48"/>
        <v>0</v>
      </c>
      <c r="N365" s="18">
        <f t="shared" si="49"/>
        <v>0</v>
      </c>
      <c r="O365" s="56">
        <f t="shared" si="50"/>
        <v>0</v>
      </c>
      <c r="P365" s="66"/>
      <c r="Q365" s="56">
        <v>0</v>
      </c>
      <c r="R365" s="56">
        <v>0</v>
      </c>
      <c r="S365" s="56">
        <v>0</v>
      </c>
      <c r="T365" s="56">
        <v>0</v>
      </c>
      <c r="U365" s="56">
        <v>0</v>
      </c>
      <c r="V365" s="56">
        <v>0</v>
      </c>
      <c r="W365" s="56">
        <v>0</v>
      </c>
      <c r="X365" s="56">
        <v>0</v>
      </c>
      <c r="Y365" s="56">
        <v>0</v>
      </c>
      <c r="Z365" s="56">
        <v>0</v>
      </c>
      <c r="AA365" s="56">
        <v>0</v>
      </c>
      <c r="AB365" s="56">
        <v>0</v>
      </c>
      <c r="AC365" s="56">
        <v>0</v>
      </c>
      <c r="AD365" s="56">
        <v>0</v>
      </c>
      <c r="AE365" s="56">
        <v>0</v>
      </c>
      <c r="AF365" s="56">
        <f t="shared" si="51"/>
        <v>0</v>
      </c>
      <c r="AH365" s="16"/>
    </row>
    <row r="366" spans="1:34" x14ac:dyDescent="0.25">
      <c r="A366" s="52" t="s">
        <v>403</v>
      </c>
      <c r="B366" s="53">
        <v>6013023</v>
      </c>
      <c r="C366" s="67">
        <v>145703</v>
      </c>
      <c r="D366" s="68">
        <v>3</v>
      </c>
      <c r="E366" s="69">
        <v>1.5</v>
      </c>
      <c r="F366" s="16">
        <v>3002</v>
      </c>
      <c r="G366" s="68">
        <v>3413</v>
      </c>
      <c r="H366" s="68">
        <v>350.28</v>
      </c>
      <c r="I366" s="68">
        <f t="shared" si="47"/>
        <v>6765.28</v>
      </c>
      <c r="J366" s="68">
        <f t="shared" si="44"/>
        <v>1691.32</v>
      </c>
      <c r="K366" s="68">
        <f t="shared" si="45"/>
        <v>2536.98</v>
      </c>
      <c r="L366" s="70">
        <f t="shared" si="46"/>
        <v>3.5737185534558032E-4</v>
      </c>
      <c r="M366" s="71">
        <f t="shared" si="48"/>
        <v>6254.0074685476557</v>
      </c>
      <c r="N366" s="18">
        <f t="shared" si="49"/>
        <v>1</v>
      </c>
      <c r="O366" s="56">
        <f t="shared" si="50"/>
        <v>6254.0074685476557</v>
      </c>
      <c r="P366" s="66"/>
      <c r="Q366" s="56">
        <v>2775.1298424573802</v>
      </c>
      <c r="R366" s="56">
        <v>0</v>
      </c>
      <c r="S366" s="56">
        <v>323.80828821318153</v>
      </c>
      <c r="T366" s="56">
        <v>0</v>
      </c>
      <c r="U366" s="56">
        <v>0</v>
      </c>
      <c r="V366" s="56">
        <v>0</v>
      </c>
      <c r="W366" s="56">
        <v>0</v>
      </c>
      <c r="X366" s="56">
        <v>0</v>
      </c>
      <c r="Y366" s="56">
        <v>995.60787485896003</v>
      </c>
      <c r="Z366" s="56">
        <v>894.84533227806264</v>
      </c>
      <c r="AA366" s="56">
        <v>0</v>
      </c>
      <c r="AB366" s="56">
        <v>0</v>
      </c>
      <c r="AC366" s="56">
        <v>0</v>
      </c>
      <c r="AD366" s="56">
        <v>1264.6161307400719</v>
      </c>
      <c r="AE366" s="56">
        <v>0</v>
      </c>
      <c r="AF366" s="56">
        <f t="shared" si="51"/>
        <v>6254.0074685476557</v>
      </c>
      <c r="AH366" s="16"/>
    </row>
    <row r="367" spans="1:34" x14ac:dyDescent="0.25">
      <c r="A367" s="58" t="s">
        <v>404</v>
      </c>
      <c r="B367" s="59">
        <v>6012579</v>
      </c>
      <c r="C367" s="60">
        <v>145945</v>
      </c>
      <c r="D367" s="61">
        <v>1</v>
      </c>
      <c r="E367" s="62">
        <v>0</v>
      </c>
      <c r="F367" s="61">
        <v>1083</v>
      </c>
      <c r="G367" s="61">
        <v>5660</v>
      </c>
      <c r="H367" s="61">
        <v>31.92</v>
      </c>
      <c r="I367" s="61">
        <f t="shared" si="47"/>
        <v>6774.92</v>
      </c>
      <c r="J367" s="61">
        <f t="shared" si="44"/>
        <v>1693.73</v>
      </c>
      <c r="K367" s="61">
        <f t="shared" si="45"/>
        <v>0</v>
      </c>
      <c r="L367" s="63">
        <f t="shared" si="46"/>
        <v>0</v>
      </c>
      <c r="M367" s="64">
        <f t="shared" si="48"/>
        <v>0</v>
      </c>
      <c r="N367" s="65">
        <f t="shared" si="49"/>
        <v>0</v>
      </c>
      <c r="O367" s="64">
        <f t="shared" si="50"/>
        <v>0</v>
      </c>
      <c r="P367" s="66"/>
      <c r="Q367" s="64">
        <v>0</v>
      </c>
      <c r="R367" s="64">
        <v>0</v>
      </c>
      <c r="S367" s="64">
        <v>0</v>
      </c>
      <c r="T367" s="64">
        <v>0</v>
      </c>
      <c r="U367" s="64">
        <v>0</v>
      </c>
      <c r="V367" s="64">
        <v>0</v>
      </c>
      <c r="W367" s="64">
        <v>0</v>
      </c>
      <c r="X367" s="64">
        <v>0</v>
      </c>
      <c r="Y367" s="64">
        <v>0</v>
      </c>
      <c r="Z367" s="64">
        <v>0</v>
      </c>
      <c r="AA367" s="64">
        <v>0</v>
      </c>
      <c r="AB367" s="64">
        <v>0</v>
      </c>
      <c r="AC367" s="64">
        <v>0</v>
      </c>
      <c r="AD367" s="64">
        <v>0</v>
      </c>
      <c r="AE367" s="64">
        <v>0</v>
      </c>
      <c r="AF367" s="64">
        <f t="shared" si="51"/>
        <v>0</v>
      </c>
      <c r="AH367" s="16"/>
    </row>
    <row r="368" spans="1:34" x14ac:dyDescent="0.25">
      <c r="A368" s="52" t="s">
        <v>405</v>
      </c>
      <c r="B368" s="53">
        <v>6002778</v>
      </c>
      <c r="C368" s="67">
        <v>145427</v>
      </c>
      <c r="D368" s="68">
        <v>4</v>
      </c>
      <c r="E368" s="69">
        <v>2.5</v>
      </c>
      <c r="F368" s="16">
        <v>2130</v>
      </c>
      <c r="G368" s="68">
        <v>14070</v>
      </c>
      <c r="H368" s="68">
        <v>688.8</v>
      </c>
      <c r="I368" s="68">
        <f t="shared" si="47"/>
        <v>16888.8</v>
      </c>
      <c r="J368" s="68">
        <f t="shared" si="44"/>
        <v>4222.2</v>
      </c>
      <c r="K368" s="68">
        <f t="shared" si="45"/>
        <v>10555.5</v>
      </c>
      <c r="L368" s="70">
        <f t="shared" si="46"/>
        <v>1.4869012050155196E-3</v>
      </c>
      <c r="M368" s="71">
        <f t="shared" si="48"/>
        <v>26020.771087771594</v>
      </c>
      <c r="N368" s="18">
        <f t="shared" si="49"/>
        <v>1</v>
      </c>
      <c r="O368" s="56">
        <f t="shared" si="50"/>
        <v>26020.771087771594</v>
      </c>
      <c r="P368" s="66"/>
      <c r="Q368" s="56">
        <v>3281.7158363503327</v>
      </c>
      <c r="R368" s="56">
        <v>103.53582356936261</v>
      </c>
      <c r="S368" s="56">
        <v>14.236175740787358</v>
      </c>
      <c r="T368" s="56">
        <v>0</v>
      </c>
      <c r="U368" s="56">
        <v>234.24980082568288</v>
      </c>
      <c r="V368" s="56">
        <v>0</v>
      </c>
      <c r="W368" s="56">
        <v>579.80061198843055</v>
      </c>
      <c r="X368" s="56">
        <v>129.41977946170326</v>
      </c>
      <c r="Y368" s="56">
        <v>6301.5106904567419</v>
      </c>
      <c r="Z368" s="56">
        <v>2908.8636145678065</v>
      </c>
      <c r="AA368" s="56">
        <v>0</v>
      </c>
      <c r="AB368" s="56">
        <v>0</v>
      </c>
      <c r="AC368" s="56">
        <v>0</v>
      </c>
      <c r="AD368" s="56">
        <v>9407.5853975376212</v>
      </c>
      <c r="AE368" s="56">
        <v>3059.8533572731271</v>
      </c>
      <c r="AF368" s="56">
        <f t="shared" si="51"/>
        <v>26020.771087771598</v>
      </c>
      <c r="AH368" s="16"/>
    </row>
    <row r="369" spans="1:35" x14ac:dyDescent="0.25">
      <c r="A369" s="52" t="s">
        <v>406</v>
      </c>
      <c r="B369" s="53">
        <v>6001788</v>
      </c>
      <c r="C369" s="67">
        <v>146006</v>
      </c>
      <c r="D369" s="68">
        <v>4</v>
      </c>
      <c r="E369" s="69">
        <v>2.5</v>
      </c>
      <c r="F369" s="16">
        <v>2876</v>
      </c>
      <c r="G369" s="68">
        <v>12054</v>
      </c>
      <c r="H369" s="68">
        <v>331.8</v>
      </c>
      <c r="I369" s="68">
        <f t="shared" si="47"/>
        <v>15261.8</v>
      </c>
      <c r="J369" s="68">
        <f t="shared" si="44"/>
        <v>3815.45</v>
      </c>
      <c r="K369" s="68">
        <f t="shared" si="45"/>
        <v>9538.625</v>
      </c>
      <c r="L369" s="70">
        <f t="shared" si="46"/>
        <v>1.3436590409446412E-3</v>
      </c>
      <c r="M369" s="71">
        <f t="shared" si="48"/>
        <v>23514.033216531221</v>
      </c>
      <c r="N369" s="18">
        <f t="shared" si="49"/>
        <v>1</v>
      </c>
      <c r="O369" s="56">
        <f t="shared" si="50"/>
        <v>23514.033216531221</v>
      </c>
      <c r="P369" s="66"/>
      <c r="Q369" s="56">
        <v>4431.0867349030777</v>
      </c>
      <c r="R369" s="56">
        <v>78.946065471638988</v>
      </c>
      <c r="S369" s="56">
        <v>40.120131633128011</v>
      </c>
      <c r="T369" s="56">
        <v>0</v>
      </c>
      <c r="U369" s="56">
        <v>0</v>
      </c>
      <c r="V369" s="56">
        <v>0</v>
      </c>
      <c r="W369" s="56">
        <v>0</v>
      </c>
      <c r="X369" s="56">
        <v>392.14193176896083</v>
      </c>
      <c r="Y369" s="56">
        <v>7925.4207803690661</v>
      </c>
      <c r="Z369" s="56">
        <v>3431.1648673953941</v>
      </c>
      <c r="AA369" s="56">
        <v>0</v>
      </c>
      <c r="AB369" s="56">
        <v>0</v>
      </c>
      <c r="AC369" s="56">
        <v>0</v>
      </c>
      <c r="AD369" s="56">
        <v>4615.9721341340828</v>
      </c>
      <c r="AE369" s="56">
        <v>2599.1805708558736</v>
      </c>
      <c r="AF369" s="56">
        <f t="shared" si="51"/>
        <v>23514.033216531221</v>
      </c>
      <c r="AH369" s="16"/>
    </row>
    <row r="370" spans="1:35" x14ac:dyDescent="0.25">
      <c r="A370" s="52" t="s">
        <v>407</v>
      </c>
      <c r="B370" s="53">
        <v>6001341</v>
      </c>
      <c r="C370" s="67">
        <v>145290</v>
      </c>
      <c r="D370" s="68">
        <v>2</v>
      </c>
      <c r="E370" s="69">
        <v>0.75</v>
      </c>
      <c r="F370" s="16">
        <v>1948</v>
      </c>
      <c r="G370" s="68">
        <v>31253</v>
      </c>
      <c r="H370" s="68">
        <v>1821.96</v>
      </c>
      <c r="I370" s="68">
        <f t="shared" si="47"/>
        <v>35022.959999999999</v>
      </c>
      <c r="J370" s="68">
        <f t="shared" si="44"/>
        <v>8755.74</v>
      </c>
      <c r="K370" s="68">
        <f t="shared" si="45"/>
        <v>6566.8050000000003</v>
      </c>
      <c r="L370" s="70">
        <f t="shared" si="46"/>
        <v>9.2503342026450095E-4</v>
      </c>
      <c r="M370" s="71">
        <f t="shared" si="48"/>
        <v>16188.084854628767</v>
      </c>
      <c r="N370" s="18">
        <f t="shared" si="49"/>
        <v>1</v>
      </c>
      <c r="O370" s="56">
        <f t="shared" si="50"/>
        <v>16188.084854628767</v>
      </c>
      <c r="P370" s="66"/>
      <c r="Q370" s="56">
        <v>900.39189425499274</v>
      </c>
      <c r="R370" s="56">
        <v>46.979379944598286</v>
      </c>
      <c r="S370" s="56">
        <v>58.627160096151584</v>
      </c>
      <c r="T370" s="56">
        <v>0</v>
      </c>
      <c r="U370" s="56">
        <v>59.015419434536689</v>
      </c>
      <c r="V370" s="56">
        <v>0</v>
      </c>
      <c r="W370" s="56">
        <v>519.1027354208918</v>
      </c>
      <c r="X370" s="56">
        <v>158.4098100611248</v>
      </c>
      <c r="Y370" s="56">
        <v>3957.9341840377319</v>
      </c>
      <c r="Z370" s="56">
        <v>481.16425149868962</v>
      </c>
      <c r="AA370" s="56">
        <v>0</v>
      </c>
      <c r="AB370" s="56">
        <v>0</v>
      </c>
      <c r="AC370" s="56">
        <v>0</v>
      </c>
      <c r="AD370" s="56">
        <v>7664.8864386193763</v>
      </c>
      <c r="AE370" s="56">
        <v>2341.573581260674</v>
      </c>
      <c r="AF370" s="56">
        <f t="shared" si="51"/>
        <v>16188.084854628769</v>
      </c>
      <c r="AH370" s="16"/>
    </row>
    <row r="371" spans="1:35" x14ac:dyDescent="0.25">
      <c r="A371" s="52" t="s">
        <v>408</v>
      </c>
      <c r="B371" s="53">
        <v>6009203</v>
      </c>
      <c r="C371" s="67">
        <v>145757</v>
      </c>
      <c r="D371" s="68">
        <v>2</v>
      </c>
      <c r="E371" s="69">
        <v>0.75</v>
      </c>
      <c r="F371" s="16">
        <v>1091</v>
      </c>
      <c r="G371" s="68">
        <v>12214</v>
      </c>
      <c r="H371" s="68">
        <v>465.36</v>
      </c>
      <c r="I371" s="68">
        <f t="shared" si="47"/>
        <v>13770.36</v>
      </c>
      <c r="J371" s="68">
        <f t="shared" si="44"/>
        <v>3442.59</v>
      </c>
      <c r="K371" s="68">
        <f t="shared" si="45"/>
        <v>2581.9425000000001</v>
      </c>
      <c r="L371" s="70">
        <f t="shared" si="46"/>
        <v>3.6370550087923672E-4</v>
      </c>
      <c r="M371" s="71">
        <f t="shared" si="48"/>
        <v>6364.8462653866427</v>
      </c>
      <c r="N371" s="18">
        <f t="shared" si="49"/>
        <v>1</v>
      </c>
      <c r="O371" s="56">
        <f t="shared" si="50"/>
        <v>6364.8462653866427</v>
      </c>
      <c r="P371" s="66"/>
      <c r="Q371" s="56">
        <v>504.27492640256509</v>
      </c>
      <c r="R371" s="56">
        <v>5.435630737391536</v>
      </c>
      <c r="S371" s="56">
        <v>48.920676636523829</v>
      </c>
      <c r="T371" s="56">
        <v>0</v>
      </c>
      <c r="U371" s="56">
        <v>11.647780151553292</v>
      </c>
      <c r="V371" s="56">
        <v>0</v>
      </c>
      <c r="W371" s="56">
        <v>0</v>
      </c>
      <c r="X371" s="56">
        <v>149.09158593988215</v>
      </c>
      <c r="Y371" s="56">
        <v>2564.8227008321114</v>
      </c>
      <c r="Z371" s="56">
        <v>459.44021708904648</v>
      </c>
      <c r="AA371" s="56">
        <v>0</v>
      </c>
      <c r="AB371" s="56">
        <v>0</v>
      </c>
      <c r="AC371" s="56">
        <v>0</v>
      </c>
      <c r="AD371" s="56">
        <v>1684.3059869944523</v>
      </c>
      <c r="AE371" s="56">
        <v>936.90676060311603</v>
      </c>
      <c r="AF371" s="56">
        <f t="shared" si="51"/>
        <v>6364.8462653866418</v>
      </c>
      <c r="AH371" s="16"/>
    </row>
    <row r="372" spans="1:35" x14ac:dyDescent="0.25">
      <c r="A372" s="58" t="s">
        <v>409</v>
      </c>
      <c r="B372" s="59">
        <v>6004469</v>
      </c>
      <c r="C372" s="60">
        <v>145922</v>
      </c>
      <c r="D372" s="61">
        <v>5</v>
      </c>
      <c r="E372" s="62">
        <v>3.5</v>
      </c>
      <c r="F372" s="61">
        <v>3492</v>
      </c>
      <c r="G372" s="61">
        <v>16897</v>
      </c>
      <c r="H372" s="61">
        <v>837.48</v>
      </c>
      <c r="I372" s="61">
        <f t="shared" si="47"/>
        <v>21226.48</v>
      </c>
      <c r="J372" s="61">
        <f t="shared" si="44"/>
        <v>5306.62</v>
      </c>
      <c r="K372" s="61">
        <f t="shared" si="45"/>
        <v>18573.169999999998</v>
      </c>
      <c r="L372" s="63">
        <f t="shared" si="46"/>
        <v>2.6163108193792898E-3</v>
      </c>
      <c r="M372" s="64">
        <f t="shared" si="48"/>
        <v>45785.439339137571</v>
      </c>
      <c r="N372" s="65">
        <f t="shared" si="49"/>
        <v>1</v>
      </c>
      <c r="O372" s="64">
        <f t="shared" si="50"/>
        <v>45785.439339137571</v>
      </c>
      <c r="P372" s="66"/>
      <c r="Q372" s="64">
        <v>7532.2311646711278</v>
      </c>
      <c r="R372" s="64">
        <v>0</v>
      </c>
      <c r="S372" s="64">
        <v>193.87082963363144</v>
      </c>
      <c r="T372" s="64">
        <v>0</v>
      </c>
      <c r="U372" s="64">
        <v>101.46510709797532</v>
      </c>
      <c r="V372" s="64">
        <v>0</v>
      </c>
      <c r="W372" s="64">
        <v>0</v>
      </c>
      <c r="X372" s="64">
        <v>1511.1053449948467</v>
      </c>
      <c r="Y372" s="64">
        <v>6445.10501719282</v>
      </c>
      <c r="Z372" s="64">
        <v>10383.780305477321</v>
      </c>
      <c r="AA372" s="64">
        <v>0</v>
      </c>
      <c r="AB372" s="64">
        <v>0</v>
      </c>
      <c r="AC372" s="64">
        <v>0</v>
      </c>
      <c r="AD372" s="64">
        <v>14126.168928244908</v>
      </c>
      <c r="AE372" s="64">
        <v>5491.71264182494</v>
      </c>
      <c r="AF372" s="64">
        <f t="shared" si="51"/>
        <v>45785.439339137571</v>
      </c>
      <c r="AH372" s="16"/>
    </row>
    <row r="373" spans="1:35" x14ac:dyDescent="0.25">
      <c r="A373" s="52" t="s">
        <v>410</v>
      </c>
      <c r="B373" s="53">
        <v>6013106</v>
      </c>
      <c r="C373" s="67">
        <v>145717</v>
      </c>
      <c r="D373" s="68">
        <v>4</v>
      </c>
      <c r="E373" s="69">
        <v>2.5</v>
      </c>
      <c r="F373" s="16">
        <v>1595</v>
      </c>
      <c r="G373" s="68">
        <v>13412</v>
      </c>
      <c r="H373" s="68">
        <v>500.64</v>
      </c>
      <c r="I373" s="68">
        <f t="shared" si="47"/>
        <v>15507.64</v>
      </c>
      <c r="J373" s="68">
        <f t="shared" si="44"/>
        <v>3876.91</v>
      </c>
      <c r="K373" s="68">
        <f t="shared" si="45"/>
        <v>9692.2749999999996</v>
      </c>
      <c r="L373" s="70">
        <f t="shared" si="46"/>
        <v>1.3653029583479508E-3</v>
      </c>
      <c r="M373" s="71">
        <f t="shared" si="48"/>
        <v>23892.80177108914</v>
      </c>
      <c r="N373" s="18">
        <f t="shared" si="49"/>
        <v>1</v>
      </c>
      <c r="O373" s="56">
        <f t="shared" si="50"/>
        <v>23892.80177108914</v>
      </c>
      <c r="P373" s="66"/>
      <c r="Q373" s="56">
        <v>2457.4350981121033</v>
      </c>
      <c r="R373" s="56">
        <v>235.5439986202999</v>
      </c>
      <c r="S373" s="56">
        <v>0</v>
      </c>
      <c r="T373" s="56">
        <v>0</v>
      </c>
      <c r="U373" s="56">
        <v>0</v>
      </c>
      <c r="V373" s="56">
        <v>0</v>
      </c>
      <c r="W373" s="56">
        <v>125.53718607785216</v>
      </c>
      <c r="X373" s="56">
        <v>410.26070089359928</v>
      </c>
      <c r="Y373" s="56">
        <v>2140.0484960988788</v>
      </c>
      <c r="Z373" s="56">
        <v>2560.6627793494144</v>
      </c>
      <c r="AA373" s="56">
        <v>0</v>
      </c>
      <c r="AB373" s="56">
        <v>0</v>
      </c>
      <c r="AC373" s="56">
        <v>0</v>
      </c>
      <c r="AD373" s="56">
        <v>9353.6604894285774</v>
      </c>
      <c r="AE373" s="56">
        <v>6609.6530225084171</v>
      </c>
      <c r="AF373" s="56">
        <f t="shared" si="51"/>
        <v>23892.801771089144</v>
      </c>
      <c r="AH373" s="16"/>
    </row>
    <row r="374" spans="1:35" x14ac:dyDescent="0.25">
      <c r="A374" s="52" t="s">
        <v>411</v>
      </c>
      <c r="B374" s="53">
        <v>6001028</v>
      </c>
      <c r="C374" s="67">
        <v>145656</v>
      </c>
      <c r="D374" s="68">
        <v>4</v>
      </c>
      <c r="E374" s="69">
        <v>2.5</v>
      </c>
      <c r="F374" s="16">
        <v>1800</v>
      </c>
      <c r="G374" s="68">
        <v>9559</v>
      </c>
      <c r="H374" s="68">
        <v>320.88</v>
      </c>
      <c r="I374" s="68">
        <f t="shared" si="47"/>
        <v>11679.88</v>
      </c>
      <c r="J374" s="68">
        <f t="shared" si="44"/>
        <v>2919.97</v>
      </c>
      <c r="K374" s="68">
        <f t="shared" si="45"/>
        <v>7299.9249999999993</v>
      </c>
      <c r="L374" s="70">
        <f t="shared" si="46"/>
        <v>1.0283044175096315E-3</v>
      </c>
      <c r="M374" s="71">
        <f t="shared" si="48"/>
        <v>17995.327306418552</v>
      </c>
      <c r="N374" s="18">
        <f t="shared" si="49"/>
        <v>1</v>
      </c>
      <c r="O374" s="56">
        <f t="shared" si="50"/>
        <v>17995.327306418552</v>
      </c>
      <c r="P374" s="66"/>
      <c r="Q374" s="56">
        <v>2773.2809884650696</v>
      </c>
      <c r="R374" s="56">
        <v>11.647780151553292</v>
      </c>
      <c r="S374" s="56">
        <v>0</v>
      </c>
      <c r="T374" s="56">
        <v>0</v>
      </c>
      <c r="U374" s="56">
        <v>0</v>
      </c>
      <c r="V374" s="56">
        <v>0</v>
      </c>
      <c r="W374" s="56">
        <v>423.20267883976959</v>
      </c>
      <c r="X374" s="56">
        <v>59.533098552383493</v>
      </c>
      <c r="Y374" s="56">
        <v>1039.980370674401</v>
      </c>
      <c r="Z374" s="56">
        <v>2944.2999827537492</v>
      </c>
      <c r="AA374" s="56">
        <v>0</v>
      </c>
      <c r="AB374" s="56">
        <v>0</v>
      </c>
      <c r="AC374" s="56">
        <v>0</v>
      </c>
      <c r="AD374" s="56">
        <v>6883.8996980344064</v>
      </c>
      <c r="AE374" s="56">
        <v>3859.4827089472219</v>
      </c>
      <c r="AF374" s="56">
        <f t="shared" si="51"/>
        <v>17995.327306418556</v>
      </c>
      <c r="AH374" s="16"/>
    </row>
    <row r="375" spans="1:35" x14ac:dyDescent="0.25">
      <c r="A375" s="52" t="s">
        <v>412</v>
      </c>
      <c r="B375" s="53">
        <v>6003362</v>
      </c>
      <c r="C375" s="67">
        <v>146092</v>
      </c>
      <c r="D375" s="68">
        <v>2</v>
      </c>
      <c r="E375" s="69">
        <v>0.75</v>
      </c>
      <c r="F375" s="16">
        <v>1036</v>
      </c>
      <c r="G375" s="68">
        <v>5525</v>
      </c>
      <c r="H375" s="68">
        <v>367.08</v>
      </c>
      <c r="I375" s="68">
        <f t="shared" si="47"/>
        <v>6928.08</v>
      </c>
      <c r="J375" s="68">
        <f t="shared" si="44"/>
        <v>1732.02</v>
      </c>
      <c r="K375" s="68">
        <f t="shared" si="45"/>
        <v>1299.0149999999999</v>
      </c>
      <c r="L375" s="70">
        <f t="shared" si="46"/>
        <v>1.8298583381490551E-4</v>
      </c>
      <c r="M375" s="71">
        <f t="shared" si="48"/>
        <v>3202.2520917608463</v>
      </c>
      <c r="N375" s="18">
        <f t="shared" si="49"/>
        <v>1</v>
      </c>
      <c r="O375" s="56">
        <f t="shared" si="50"/>
        <v>3202.2520917608463</v>
      </c>
      <c r="P375" s="66"/>
      <c r="Q375" s="56">
        <v>478.85318400830198</v>
      </c>
      <c r="R375" s="56">
        <v>89.687907166960343</v>
      </c>
      <c r="S375" s="56">
        <v>1.9412966919255488</v>
      </c>
      <c r="T375" s="56">
        <v>0</v>
      </c>
      <c r="U375" s="56">
        <v>0</v>
      </c>
      <c r="V375" s="56">
        <v>0</v>
      </c>
      <c r="W375" s="56">
        <v>10.871261474783072</v>
      </c>
      <c r="X375" s="56">
        <v>67.168865540623969</v>
      </c>
      <c r="Y375" s="56">
        <v>412.75665378321781</v>
      </c>
      <c r="Z375" s="56">
        <v>361.45095549661403</v>
      </c>
      <c r="AA375" s="56">
        <v>0</v>
      </c>
      <c r="AB375" s="56">
        <v>0</v>
      </c>
      <c r="AC375" s="56">
        <v>0</v>
      </c>
      <c r="AD375" s="56">
        <v>1200.3684545072974</v>
      </c>
      <c r="AE375" s="56">
        <v>579.15351309112202</v>
      </c>
      <c r="AF375" s="56">
        <f t="shared" si="51"/>
        <v>3202.2520917608463</v>
      </c>
      <c r="AH375" s="16"/>
    </row>
    <row r="376" spans="1:35" x14ac:dyDescent="0.25">
      <c r="A376" s="52" t="s">
        <v>413</v>
      </c>
      <c r="B376" s="53">
        <v>6003230</v>
      </c>
      <c r="C376" s="67">
        <v>145863</v>
      </c>
      <c r="D376" s="68">
        <v>5</v>
      </c>
      <c r="E376" s="69">
        <v>3.5</v>
      </c>
      <c r="F376" s="16">
        <v>2348</v>
      </c>
      <c r="G376" s="68">
        <v>15660</v>
      </c>
      <c r="H376" s="68">
        <v>998.76</v>
      </c>
      <c r="I376" s="68">
        <f t="shared" si="47"/>
        <v>19006.759999999998</v>
      </c>
      <c r="J376" s="68">
        <f t="shared" si="44"/>
        <v>4751.6899999999996</v>
      </c>
      <c r="K376" s="68">
        <f t="shared" si="45"/>
        <v>16630.914999999997</v>
      </c>
      <c r="L376" s="70">
        <f t="shared" si="46"/>
        <v>2.3427149404585926E-3</v>
      </c>
      <c r="M376" s="71">
        <f t="shared" si="48"/>
        <v>40997.511458025372</v>
      </c>
      <c r="N376" s="18">
        <f t="shared" si="49"/>
        <v>1</v>
      </c>
      <c r="O376" s="56">
        <f t="shared" si="50"/>
        <v>40997.511458025372</v>
      </c>
      <c r="P376" s="66"/>
      <c r="Q376" s="56">
        <v>5064.6273696013186</v>
      </c>
      <c r="R376" s="56">
        <v>420.35544369161204</v>
      </c>
      <c r="S376" s="56">
        <v>190.24707580870373</v>
      </c>
      <c r="T376" s="56">
        <v>0</v>
      </c>
      <c r="U376" s="56">
        <v>623.28565788756259</v>
      </c>
      <c r="V376" s="56">
        <v>0</v>
      </c>
      <c r="W376" s="56">
        <v>0</v>
      </c>
      <c r="X376" s="56">
        <v>920.43347153163324</v>
      </c>
      <c r="Y376" s="56">
        <v>10854.005504188175</v>
      </c>
      <c r="Z376" s="56">
        <v>5316.9959395516398</v>
      </c>
      <c r="AA376" s="56">
        <v>0</v>
      </c>
      <c r="AB376" s="56">
        <v>0</v>
      </c>
      <c r="AC376" s="56">
        <v>0</v>
      </c>
      <c r="AD376" s="56">
        <v>12579.602563677552</v>
      </c>
      <c r="AE376" s="56">
        <v>5027.95843208717</v>
      </c>
      <c r="AF376" s="56">
        <f t="shared" si="51"/>
        <v>40997.511458025372</v>
      </c>
      <c r="AH376" s="16"/>
    </row>
    <row r="377" spans="1:35" x14ac:dyDescent="0.25">
      <c r="A377" s="58" t="s">
        <v>414</v>
      </c>
      <c r="B377" s="59">
        <v>6007116</v>
      </c>
      <c r="C377" s="60">
        <v>146188</v>
      </c>
      <c r="D377" s="61">
        <v>4</v>
      </c>
      <c r="E377" s="62">
        <v>2.5</v>
      </c>
      <c r="F377" s="61">
        <v>1477</v>
      </c>
      <c r="G377" s="61">
        <v>10926</v>
      </c>
      <c r="H377" s="61">
        <v>403</v>
      </c>
      <c r="I377" s="61">
        <f t="shared" si="47"/>
        <v>12806</v>
      </c>
      <c r="J377" s="61">
        <f t="shared" si="44"/>
        <v>3201.5</v>
      </c>
      <c r="K377" s="61">
        <f t="shared" si="45"/>
        <v>8003.75</v>
      </c>
      <c r="L377" s="63">
        <f t="shared" si="46"/>
        <v>1.1274487726439263E-3</v>
      </c>
      <c r="M377" s="64">
        <f t="shared" si="48"/>
        <v>19730.353521268709</v>
      </c>
      <c r="N377" s="65">
        <f t="shared" si="49"/>
        <v>1</v>
      </c>
      <c r="O377" s="64">
        <f t="shared" si="50"/>
        <v>19730.353521268709</v>
      </c>
      <c r="P377" s="66"/>
      <c r="Q377" s="64">
        <v>2275.6311222016152</v>
      </c>
      <c r="R377" s="64">
        <v>0</v>
      </c>
      <c r="S377" s="64">
        <v>0</v>
      </c>
      <c r="T377" s="64">
        <v>0</v>
      </c>
      <c r="U377" s="64">
        <v>0</v>
      </c>
      <c r="V377" s="64">
        <v>0</v>
      </c>
      <c r="W377" s="64">
        <v>237.26959567978926</v>
      </c>
      <c r="X377" s="64">
        <v>383.63720340433457</v>
      </c>
      <c r="Y377" s="64">
        <v>525.38267614810479</v>
      </c>
      <c r="Z377" s="64">
        <v>1354.2855493671088</v>
      </c>
      <c r="AA377" s="64">
        <v>0</v>
      </c>
      <c r="AB377" s="64">
        <v>0</v>
      </c>
      <c r="AC377" s="64">
        <v>0</v>
      </c>
      <c r="AD377" s="64">
        <v>7993.2120934204322</v>
      </c>
      <c r="AE377" s="64">
        <v>6960.9352810473238</v>
      </c>
      <c r="AF377" s="64">
        <f t="shared" si="51"/>
        <v>19730.353521268709</v>
      </c>
      <c r="AH377" s="16"/>
    </row>
    <row r="378" spans="1:35" x14ac:dyDescent="0.25">
      <c r="A378" s="52" t="s">
        <v>415</v>
      </c>
      <c r="B378" s="53">
        <v>6009534</v>
      </c>
      <c r="C378" s="67">
        <v>145655</v>
      </c>
      <c r="D378" s="68">
        <v>4</v>
      </c>
      <c r="E378" s="69">
        <v>2.5</v>
      </c>
      <c r="F378" s="16">
        <v>3558</v>
      </c>
      <c r="G378" s="68">
        <v>18989</v>
      </c>
      <c r="H378" s="68">
        <v>1283.52</v>
      </c>
      <c r="I378" s="68">
        <f t="shared" si="47"/>
        <v>23830.52</v>
      </c>
      <c r="J378" s="68">
        <f t="shared" si="44"/>
        <v>5957.63</v>
      </c>
      <c r="K378" s="68">
        <f t="shared" si="45"/>
        <v>14894.075000000001</v>
      </c>
      <c r="L378" s="70">
        <f t="shared" si="46"/>
        <v>2.0980548590868765E-3</v>
      </c>
      <c r="M378" s="71">
        <f t="shared" si="48"/>
        <v>36715.96003402034</v>
      </c>
      <c r="N378" s="18">
        <f t="shared" si="49"/>
        <v>1</v>
      </c>
      <c r="O378" s="56">
        <f t="shared" si="50"/>
        <v>36715.96003402034</v>
      </c>
      <c r="P378" s="66"/>
      <c r="Q378" s="56">
        <v>5481.8520871992878</v>
      </c>
      <c r="R378" s="56">
        <v>144.95015299710764</v>
      </c>
      <c r="S378" s="56">
        <v>6.4709889730851629</v>
      </c>
      <c r="T378" s="56">
        <v>0</v>
      </c>
      <c r="U378" s="56">
        <v>40.120131633128004</v>
      </c>
      <c r="V378" s="56">
        <v>0</v>
      </c>
      <c r="W378" s="56">
        <v>1458.5609145333956</v>
      </c>
      <c r="X378" s="56">
        <v>327.43204203810922</v>
      </c>
      <c r="Y378" s="56">
        <v>2486.7086196570122</v>
      </c>
      <c r="Z378" s="56">
        <v>2049.1465081436345</v>
      </c>
      <c r="AA378" s="56">
        <v>0</v>
      </c>
      <c r="AB378" s="56">
        <v>0</v>
      </c>
      <c r="AC378" s="56">
        <v>0</v>
      </c>
      <c r="AD378" s="56">
        <v>14658.330735698151</v>
      </c>
      <c r="AE378" s="56">
        <v>10062.387853147427</v>
      </c>
      <c r="AF378" s="56">
        <f t="shared" si="51"/>
        <v>36715.96003402034</v>
      </c>
      <c r="AH378" s="16"/>
    </row>
    <row r="379" spans="1:35" x14ac:dyDescent="0.25">
      <c r="A379" s="52" t="s">
        <v>416</v>
      </c>
      <c r="B379" s="53">
        <v>6014633</v>
      </c>
      <c r="C379" s="67">
        <v>145994</v>
      </c>
      <c r="D379" s="68">
        <v>2</v>
      </c>
      <c r="E379" s="69">
        <v>0.75</v>
      </c>
      <c r="F379" s="16">
        <v>6028</v>
      </c>
      <c r="G379" s="68">
        <v>16419</v>
      </c>
      <c r="H379" s="68">
        <v>6133</v>
      </c>
      <c r="I379" s="68">
        <f t="shared" si="47"/>
        <v>28580</v>
      </c>
      <c r="J379" s="68">
        <f t="shared" si="44"/>
        <v>7145</v>
      </c>
      <c r="K379" s="68">
        <f t="shared" si="45"/>
        <v>5358.75</v>
      </c>
      <c r="L379" s="70">
        <f t="shared" si="46"/>
        <v>7.5486067286030176E-4</v>
      </c>
      <c r="M379" s="71">
        <f t="shared" si="48"/>
        <v>13210.061775055281</v>
      </c>
      <c r="N379" s="18">
        <f t="shared" si="49"/>
        <v>1</v>
      </c>
      <c r="O379" s="56">
        <f t="shared" si="50"/>
        <v>13210.061775055281</v>
      </c>
      <c r="P379" s="66"/>
      <c r="Q379" s="56">
        <v>2786.2229664112397</v>
      </c>
      <c r="R379" s="56">
        <v>789.46065471638985</v>
      </c>
      <c r="S379" s="56">
        <v>1425.0042145729683</v>
      </c>
      <c r="T379" s="56">
        <v>0</v>
      </c>
      <c r="U379" s="56">
        <v>605.49968248154016</v>
      </c>
      <c r="V379" s="56">
        <v>0</v>
      </c>
      <c r="W379" s="56">
        <v>0.46221349807751161</v>
      </c>
      <c r="X379" s="56">
        <v>14.32861844040286</v>
      </c>
      <c r="Y379" s="56">
        <v>1086.6639339802298</v>
      </c>
      <c r="Z379" s="56">
        <v>3046.4491658288789</v>
      </c>
      <c r="AA379" s="56">
        <v>2346.6579297395265</v>
      </c>
      <c r="AB379" s="56">
        <v>0</v>
      </c>
      <c r="AC379" s="56">
        <v>0</v>
      </c>
      <c r="AD379" s="56">
        <v>749.71029388172371</v>
      </c>
      <c r="AE379" s="56">
        <v>359.60210150430402</v>
      </c>
      <c r="AF379" s="56">
        <f t="shared" si="51"/>
        <v>13210.061775055283</v>
      </c>
      <c r="AH379" s="16"/>
    </row>
    <row r="380" spans="1:35" x14ac:dyDescent="0.25">
      <c r="A380" s="52" t="s">
        <v>417</v>
      </c>
      <c r="B380" s="53">
        <v>6004840</v>
      </c>
      <c r="C380" s="67">
        <v>145273</v>
      </c>
      <c r="D380" s="68">
        <v>3</v>
      </c>
      <c r="E380" s="69">
        <v>1.5</v>
      </c>
      <c r="F380" s="16">
        <v>3720</v>
      </c>
      <c r="G380" s="68">
        <v>12419</v>
      </c>
      <c r="H380" s="68">
        <v>535.08000000000004</v>
      </c>
      <c r="I380" s="68">
        <f t="shared" si="47"/>
        <v>16674.080000000002</v>
      </c>
      <c r="J380" s="68">
        <f t="shared" si="44"/>
        <v>4168.5200000000004</v>
      </c>
      <c r="K380" s="68">
        <f t="shared" si="45"/>
        <v>6252.7800000000007</v>
      </c>
      <c r="L380" s="70">
        <f t="shared" si="46"/>
        <v>8.8079826788848865E-4</v>
      </c>
      <c r="M380" s="71">
        <f t="shared" si="48"/>
        <v>15413.969688048552</v>
      </c>
      <c r="N380" s="18">
        <f t="shared" si="49"/>
        <v>1</v>
      </c>
      <c r="O380" s="56">
        <f t="shared" si="50"/>
        <v>15413.969688048552</v>
      </c>
      <c r="P380" s="66"/>
      <c r="Q380" s="56">
        <v>3438.8684256966862</v>
      </c>
      <c r="R380" s="56">
        <v>0</v>
      </c>
      <c r="S380" s="56">
        <v>82.310979737643279</v>
      </c>
      <c r="T380" s="56">
        <v>0</v>
      </c>
      <c r="U380" s="56">
        <v>202.67137463702733</v>
      </c>
      <c r="V380" s="56">
        <v>0</v>
      </c>
      <c r="W380" s="56">
        <v>2.3295560303106586</v>
      </c>
      <c r="X380" s="56">
        <v>207.33048669764861</v>
      </c>
      <c r="Y380" s="56">
        <v>1498.4961607672928</v>
      </c>
      <c r="Z380" s="56">
        <v>6285.1791468580032</v>
      </c>
      <c r="AA380" s="56">
        <v>0</v>
      </c>
      <c r="AB380" s="56">
        <v>0</v>
      </c>
      <c r="AC380" s="56">
        <v>0</v>
      </c>
      <c r="AD380" s="56">
        <v>1380.1695052594496</v>
      </c>
      <c r="AE380" s="56">
        <v>2316.6140523644881</v>
      </c>
      <c r="AF380" s="56">
        <f t="shared" si="51"/>
        <v>15413.96968804855</v>
      </c>
      <c r="AH380" s="16"/>
    </row>
    <row r="381" spans="1:35" x14ac:dyDescent="0.25">
      <c r="A381" s="52" t="s">
        <v>418</v>
      </c>
      <c r="B381" s="53">
        <v>6004899</v>
      </c>
      <c r="C381" s="67">
        <v>146197</v>
      </c>
      <c r="D381" s="72">
        <v>2</v>
      </c>
      <c r="E381" s="69">
        <v>0.75</v>
      </c>
      <c r="F381" s="16">
        <v>3376</v>
      </c>
      <c r="G381" s="68">
        <v>3049</v>
      </c>
      <c r="H381" s="68">
        <v>1754.76</v>
      </c>
      <c r="I381" s="68">
        <f t="shared" si="47"/>
        <v>8179.76</v>
      </c>
      <c r="J381" s="68">
        <f t="shared" si="44"/>
        <v>2044.94</v>
      </c>
      <c r="K381" s="68">
        <f t="shared" si="45"/>
        <v>1533.7049999999999</v>
      </c>
      <c r="L381" s="70">
        <f t="shared" si="46"/>
        <v>2.1604545617340035E-4</v>
      </c>
      <c r="M381" s="71">
        <f t="shared" si="48"/>
        <v>3780.7954830345061</v>
      </c>
      <c r="N381" s="18">
        <f t="shared" si="49"/>
        <v>1</v>
      </c>
      <c r="O381" s="56">
        <f t="shared" si="50"/>
        <v>3780.7954830345061</v>
      </c>
      <c r="P381" s="66"/>
      <c r="Q381" s="56">
        <v>1560.4327695096792</v>
      </c>
      <c r="R381" s="56">
        <v>200.34181860671663</v>
      </c>
      <c r="S381" s="56">
        <v>0</v>
      </c>
      <c r="T381" s="56">
        <v>0</v>
      </c>
      <c r="U381" s="56">
        <v>493.47761908747458</v>
      </c>
      <c r="V381" s="56">
        <v>0</v>
      </c>
      <c r="W381" s="56">
        <v>47.36763928298339</v>
      </c>
      <c r="X381" s="56">
        <v>69.88668090931975</v>
      </c>
      <c r="Y381" s="56">
        <v>770.50990129521188</v>
      </c>
      <c r="Z381" s="56">
        <v>318.00288667732804</v>
      </c>
      <c r="AA381" s="56">
        <v>0</v>
      </c>
      <c r="AB381" s="56">
        <v>0</v>
      </c>
      <c r="AC381" s="56">
        <v>0</v>
      </c>
      <c r="AD381" s="56">
        <v>267.15940188880171</v>
      </c>
      <c r="AE381" s="56">
        <v>53.616765776991343</v>
      </c>
      <c r="AF381" s="56">
        <f t="shared" si="51"/>
        <v>3780.795483034507</v>
      </c>
      <c r="AH381" s="16"/>
      <c r="AI381" t="s">
        <v>419</v>
      </c>
    </row>
    <row r="382" spans="1:35" x14ac:dyDescent="0.25">
      <c r="A382" s="58" t="s">
        <v>420</v>
      </c>
      <c r="B382" s="59">
        <v>6013312</v>
      </c>
      <c r="C382" s="60">
        <v>145733</v>
      </c>
      <c r="D382" s="61">
        <v>1</v>
      </c>
      <c r="E382" s="62">
        <v>0</v>
      </c>
      <c r="F382" s="61">
        <v>5935</v>
      </c>
      <c r="G382" s="61">
        <v>18787</v>
      </c>
      <c r="H382" s="61">
        <v>36.96</v>
      </c>
      <c r="I382" s="61">
        <f t="shared" si="47"/>
        <v>24758.959999999999</v>
      </c>
      <c r="J382" s="61">
        <f t="shared" si="44"/>
        <v>6189.74</v>
      </c>
      <c r="K382" s="61">
        <f t="shared" si="45"/>
        <v>0</v>
      </c>
      <c r="L382" s="63">
        <f t="shared" si="46"/>
        <v>0</v>
      </c>
      <c r="M382" s="64">
        <f t="shared" si="48"/>
        <v>0</v>
      </c>
      <c r="N382" s="65">
        <f t="shared" si="49"/>
        <v>0</v>
      </c>
      <c r="O382" s="64">
        <f t="shared" si="50"/>
        <v>0</v>
      </c>
      <c r="P382" s="66"/>
      <c r="Q382" s="64">
        <v>0</v>
      </c>
      <c r="R382" s="64">
        <v>0</v>
      </c>
      <c r="S382" s="64">
        <v>0</v>
      </c>
      <c r="T382" s="64">
        <v>0</v>
      </c>
      <c r="U382" s="64">
        <v>0</v>
      </c>
      <c r="V382" s="64">
        <v>0</v>
      </c>
      <c r="W382" s="64">
        <v>0</v>
      </c>
      <c r="X382" s="64">
        <v>0</v>
      </c>
      <c r="Y382" s="64">
        <v>0</v>
      </c>
      <c r="Z382" s="64">
        <v>0</v>
      </c>
      <c r="AA382" s="64">
        <v>0</v>
      </c>
      <c r="AB382" s="64">
        <v>0</v>
      </c>
      <c r="AC382" s="64">
        <v>0</v>
      </c>
      <c r="AD382" s="64">
        <v>0</v>
      </c>
      <c r="AE382" s="64">
        <v>0</v>
      </c>
      <c r="AF382" s="64">
        <f t="shared" si="51"/>
        <v>0</v>
      </c>
      <c r="AH382" s="16"/>
    </row>
    <row r="383" spans="1:35" x14ac:dyDescent="0.25">
      <c r="A383" s="52" t="s">
        <v>421</v>
      </c>
      <c r="B383" s="53">
        <v>6004907</v>
      </c>
      <c r="C383" s="67">
        <v>145465</v>
      </c>
      <c r="D383" s="68">
        <v>3</v>
      </c>
      <c r="E383" s="69">
        <v>1.5</v>
      </c>
      <c r="F383" s="16">
        <v>2228</v>
      </c>
      <c r="G383" s="68">
        <v>8152</v>
      </c>
      <c r="H383" s="68">
        <v>477.96</v>
      </c>
      <c r="I383" s="68">
        <f t="shared" si="47"/>
        <v>10857.96</v>
      </c>
      <c r="J383" s="68">
        <f t="shared" si="44"/>
        <v>2714.49</v>
      </c>
      <c r="K383" s="68">
        <f t="shared" si="45"/>
        <v>4071.7349999999997</v>
      </c>
      <c r="L383" s="70">
        <f t="shared" si="46"/>
        <v>5.7356521983836545E-4</v>
      </c>
      <c r="M383" s="71">
        <f t="shared" si="48"/>
        <v>10037.391347171395</v>
      </c>
      <c r="N383" s="18">
        <f t="shared" si="49"/>
        <v>1</v>
      </c>
      <c r="O383" s="56">
        <f t="shared" si="50"/>
        <v>10037.391347171395</v>
      </c>
      <c r="P383" s="66"/>
      <c r="Q383" s="56">
        <v>2059.6233474333917</v>
      </c>
      <c r="R383" s="56">
        <v>0</v>
      </c>
      <c r="S383" s="56">
        <v>0</v>
      </c>
      <c r="T383" s="56">
        <v>0</v>
      </c>
      <c r="U383" s="56">
        <v>399.13059985989281</v>
      </c>
      <c r="V383" s="56">
        <v>0</v>
      </c>
      <c r="W383" s="56">
        <v>0</v>
      </c>
      <c r="X383" s="56">
        <v>42.708527222362072</v>
      </c>
      <c r="Y383" s="56">
        <v>1605.7296923212753</v>
      </c>
      <c r="Z383" s="56">
        <v>3879.8201028626322</v>
      </c>
      <c r="AA383" s="56">
        <v>0</v>
      </c>
      <c r="AB383" s="56">
        <v>0</v>
      </c>
      <c r="AC383" s="56">
        <v>0</v>
      </c>
      <c r="AD383" s="56">
        <v>1941.2966919255487</v>
      </c>
      <c r="AE383" s="56">
        <v>109.08238554629274</v>
      </c>
      <c r="AF383" s="56">
        <f t="shared" si="51"/>
        <v>10037.391347171395</v>
      </c>
      <c r="AH383" s="16"/>
    </row>
    <row r="384" spans="1:35" x14ac:dyDescent="0.25">
      <c r="A384" s="52" t="s">
        <v>422</v>
      </c>
      <c r="B384" s="53">
        <v>6004964</v>
      </c>
      <c r="C384" s="67" t="s">
        <v>423</v>
      </c>
      <c r="D384" s="68">
        <v>2</v>
      </c>
      <c r="E384" s="69">
        <v>0.75</v>
      </c>
      <c r="F384" s="16">
        <v>2560</v>
      </c>
      <c r="G384" s="68">
        <v>21831</v>
      </c>
      <c r="H384" s="68">
        <v>6124.44</v>
      </c>
      <c r="I384" s="68">
        <f t="shared" si="47"/>
        <v>30515.439999999999</v>
      </c>
      <c r="J384" s="68">
        <f t="shared" si="44"/>
        <v>7628.86</v>
      </c>
      <c r="K384" s="68">
        <f t="shared" si="45"/>
        <v>5721.6449999999995</v>
      </c>
      <c r="L384" s="70">
        <f t="shared" si="46"/>
        <v>8.0597990101568108E-4</v>
      </c>
      <c r="M384" s="71">
        <f t="shared" si="48"/>
        <v>14104.648267774419</v>
      </c>
      <c r="N384" s="18">
        <f t="shared" si="49"/>
        <v>1</v>
      </c>
      <c r="O384" s="56">
        <f t="shared" si="50"/>
        <v>14104.648267774419</v>
      </c>
      <c r="P384" s="66"/>
      <c r="Q384" s="56">
        <v>1183.2665550784295</v>
      </c>
      <c r="R384" s="56">
        <v>974.53093934662525</v>
      </c>
      <c r="S384" s="56">
        <v>361.46944403653708</v>
      </c>
      <c r="T384" s="56">
        <v>0</v>
      </c>
      <c r="U384" s="56">
        <v>141.71465851056504</v>
      </c>
      <c r="V384" s="56">
        <v>0</v>
      </c>
      <c r="W384" s="56">
        <v>1353.0837942721073</v>
      </c>
      <c r="X384" s="56">
        <v>0</v>
      </c>
      <c r="Y384" s="56">
        <v>2447.8826858185007</v>
      </c>
      <c r="Z384" s="56">
        <v>3956.5475435434987</v>
      </c>
      <c r="AA384" s="56">
        <v>37.901506842355943</v>
      </c>
      <c r="AB384" s="56">
        <v>0</v>
      </c>
      <c r="AC384" s="56">
        <v>0</v>
      </c>
      <c r="AD384" s="56">
        <v>2997.9167485307394</v>
      </c>
      <c r="AE384" s="56">
        <v>650.33439179505865</v>
      </c>
      <c r="AF384" s="56">
        <f t="shared" si="51"/>
        <v>14104.648267774417</v>
      </c>
      <c r="AH384" s="16"/>
    </row>
    <row r="385" spans="1:34" x14ac:dyDescent="0.25">
      <c r="A385" s="52" t="s">
        <v>424</v>
      </c>
      <c r="B385" s="53">
        <v>6005433</v>
      </c>
      <c r="C385" s="67">
        <v>145905</v>
      </c>
      <c r="D385" s="68">
        <v>4</v>
      </c>
      <c r="E385" s="69">
        <v>2.5</v>
      </c>
      <c r="F385" s="16">
        <v>789</v>
      </c>
      <c r="G385" s="68">
        <v>6245</v>
      </c>
      <c r="H385" s="68">
        <v>87</v>
      </c>
      <c r="I385" s="68">
        <f t="shared" si="47"/>
        <v>7121</v>
      </c>
      <c r="J385" s="68">
        <f t="shared" si="44"/>
        <v>1780.25</v>
      </c>
      <c r="K385" s="68">
        <f t="shared" si="45"/>
        <v>4450.625</v>
      </c>
      <c r="L385" s="70">
        <f t="shared" si="46"/>
        <v>6.269375847257067E-4</v>
      </c>
      <c r="M385" s="71">
        <f t="shared" si="48"/>
        <v>10971.407732699867</v>
      </c>
      <c r="N385" s="18">
        <f t="shared" si="49"/>
        <v>1</v>
      </c>
      <c r="O385" s="56">
        <f t="shared" si="50"/>
        <v>10971.407732699867</v>
      </c>
      <c r="P385" s="66"/>
      <c r="Q385" s="56">
        <v>1215.6214999438555</v>
      </c>
      <c r="R385" s="56">
        <v>0</v>
      </c>
      <c r="S385" s="56">
        <v>0</v>
      </c>
      <c r="T385" s="56">
        <v>0</v>
      </c>
      <c r="U385" s="56">
        <v>0</v>
      </c>
      <c r="V385" s="56">
        <v>0</v>
      </c>
      <c r="W385" s="56">
        <v>0</v>
      </c>
      <c r="X385" s="56">
        <v>134.04191444247837</v>
      </c>
      <c r="Y385" s="56">
        <v>1677.8349980213673</v>
      </c>
      <c r="Z385" s="56">
        <v>5961.0134135396411</v>
      </c>
      <c r="AA385" s="56">
        <v>0</v>
      </c>
      <c r="AB385" s="56">
        <v>0</v>
      </c>
      <c r="AC385" s="56">
        <v>0</v>
      </c>
      <c r="AD385" s="56">
        <v>1583.8515867456065</v>
      </c>
      <c r="AE385" s="56">
        <v>399.04432000691833</v>
      </c>
      <c r="AF385" s="56">
        <f t="shared" si="51"/>
        <v>10971.407732699867</v>
      </c>
      <c r="AH385" s="16"/>
    </row>
    <row r="386" spans="1:34" x14ac:dyDescent="0.25">
      <c r="A386" s="52" t="s">
        <v>425</v>
      </c>
      <c r="B386" s="53">
        <v>6006126</v>
      </c>
      <c r="C386" s="67">
        <v>145829</v>
      </c>
      <c r="D386" s="68">
        <v>5</v>
      </c>
      <c r="E386" s="69">
        <v>3.5</v>
      </c>
      <c r="F386" s="16">
        <v>3947</v>
      </c>
      <c r="G386" s="68">
        <v>28229</v>
      </c>
      <c r="H386" s="68">
        <v>1699</v>
      </c>
      <c r="I386" s="68">
        <f t="shared" si="47"/>
        <v>33875</v>
      </c>
      <c r="J386" s="68">
        <f t="shared" si="44"/>
        <v>8468.75</v>
      </c>
      <c r="K386" s="68">
        <f t="shared" si="45"/>
        <v>29640.625</v>
      </c>
      <c r="L386" s="70">
        <f t="shared" si="46"/>
        <v>4.1753285993001883E-3</v>
      </c>
      <c r="M386" s="71">
        <f t="shared" si="48"/>
        <v>73068.250487753292</v>
      </c>
      <c r="N386" s="18">
        <f t="shared" si="49"/>
        <v>1</v>
      </c>
      <c r="O386" s="56">
        <f t="shared" si="50"/>
        <v>73068.250487753292</v>
      </c>
      <c r="P386" s="66"/>
      <c r="Q386" s="56">
        <v>8513.6644922557116</v>
      </c>
      <c r="R386" s="56">
        <v>806.71662531128368</v>
      </c>
      <c r="S386" s="56">
        <v>53.924908109043017</v>
      </c>
      <c r="T386" s="56">
        <v>0</v>
      </c>
      <c r="U386" s="56">
        <v>722.59376866117657</v>
      </c>
      <c r="V386" s="56">
        <v>0</v>
      </c>
      <c r="W386" s="56">
        <v>2081.5014530090607</v>
      </c>
      <c r="X386" s="56">
        <v>0</v>
      </c>
      <c r="Y386" s="56">
        <v>6706.1015724405897</v>
      </c>
      <c r="Z386" s="56">
        <v>3977.5012221230131</v>
      </c>
      <c r="AA386" s="56">
        <v>13338.86526985288</v>
      </c>
      <c r="AB386" s="56">
        <v>0</v>
      </c>
      <c r="AC386" s="56">
        <v>0</v>
      </c>
      <c r="AD386" s="56">
        <v>35754.371072619884</v>
      </c>
      <c r="AE386" s="56">
        <v>1113.0101033706478</v>
      </c>
      <c r="AF386" s="56">
        <f t="shared" si="51"/>
        <v>73068.250487753292</v>
      </c>
      <c r="AH386" s="16"/>
    </row>
    <row r="387" spans="1:34" x14ac:dyDescent="0.25">
      <c r="A387" s="58" t="s">
        <v>426</v>
      </c>
      <c r="B387" s="59">
        <v>6005011</v>
      </c>
      <c r="C387" s="60">
        <v>145968</v>
      </c>
      <c r="D387" s="61">
        <v>5</v>
      </c>
      <c r="E387" s="62">
        <v>3.5</v>
      </c>
      <c r="F387" s="61">
        <v>3029</v>
      </c>
      <c r="G387" s="61">
        <v>8047</v>
      </c>
      <c r="H387" s="61">
        <v>559</v>
      </c>
      <c r="I387" s="61">
        <f t="shared" si="47"/>
        <v>11635</v>
      </c>
      <c r="J387" s="61">
        <f t="shared" si="44"/>
        <v>2908.75</v>
      </c>
      <c r="K387" s="61">
        <f t="shared" si="45"/>
        <v>10180.625</v>
      </c>
      <c r="L387" s="63">
        <f t="shared" si="46"/>
        <v>1.4340944133684926E-3</v>
      </c>
      <c r="M387" s="64">
        <f t="shared" si="48"/>
        <v>25096.652233948618</v>
      </c>
      <c r="N387" s="65">
        <f t="shared" si="49"/>
        <v>1</v>
      </c>
      <c r="O387" s="64">
        <f t="shared" si="50"/>
        <v>25096.652233948618</v>
      </c>
      <c r="P387" s="66"/>
      <c r="Q387" s="64">
        <v>6533.5418664916515</v>
      </c>
      <c r="R387" s="64">
        <v>0</v>
      </c>
      <c r="S387" s="64">
        <v>0</v>
      </c>
      <c r="T387" s="64">
        <v>0</v>
      </c>
      <c r="U387" s="64">
        <v>569.44702963149416</v>
      </c>
      <c r="V387" s="64">
        <v>0</v>
      </c>
      <c r="W387" s="64">
        <v>0</v>
      </c>
      <c r="X387" s="64">
        <v>636.31391568670756</v>
      </c>
      <c r="Y387" s="64">
        <v>4585.774185593018</v>
      </c>
      <c r="Z387" s="64">
        <v>2118.1703905232098</v>
      </c>
      <c r="AA387" s="64">
        <v>0</v>
      </c>
      <c r="AB387" s="64">
        <v>0</v>
      </c>
      <c r="AC387" s="64">
        <v>0</v>
      </c>
      <c r="AD387" s="64">
        <v>9339.7940844862496</v>
      </c>
      <c r="AE387" s="64">
        <v>1313.6107615362878</v>
      </c>
      <c r="AF387" s="64">
        <f t="shared" si="51"/>
        <v>25096.652233948618</v>
      </c>
      <c r="AH387" s="16"/>
    </row>
    <row r="388" spans="1:34" x14ac:dyDescent="0.25">
      <c r="A388" s="52" t="s">
        <v>427</v>
      </c>
      <c r="B388" s="53">
        <v>6005060</v>
      </c>
      <c r="C388" s="67">
        <v>145697</v>
      </c>
      <c r="D388" s="68">
        <v>5</v>
      </c>
      <c r="E388" s="69">
        <v>3.5</v>
      </c>
      <c r="F388" s="16">
        <v>1435</v>
      </c>
      <c r="G388" s="68">
        <v>7448</v>
      </c>
      <c r="H388" s="68">
        <v>1798.44</v>
      </c>
      <c r="I388" s="68">
        <f t="shared" si="47"/>
        <v>10681.44</v>
      </c>
      <c r="J388" s="68">
        <f t="shared" si="44"/>
        <v>2670.36</v>
      </c>
      <c r="K388" s="68">
        <f t="shared" si="45"/>
        <v>9346.26</v>
      </c>
      <c r="L388" s="70">
        <f t="shared" si="46"/>
        <v>1.3165615325080148E-3</v>
      </c>
      <c r="M388" s="71">
        <f t="shared" si="48"/>
        <v>23039.826818890258</v>
      </c>
      <c r="N388" s="18">
        <f t="shared" si="49"/>
        <v>1</v>
      </c>
      <c r="O388" s="56">
        <f t="shared" si="50"/>
        <v>23039.826818890258</v>
      </c>
      <c r="P388" s="66"/>
      <c r="Q388" s="56">
        <v>3095.2897254590694</v>
      </c>
      <c r="R388" s="56">
        <v>0</v>
      </c>
      <c r="S388" s="56">
        <v>0</v>
      </c>
      <c r="T388" s="56">
        <v>0</v>
      </c>
      <c r="U388" s="56">
        <v>317.078459681173</v>
      </c>
      <c r="V388" s="56">
        <v>0</v>
      </c>
      <c r="W388" s="56">
        <v>112.33636857275843</v>
      </c>
      <c r="X388" s="56">
        <v>3449.8136413311622</v>
      </c>
      <c r="Y388" s="56">
        <v>1859.3308315998036</v>
      </c>
      <c r="Z388" s="56">
        <v>11660.722129499463</v>
      </c>
      <c r="AA388" s="56">
        <v>0</v>
      </c>
      <c r="AB388" s="56">
        <v>0</v>
      </c>
      <c r="AC388" s="56">
        <v>0</v>
      </c>
      <c r="AD388" s="56">
        <v>1037.5152320179877</v>
      </c>
      <c r="AE388" s="56">
        <v>1507.7404307288432</v>
      </c>
      <c r="AF388" s="56">
        <f t="shared" si="51"/>
        <v>23039.826818890258</v>
      </c>
      <c r="AH388" s="16"/>
    </row>
    <row r="389" spans="1:34" x14ac:dyDescent="0.25">
      <c r="A389" s="52" t="s">
        <v>428</v>
      </c>
      <c r="B389" s="53">
        <v>6008999</v>
      </c>
      <c r="C389" s="67">
        <v>146123</v>
      </c>
      <c r="D389" s="68">
        <v>4</v>
      </c>
      <c r="E389" s="69">
        <v>2.5</v>
      </c>
      <c r="F389" s="16">
        <v>2670</v>
      </c>
      <c r="G389" s="68">
        <v>9718</v>
      </c>
      <c r="H389" s="68">
        <v>120.96</v>
      </c>
      <c r="I389" s="68">
        <f t="shared" si="47"/>
        <v>12508.96</v>
      </c>
      <c r="J389" s="68">
        <f t="shared" si="44"/>
        <v>3127.24</v>
      </c>
      <c r="K389" s="68">
        <f t="shared" si="45"/>
        <v>7818.0999999999995</v>
      </c>
      <c r="L389" s="70">
        <f t="shared" si="46"/>
        <v>1.1012971731260322E-3</v>
      </c>
      <c r="M389" s="71">
        <f t="shared" si="48"/>
        <v>19272.700529705562</v>
      </c>
      <c r="N389" s="18">
        <f t="shared" si="49"/>
        <v>1</v>
      </c>
      <c r="O389" s="56">
        <f t="shared" si="50"/>
        <v>19272.700529705562</v>
      </c>
      <c r="P389" s="66"/>
      <c r="Q389" s="56">
        <v>4113.7001328898532</v>
      </c>
      <c r="R389" s="56">
        <v>0</v>
      </c>
      <c r="S389" s="56">
        <v>119.06619710476699</v>
      </c>
      <c r="T389" s="56">
        <v>0</v>
      </c>
      <c r="U389" s="56">
        <v>0</v>
      </c>
      <c r="V389" s="56">
        <v>0</v>
      </c>
      <c r="W389" s="56">
        <v>0</v>
      </c>
      <c r="X389" s="56">
        <v>67.298285320085682</v>
      </c>
      <c r="Y389" s="56">
        <v>8572.5196776775811</v>
      </c>
      <c r="Z389" s="56">
        <v>4558.9658027045225</v>
      </c>
      <c r="AA389" s="56">
        <v>0</v>
      </c>
      <c r="AB389" s="56">
        <v>0</v>
      </c>
      <c r="AC389" s="56">
        <v>0</v>
      </c>
      <c r="AD389" s="56">
        <v>979.89261592432456</v>
      </c>
      <c r="AE389" s="56">
        <v>861.2578180844298</v>
      </c>
      <c r="AF389" s="56">
        <f t="shared" si="51"/>
        <v>19272.700529705562</v>
      </c>
      <c r="AH389" s="16"/>
    </row>
    <row r="390" spans="1:34" x14ac:dyDescent="0.25">
      <c r="A390" s="52" t="s">
        <v>429</v>
      </c>
      <c r="B390" s="53">
        <v>6005169</v>
      </c>
      <c r="C390" s="67">
        <v>145235</v>
      </c>
      <c r="D390" s="68">
        <v>1</v>
      </c>
      <c r="E390" s="69">
        <v>0</v>
      </c>
      <c r="F390" s="16">
        <v>1406</v>
      </c>
      <c r="G390" s="68">
        <v>25520</v>
      </c>
      <c r="H390" s="68">
        <v>4145.3999999999996</v>
      </c>
      <c r="I390" s="68">
        <f t="shared" si="47"/>
        <v>31071.4</v>
      </c>
      <c r="J390" s="68">
        <f t="shared" si="44"/>
        <v>7767.85</v>
      </c>
      <c r="K390" s="68">
        <f t="shared" si="45"/>
        <v>0</v>
      </c>
      <c r="L390" s="70">
        <f t="shared" si="46"/>
        <v>0</v>
      </c>
      <c r="M390" s="71">
        <f t="shared" si="48"/>
        <v>0</v>
      </c>
      <c r="N390" s="18">
        <f t="shared" si="49"/>
        <v>0</v>
      </c>
      <c r="O390" s="56">
        <f t="shared" si="50"/>
        <v>0</v>
      </c>
      <c r="P390" s="66"/>
      <c r="Q390" s="56">
        <v>0</v>
      </c>
      <c r="R390" s="56">
        <v>0</v>
      </c>
      <c r="S390" s="56">
        <v>0</v>
      </c>
      <c r="T390" s="56">
        <v>0</v>
      </c>
      <c r="U390" s="56">
        <v>0</v>
      </c>
      <c r="V390" s="56">
        <v>0</v>
      </c>
      <c r="W390" s="56">
        <v>0</v>
      </c>
      <c r="X390" s="56">
        <v>0</v>
      </c>
      <c r="Y390" s="56">
        <v>0</v>
      </c>
      <c r="Z390" s="56">
        <v>0</v>
      </c>
      <c r="AA390" s="56">
        <v>0</v>
      </c>
      <c r="AB390" s="56">
        <v>0</v>
      </c>
      <c r="AC390" s="56">
        <v>0</v>
      </c>
      <c r="AD390" s="56">
        <v>0</v>
      </c>
      <c r="AE390" s="56">
        <v>0</v>
      </c>
      <c r="AF390" s="56">
        <f t="shared" si="51"/>
        <v>0</v>
      </c>
      <c r="AH390" s="16"/>
    </row>
    <row r="391" spans="1:34" x14ac:dyDescent="0.25">
      <c r="A391" s="52" t="s">
        <v>430</v>
      </c>
      <c r="B391" s="53">
        <v>6005185</v>
      </c>
      <c r="C391" s="67">
        <v>145256</v>
      </c>
      <c r="D391" s="68">
        <v>2</v>
      </c>
      <c r="E391" s="69">
        <v>0.75</v>
      </c>
      <c r="F391" s="16">
        <v>2472</v>
      </c>
      <c r="G391" s="68">
        <v>11198</v>
      </c>
      <c r="H391" s="68">
        <v>2016</v>
      </c>
      <c r="I391" s="68">
        <f t="shared" si="47"/>
        <v>15686</v>
      </c>
      <c r="J391" s="68">
        <f t="shared" si="44"/>
        <v>3921.5</v>
      </c>
      <c r="K391" s="68">
        <f t="shared" si="45"/>
        <v>2941.125</v>
      </c>
      <c r="L391" s="70">
        <f t="shared" si="46"/>
        <v>4.1430176747679127E-4</v>
      </c>
      <c r="M391" s="71">
        <f t="shared" si="48"/>
        <v>7250.2809308438473</v>
      </c>
      <c r="N391" s="18">
        <f t="shared" si="49"/>
        <v>1</v>
      </c>
      <c r="O391" s="56">
        <f t="shared" si="50"/>
        <v>7250.2809308438473</v>
      </c>
      <c r="P391" s="66"/>
      <c r="Q391" s="56">
        <v>1142.5917672476089</v>
      </c>
      <c r="R391" s="56">
        <v>355.64555396076054</v>
      </c>
      <c r="S391" s="56">
        <v>3.1060747070808779</v>
      </c>
      <c r="T391" s="56">
        <v>0</v>
      </c>
      <c r="U391" s="56">
        <v>0</v>
      </c>
      <c r="V391" s="56">
        <v>0</v>
      </c>
      <c r="W391" s="56">
        <v>453.87516657219328</v>
      </c>
      <c r="X391" s="56">
        <v>119.19561688422868</v>
      </c>
      <c r="Y391" s="56">
        <v>2285.6457479932951</v>
      </c>
      <c r="Z391" s="56">
        <v>1339.0325039305512</v>
      </c>
      <c r="AA391" s="56">
        <v>0</v>
      </c>
      <c r="AB391" s="56">
        <v>0</v>
      </c>
      <c r="AC391" s="56">
        <v>0</v>
      </c>
      <c r="AD391" s="56">
        <v>1269.7004792189243</v>
      </c>
      <c r="AE391" s="56">
        <v>281.48802032920457</v>
      </c>
      <c r="AF391" s="56">
        <f t="shared" si="51"/>
        <v>7250.2809308438464</v>
      </c>
      <c r="AH391" s="16"/>
    </row>
    <row r="392" spans="1:34" x14ac:dyDescent="0.25">
      <c r="A392" s="58" t="s">
        <v>431</v>
      </c>
      <c r="B392" s="59">
        <v>6005227</v>
      </c>
      <c r="C392" s="60">
        <v>145654</v>
      </c>
      <c r="D392" s="61">
        <v>5</v>
      </c>
      <c r="E392" s="62">
        <v>3.5</v>
      </c>
      <c r="F392" s="61">
        <v>4159</v>
      </c>
      <c r="G392" s="61">
        <v>24404</v>
      </c>
      <c r="H392" s="61">
        <v>9231</v>
      </c>
      <c r="I392" s="61">
        <f t="shared" si="47"/>
        <v>37794</v>
      </c>
      <c r="J392" s="61">
        <f t="shared" si="44"/>
        <v>9448.5</v>
      </c>
      <c r="K392" s="61">
        <f t="shared" si="45"/>
        <v>33069.75</v>
      </c>
      <c r="L392" s="63">
        <f t="shared" si="46"/>
        <v>4.6583725190243929E-3</v>
      </c>
      <c r="M392" s="64">
        <f t="shared" si="48"/>
        <v>81521.519082926883</v>
      </c>
      <c r="N392" s="65">
        <f t="shared" si="49"/>
        <v>1</v>
      </c>
      <c r="O392" s="64">
        <f t="shared" si="50"/>
        <v>81521.519082926883</v>
      </c>
      <c r="P392" s="66"/>
      <c r="Q392" s="64">
        <v>8970.9477130203977</v>
      </c>
      <c r="R392" s="64">
        <v>6046.0606971859033</v>
      </c>
      <c r="S392" s="64">
        <v>3975.3442257986517</v>
      </c>
      <c r="T392" s="64">
        <v>0</v>
      </c>
      <c r="U392" s="64">
        <v>586.7030002263881</v>
      </c>
      <c r="V392" s="64">
        <v>0</v>
      </c>
      <c r="W392" s="64">
        <v>9175.8623638347599</v>
      </c>
      <c r="X392" s="64">
        <v>127.26278313734154</v>
      </c>
      <c r="Y392" s="64">
        <v>12788.831207140644</v>
      </c>
      <c r="Z392" s="64">
        <v>10577.909974669879</v>
      </c>
      <c r="AA392" s="64">
        <v>16048.052653251205</v>
      </c>
      <c r="AB392" s="64">
        <v>0</v>
      </c>
      <c r="AC392" s="64">
        <v>0</v>
      </c>
      <c r="AD392" s="64">
        <v>11391.09758895425</v>
      </c>
      <c r="AE392" s="64">
        <v>1833.4468757074628</v>
      </c>
      <c r="AF392" s="64">
        <f t="shared" si="51"/>
        <v>81521.519082926883</v>
      </c>
      <c r="AH392" s="16"/>
    </row>
    <row r="393" spans="1:34" x14ac:dyDescent="0.25">
      <c r="A393" s="52" t="s">
        <v>432</v>
      </c>
      <c r="B393" s="53">
        <v>6005235</v>
      </c>
      <c r="C393" s="67">
        <v>145761</v>
      </c>
      <c r="D393" s="68">
        <v>3</v>
      </c>
      <c r="E393" s="69">
        <v>1.5</v>
      </c>
      <c r="F393" s="16">
        <v>2840</v>
      </c>
      <c r="G393" s="68">
        <v>8517</v>
      </c>
      <c r="H393" s="68">
        <v>6168.12</v>
      </c>
      <c r="I393" s="68">
        <f t="shared" si="47"/>
        <v>17525.12</v>
      </c>
      <c r="J393" s="68">
        <f t="shared" si="44"/>
        <v>4381.28</v>
      </c>
      <c r="K393" s="68">
        <f t="shared" si="45"/>
        <v>6571.92</v>
      </c>
      <c r="L393" s="70">
        <f t="shared" si="46"/>
        <v>9.2575394507750397E-4</v>
      </c>
      <c r="M393" s="71">
        <f t="shared" si="48"/>
        <v>16200.69403885632</v>
      </c>
      <c r="N393" s="18">
        <f t="shared" si="49"/>
        <v>1</v>
      </c>
      <c r="O393" s="56">
        <f t="shared" si="50"/>
        <v>16200.69403885632</v>
      </c>
      <c r="P393" s="66"/>
      <c r="Q393" s="56">
        <v>2625.3726690802655</v>
      </c>
      <c r="R393" s="56">
        <v>1052.1828070236475</v>
      </c>
      <c r="S393" s="56">
        <v>1103.4330396904818</v>
      </c>
      <c r="T393" s="56">
        <v>0</v>
      </c>
      <c r="U393" s="56">
        <v>1701.3524208035506</v>
      </c>
      <c r="V393" s="56">
        <v>0</v>
      </c>
      <c r="W393" s="56">
        <v>1845.0083760060411</v>
      </c>
      <c r="X393" s="56">
        <v>0</v>
      </c>
      <c r="Y393" s="56">
        <v>2067.9431903987866</v>
      </c>
      <c r="Z393" s="56">
        <v>3951.9254085627235</v>
      </c>
      <c r="AA393" s="56">
        <v>0</v>
      </c>
      <c r="AB393" s="56">
        <v>0</v>
      </c>
      <c r="AC393" s="56">
        <v>0</v>
      </c>
      <c r="AD393" s="56">
        <v>1853.4761272908211</v>
      </c>
      <c r="AE393" s="56">
        <v>0</v>
      </c>
      <c r="AF393" s="56">
        <f t="shared" si="51"/>
        <v>16200.694038856318</v>
      </c>
      <c r="AH393" s="16"/>
    </row>
    <row r="394" spans="1:34" x14ac:dyDescent="0.25">
      <c r="A394" s="52" t="s">
        <v>433</v>
      </c>
      <c r="B394" s="53">
        <v>6000640</v>
      </c>
      <c r="C394" s="67">
        <v>145334</v>
      </c>
      <c r="D394" s="68">
        <v>4</v>
      </c>
      <c r="E394" s="69">
        <v>2.5</v>
      </c>
      <c r="F394" s="16">
        <v>7137</v>
      </c>
      <c r="G394" s="68">
        <v>24690</v>
      </c>
      <c r="H394" s="68">
        <v>7192.08</v>
      </c>
      <c r="I394" s="68">
        <f t="shared" si="47"/>
        <v>39019.08</v>
      </c>
      <c r="J394" s="68">
        <f t="shared" si="44"/>
        <v>9754.77</v>
      </c>
      <c r="K394" s="68">
        <f t="shared" si="45"/>
        <v>24386.925000000003</v>
      </c>
      <c r="L394" s="70">
        <f t="shared" si="46"/>
        <v>3.435265801631671E-3</v>
      </c>
      <c r="M394" s="71">
        <f t="shared" si="48"/>
        <v>60117.151528554241</v>
      </c>
      <c r="N394" s="18">
        <f t="shared" si="49"/>
        <v>1</v>
      </c>
      <c r="O394" s="56">
        <f t="shared" si="50"/>
        <v>60117.151528554241</v>
      </c>
      <c r="P394" s="66"/>
      <c r="Q394" s="56">
        <v>10996.059119264</v>
      </c>
      <c r="R394" s="56">
        <v>3219.9641130071768</v>
      </c>
      <c r="S394" s="56">
        <v>1675.986144029057</v>
      </c>
      <c r="T394" s="56">
        <v>0</v>
      </c>
      <c r="U394" s="56">
        <v>1985.2994169425276</v>
      </c>
      <c r="V394" s="56">
        <v>0</v>
      </c>
      <c r="W394" s="56">
        <v>4098.7244155521421</v>
      </c>
      <c r="X394" s="56">
        <v>100.94742798012852</v>
      </c>
      <c r="Y394" s="56">
        <v>8258.214498984873</v>
      </c>
      <c r="Z394" s="56">
        <v>8863.7141814664137</v>
      </c>
      <c r="AA394" s="56">
        <v>10985.274137642191</v>
      </c>
      <c r="AB394" s="56">
        <v>0</v>
      </c>
      <c r="AC394" s="56">
        <v>0</v>
      </c>
      <c r="AD394" s="56">
        <v>7623.4412949584239</v>
      </c>
      <c r="AE394" s="56">
        <v>2309.5267787272996</v>
      </c>
      <c r="AF394" s="56">
        <f t="shared" si="51"/>
        <v>60117.151528554234</v>
      </c>
      <c r="AH394" s="16"/>
    </row>
    <row r="395" spans="1:34" x14ac:dyDescent="0.25">
      <c r="A395" s="52" t="s">
        <v>434</v>
      </c>
      <c r="B395" s="53">
        <v>6007918</v>
      </c>
      <c r="C395" s="67">
        <v>145424</v>
      </c>
      <c r="D395" s="68">
        <v>5</v>
      </c>
      <c r="E395" s="69">
        <v>3.5</v>
      </c>
      <c r="F395" s="16">
        <v>5418</v>
      </c>
      <c r="G395" s="68">
        <v>41147</v>
      </c>
      <c r="H395" s="68">
        <v>6258.84</v>
      </c>
      <c r="I395" s="68">
        <f t="shared" si="47"/>
        <v>52823.839999999997</v>
      </c>
      <c r="J395" s="68">
        <f t="shared" si="44"/>
        <v>13205.96</v>
      </c>
      <c r="K395" s="68">
        <f t="shared" si="45"/>
        <v>46220.86</v>
      </c>
      <c r="L395" s="70">
        <f t="shared" si="46"/>
        <v>6.5109044982098081E-3</v>
      </c>
      <c r="M395" s="71">
        <f t="shared" si="48"/>
        <v>113940.82871867165</v>
      </c>
      <c r="N395" s="18">
        <f t="shared" si="49"/>
        <v>1</v>
      </c>
      <c r="O395" s="56">
        <f t="shared" si="50"/>
        <v>113940.82871867165</v>
      </c>
      <c r="P395" s="66"/>
      <c r="Q395" s="56">
        <v>11686.606085391804</v>
      </c>
      <c r="R395" s="56">
        <v>6220.1734404883819</v>
      </c>
      <c r="S395" s="56">
        <v>1460.3727914458595</v>
      </c>
      <c r="T395" s="56">
        <v>0</v>
      </c>
      <c r="U395" s="56">
        <v>1132.4230702899035</v>
      </c>
      <c r="V395" s="56">
        <v>0</v>
      </c>
      <c r="W395" s="56">
        <v>4663.7711726819389</v>
      </c>
      <c r="X395" s="56">
        <v>23.554399862029996</v>
      </c>
      <c r="Y395" s="56">
        <v>18509.185459347929</v>
      </c>
      <c r="Z395" s="56">
        <v>21567.806247292847</v>
      </c>
      <c r="AA395" s="56">
        <v>14592.080134307042</v>
      </c>
      <c r="AB395" s="56">
        <v>0</v>
      </c>
      <c r="AC395" s="56">
        <v>0</v>
      </c>
      <c r="AD395" s="56">
        <v>23664.406674572441</v>
      </c>
      <c r="AE395" s="56">
        <v>10420.449242991474</v>
      </c>
      <c r="AF395" s="56">
        <f t="shared" si="51"/>
        <v>113940.82871867165</v>
      </c>
      <c r="AH395" s="16"/>
    </row>
    <row r="396" spans="1:34" x14ac:dyDescent="0.25">
      <c r="A396" s="52" t="s">
        <v>435</v>
      </c>
      <c r="B396" s="53">
        <v>6005250</v>
      </c>
      <c r="C396" s="67">
        <v>146116</v>
      </c>
      <c r="D396" s="68">
        <v>4</v>
      </c>
      <c r="E396" s="69">
        <v>2.5</v>
      </c>
      <c r="F396" s="16">
        <v>1316</v>
      </c>
      <c r="G396" s="68">
        <v>3297</v>
      </c>
      <c r="H396" s="68">
        <v>1021.44</v>
      </c>
      <c r="I396" s="68">
        <f t="shared" si="47"/>
        <v>5634.4400000000005</v>
      </c>
      <c r="J396" s="68">
        <f t="shared" si="44"/>
        <v>1408.6100000000001</v>
      </c>
      <c r="K396" s="68">
        <f t="shared" si="45"/>
        <v>3521.5250000000005</v>
      </c>
      <c r="L396" s="70">
        <f t="shared" si="46"/>
        <v>4.9605985183006761E-4</v>
      </c>
      <c r="M396" s="71">
        <f t="shared" si="48"/>
        <v>8681.0474070261826</v>
      </c>
      <c r="N396" s="18">
        <f t="shared" si="49"/>
        <v>1</v>
      </c>
      <c r="O396" s="56">
        <f t="shared" si="50"/>
        <v>8681.0474070261826</v>
      </c>
      <c r="P396" s="66"/>
      <c r="Q396" s="56">
        <v>2027.5765449000176</v>
      </c>
      <c r="R396" s="56">
        <v>103.53582356936261</v>
      </c>
      <c r="S396" s="56">
        <v>0</v>
      </c>
      <c r="T396" s="56">
        <v>0</v>
      </c>
      <c r="U396" s="56">
        <v>458.14601929442949</v>
      </c>
      <c r="V396" s="56">
        <v>0</v>
      </c>
      <c r="W396" s="56">
        <v>428.37947001823778</v>
      </c>
      <c r="X396" s="56">
        <v>583.68320537228158</v>
      </c>
      <c r="Y396" s="56">
        <v>3572.9103401391649</v>
      </c>
      <c r="Z396" s="56">
        <v>41.599214826976045</v>
      </c>
      <c r="AA396" s="56">
        <v>0</v>
      </c>
      <c r="AB396" s="56">
        <v>0</v>
      </c>
      <c r="AC396" s="56">
        <v>0</v>
      </c>
      <c r="AD396" s="56">
        <v>295.81663876960744</v>
      </c>
      <c r="AE396" s="56">
        <v>1169.4001501361045</v>
      </c>
      <c r="AF396" s="56">
        <f t="shared" si="51"/>
        <v>8681.0474070261807</v>
      </c>
      <c r="AH396" s="16"/>
    </row>
    <row r="397" spans="1:34" x14ac:dyDescent="0.25">
      <c r="A397" s="58" t="s">
        <v>436</v>
      </c>
      <c r="B397" s="59">
        <v>6001044</v>
      </c>
      <c r="C397" s="60">
        <v>145897</v>
      </c>
      <c r="D397" s="61">
        <v>3</v>
      </c>
      <c r="E397" s="62">
        <v>1.5</v>
      </c>
      <c r="F397" s="61">
        <v>1505</v>
      </c>
      <c r="G397" s="61">
        <v>12472</v>
      </c>
      <c r="H397" s="61">
        <v>1967.28</v>
      </c>
      <c r="I397" s="61">
        <f t="shared" si="47"/>
        <v>15944.28</v>
      </c>
      <c r="J397" s="61">
        <f t="shared" si="44"/>
        <v>3986.07</v>
      </c>
      <c r="K397" s="61">
        <f t="shared" si="45"/>
        <v>5979.1050000000005</v>
      </c>
      <c r="L397" s="63">
        <f t="shared" si="46"/>
        <v>8.4224702092883512E-4</v>
      </c>
      <c r="M397" s="64">
        <f t="shared" si="48"/>
        <v>14739.322866254615</v>
      </c>
      <c r="N397" s="65">
        <f t="shared" si="49"/>
        <v>1</v>
      </c>
      <c r="O397" s="64">
        <f t="shared" si="50"/>
        <v>14739.322866254615</v>
      </c>
      <c r="P397" s="66"/>
      <c r="Q397" s="64">
        <v>1391.2626292133102</v>
      </c>
      <c r="R397" s="64">
        <v>19.412966919255492</v>
      </c>
      <c r="S397" s="64">
        <v>45.814601929442965</v>
      </c>
      <c r="T397" s="64">
        <v>0</v>
      </c>
      <c r="U397" s="64">
        <v>0</v>
      </c>
      <c r="V397" s="64">
        <v>0</v>
      </c>
      <c r="W397" s="64">
        <v>1729.3070931672792</v>
      </c>
      <c r="X397" s="64">
        <v>24.07207897987681</v>
      </c>
      <c r="Y397" s="64">
        <v>28.657236880805726</v>
      </c>
      <c r="Z397" s="64">
        <v>319.8517406696381</v>
      </c>
      <c r="AA397" s="64">
        <v>0</v>
      </c>
      <c r="AB397" s="64">
        <v>0</v>
      </c>
      <c r="AC397" s="64">
        <v>0</v>
      </c>
      <c r="AD397" s="64">
        <v>11175.397956518078</v>
      </c>
      <c r="AE397" s="64">
        <v>5.54656197693014</v>
      </c>
      <c r="AF397" s="64">
        <f t="shared" si="51"/>
        <v>14739.322866254615</v>
      </c>
      <c r="AH397" s="16"/>
    </row>
    <row r="398" spans="1:34" x14ac:dyDescent="0.25">
      <c r="A398" s="52" t="s">
        <v>437</v>
      </c>
      <c r="B398" s="53">
        <v>6005284</v>
      </c>
      <c r="C398" s="67">
        <v>145382</v>
      </c>
      <c r="D398" s="68">
        <v>5</v>
      </c>
      <c r="E398" s="69">
        <v>3.5</v>
      </c>
      <c r="F398" s="16">
        <v>11122</v>
      </c>
      <c r="G398" s="68">
        <v>33041</v>
      </c>
      <c r="H398" s="68">
        <v>7855.68</v>
      </c>
      <c r="I398" s="68">
        <f t="shared" si="47"/>
        <v>52018.68</v>
      </c>
      <c r="J398" s="68">
        <f t="shared" si="44"/>
        <v>13004.67</v>
      </c>
      <c r="K398" s="68">
        <f t="shared" si="45"/>
        <v>45516.345000000001</v>
      </c>
      <c r="L398" s="70">
        <f t="shared" si="46"/>
        <v>6.4116629461799177E-3</v>
      </c>
      <c r="M398" s="71">
        <f t="shared" si="48"/>
        <v>112204.10155814856</v>
      </c>
      <c r="N398" s="18">
        <f t="shared" si="49"/>
        <v>1</v>
      </c>
      <c r="O398" s="56">
        <f t="shared" si="50"/>
        <v>112204.10155814856</v>
      </c>
      <c r="P398" s="66"/>
      <c r="Q398" s="56">
        <v>23990.113119551057</v>
      </c>
      <c r="R398" s="56">
        <v>1795.5700202516709</v>
      </c>
      <c r="S398" s="56">
        <v>4359.3758513880121</v>
      </c>
      <c r="T398" s="56">
        <v>0</v>
      </c>
      <c r="U398" s="56">
        <v>2703.3203533960573</v>
      </c>
      <c r="V398" s="56">
        <v>0</v>
      </c>
      <c r="W398" s="56">
        <v>7867.1695539180173</v>
      </c>
      <c r="X398" s="56">
        <v>219.2371064081253</v>
      </c>
      <c r="Y398" s="56">
        <v>22206.277159303914</v>
      </c>
      <c r="Z398" s="56">
        <v>14950.141524151086</v>
      </c>
      <c r="AA398" s="56">
        <v>3587.0848874135418</v>
      </c>
      <c r="AB398" s="56">
        <v>0</v>
      </c>
      <c r="AC398" s="56">
        <v>0</v>
      </c>
      <c r="AD398" s="56">
        <v>21377.990570749014</v>
      </c>
      <c r="AE398" s="56">
        <v>9147.821411618057</v>
      </c>
      <c r="AF398" s="56">
        <f t="shared" si="51"/>
        <v>112204.10155814856</v>
      </c>
      <c r="AH398" s="16"/>
    </row>
    <row r="399" spans="1:34" x14ac:dyDescent="0.25">
      <c r="A399" s="52" t="s">
        <v>438</v>
      </c>
      <c r="B399" s="53">
        <v>6014492</v>
      </c>
      <c r="C399" s="67">
        <v>145901</v>
      </c>
      <c r="D399" s="68">
        <v>3</v>
      </c>
      <c r="E399" s="69">
        <v>1.5</v>
      </c>
      <c r="F399" s="16">
        <v>2547</v>
      </c>
      <c r="G399" s="68">
        <v>7966</v>
      </c>
      <c r="H399" s="68">
        <v>5743</v>
      </c>
      <c r="I399" s="68">
        <f t="shared" si="47"/>
        <v>16256</v>
      </c>
      <c r="J399" s="68">
        <f t="shared" si="44"/>
        <v>4064</v>
      </c>
      <c r="K399" s="68">
        <f t="shared" si="45"/>
        <v>6096</v>
      </c>
      <c r="L399" s="70">
        <f t="shared" si="46"/>
        <v>8.5871344282834614E-4</v>
      </c>
      <c r="M399" s="71">
        <f t="shared" si="48"/>
        <v>15027.485249496058</v>
      </c>
      <c r="N399" s="18">
        <f t="shared" si="49"/>
        <v>1</v>
      </c>
      <c r="O399" s="56">
        <f t="shared" si="50"/>
        <v>15027.485249496058</v>
      </c>
      <c r="P399" s="66"/>
      <c r="Q399" s="56">
        <v>2354.5155592068445</v>
      </c>
      <c r="R399" s="56">
        <v>1347.8145603940238</v>
      </c>
      <c r="S399" s="56">
        <v>2239.8866116836211</v>
      </c>
      <c r="T399" s="56">
        <v>0</v>
      </c>
      <c r="U399" s="56">
        <v>305.06090873115767</v>
      </c>
      <c r="V399" s="56">
        <v>0</v>
      </c>
      <c r="W399" s="56">
        <v>1416.2221581094957</v>
      </c>
      <c r="X399" s="56">
        <v>0</v>
      </c>
      <c r="Y399" s="56">
        <v>1956.087523864029</v>
      </c>
      <c r="Z399" s="56">
        <v>3541.4798222698942</v>
      </c>
      <c r="AA399" s="56">
        <v>1096.3704174398574</v>
      </c>
      <c r="AB399" s="56">
        <v>0</v>
      </c>
      <c r="AC399" s="56">
        <v>0</v>
      </c>
      <c r="AD399" s="56">
        <v>770.04768779713436</v>
      </c>
      <c r="AE399" s="56">
        <v>0</v>
      </c>
      <c r="AF399" s="56">
        <f t="shared" si="51"/>
        <v>15027.485249496056</v>
      </c>
      <c r="AH399" s="16"/>
    </row>
    <row r="400" spans="1:34" x14ac:dyDescent="0.25">
      <c r="A400" s="52" t="s">
        <v>439</v>
      </c>
      <c r="B400" s="53">
        <v>6005292</v>
      </c>
      <c r="C400" s="67">
        <v>146114</v>
      </c>
      <c r="D400" s="68">
        <v>1</v>
      </c>
      <c r="E400" s="69">
        <v>0</v>
      </c>
      <c r="F400" s="16">
        <v>2777</v>
      </c>
      <c r="G400" s="68">
        <v>5829</v>
      </c>
      <c r="H400" s="68">
        <v>880</v>
      </c>
      <c r="I400" s="68">
        <f t="shared" si="47"/>
        <v>9486</v>
      </c>
      <c r="J400" s="68">
        <f t="shared" si="44"/>
        <v>2371.5</v>
      </c>
      <c r="K400" s="68">
        <f t="shared" si="45"/>
        <v>0</v>
      </c>
      <c r="L400" s="70">
        <f t="shared" si="46"/>
        <v>0</v>
      </c>
      <c r="M400" s="71">
        <f t="shared" si="48"/>
        <v>0</v>
      </c>
      <c r="N400" s="18">
        <f t="shared" si="49"/>
        <v>0</v>
      </c>
      <c r="O400" s="56">
        <f t="shared" si="50"/>
        <v>0</v>
      </c>
      <c r="P400" s="66"/>
      <c r="Q400" s="56">
        <v>0</v>
      </c>
      <c r="R400" s="56">
        <v>0</v>
      </c>
      <c r="S400" s="56">
        <v>0</v>
      </c>
      <c r="T400" s="56">
        <v>0</v>
      </c>
      <c r="U400" s="56">
        <v>0</v>
      </c>
      <c r="V400" s="56">
        <v>0</v>
      </c>
      <c r="W400" s="56">
        <v>0</v>
      </c>
      <c r="X400" s="56">
        <v>0</v>
      </c>
      <c r="Y400" s="56">
        <v>0</v>
      </c>
      <c r="Z400" s="56">
        <v>0</v>
      </c>
      <c r="AA400" s="56">
        <v>0</v>
      </c>
      <c r="AB400" s="56">
        <v>0</v>
      </c>
      <c r="AC400" s="56">
        <v>0</v>
      </c>
      <c r="AD400" s="56">
        <v>0</v>
      </c>
      <c r="AE400" s="56">
        <v>0</v>
      </c>
      <c r="AF400" s="56">
        <f t="shared" si="51"/>
        <v>0</v>
      </c>
      <c r="AH400" s="16"/>
    </row>
    <row r="401" spans="1:34" x14ac:dyDescent="0.25">
      <c r="A401" s="52" t="s">
        <v>440</v>
      </c>
      <c r="B401" s="53">
        <v>6005300</v>
      </c>
      <c r="C401" s="67">
        <v>146026</v>
      </c>
      <c r="D401" s="68">
        <v>2</v>
      </c>
      <c r="E401" s="69">
        <v>0.75</v>
      </c>
      <c r="F401" s="16">
        <v>5904</v>
      </c>
      <c r="G401" s="68">
        <v>13198</v>
      </c>
      <c r="H401" s="68">
        <v>4083.24</v>
      </c>
      <c r="I401" s="68">
        <f t="shared" si="47"/>
        <v>23185.239999999998</v>
      </c>
      <c r="J401" s="68">
        <f t="shared" si="44"/>
        <v>5796.3099999999995</v>
      </c>
      <c r="K401" s="68">
        <f t="shared" si="45"/>
        <v>4347.2325000000001</v>
      </c>
      <c r="L401" s="70">
        <f t="shared" si="46"/>
        <v>6.1237319338095116E-4</v>
      </c>
      <c r="M401" s="71">
        <f t="shared" si="48"/>
        <v>10716.530884166645</v>
      </c>
      <c r="N401" s="18">
        <f t="shared" si="49"/>
        <v>1</v>
      </c>
      <c r="O401" s="56">
        <f t="shared" si="50"/>
        <v>10716.530884166645</v>
      </c>
      <c r="P401" s="66"/>
      <c r="Q401" s="56">
        <v>2728.9084926496289</v>
      </c>
      <c r="R401" s="56">
        <v>0</v>
      </c>
      <c r="S401" s="56">
        <v>0</v>
      </c>
      <c r="T401" s="56">
        <v>0</v>
      </c>
      <c r="U401" s="56">
        <v>22.907300964721475</v>
      </c>
      <c r="V401" s="56">
        <v>0</v>
      </c>
      <c r="W401" s="56">
        <v>0</v>
      </c>
      <c r="X401" s="56">
        <v>1864.421342925297</v>
      </c>
      <c r="Y401" s="56">
        <v>1311.2996940459004</v>
      </c>
      <c r="Z401" s="56">
        <v>3151.8338433905515</v>
      </c>
      <c r="AA401" s="56">
        <v>0</v>
      </c>
      <c r="AB401" s="56">
        <v>0</v>
      </c>
      <c r="AC401" s="56">
        <v>0</v>
      </c>
      <c r="AD401" s="56">
        <v>1139.3562727610663</v>
      </c>
      <c r="AE401" s="56">
        <v>497.80393742948002</v>
      </c>
      <c r="AF401" s="56">
        <f t="shared" si="51"/>
        <v>10716.530884166647</v>
      </c>
      <c r="AH401" s="16"/>
    </row>
    <row r="402" spans="1:34" x14ac:dyDescent="0.25">
      <c r="A402" s="58" t="s">
        <v>441</v>
      </c>
      <c r="B402" s="59">
        <v>6005359</v>
      </c>
      <c r="C402" s="60">
        <v>145344</v>
      </c>
      <c r="D402" s="61">
        <v>5</v>
      </c>
      <c r="E402" s="62">
        <v>3.5</v>
      </c>
      <c r="F402" s="61">
        <v>769</v>
      </c>
      <c r="G402" s="61">
        <v>1684</v>
      </c>
      <c r="H402" s="61">
        <v>306.60000000000002</v>
      </c>
      <c r="I402" s="61">
        <f t="shared" si="47"/>
        <v>2759.6</v>
      </c>
      <c r="J402" s="61">
        <f t="shared" ref="J402:J465" si="52">I402/4</f>
        <v>689.9</v>
      </c>
      <c r="K402" s="61">
        <f t="shared" ref="K402:K465" si="53">J402*E402</f>
        <v>2414.65</v>
      </c>
      <c r="L402" s="63">
        <f t="shared" ref="L402:L465" si="54">K402/$K$672</f>
        <v>3.4013983181192028E-4</v>
      </c>
      <c r="M402" s="64">
        <f t="shared" si="48"/>
        <v>5952.4470567086046</v>
      </c>
      <c r="N402" s="65">
        <f t="shared" si="49"/>
        <v>1</v>
      </c>
      <c r="O402" s="64">
        <f t="shared" si="50"/>
        <v>5952.4470567086046</v>
      </c>
      <c r="P402" s="66"/>
      <c r="Q402" s="64">
        <v>1658.7301734341634</v>
      </c>
      <c r="R402" s="64">
        <v>0</v>
      </c>
      <c r="S402" s="64">
        <v>0</v>
      </c>
      <c r="T402" s="64">
        <v>0</v>
      </c>
      <c r="U402" s="64">
        <v>661.33507304930367</v>
      </c>
      <c r="V402" s="64">
        <v>0</v>
      </c>
      <c r="W402" s="64">
        <v>0</v>
      </c>
      <c r="X402" s="64">
        <v>0</v>
      </c>
      <c r="Y402" s="64">
        <v>778.67567309458116</v>
      </c>
      <c r="Z402" s="64">
        <v>1542.2523719186304</v>
      </c>
      <c r="AA402" s="64">
        <v>0</v>
      </c>
      <c r="AB402" s="64">
        <v>0</v>
      </c>
      <c r="AC402" s="64">
        <v>0</v>
      </c>
      <c r="AD402" s="64">
        <v>847.69955547415623</v>
      </c>
      <c r="AE402" s="64">
        <v>463.75420973777</v>
      </c>
      <c r="AF402" s="64">
        <f t="shared" si="51"/>
        <v>5952.4470567086046</v>
      </c>
      <c r="AH402" s="16"/>
    </row>
    <row r="403" spans="1:34" x14ac:dyDescent="0.25">
      <c r="A403" s="52" t="s">
        <v>442</v>
      </c>
      <c r="B403" s="53">
        <v>6005490</v>
      </c>
      <c r="C403" s="67">
        <v>145719</v>
      </c>
      <c r="D403" s="68">
        <v>2</v>
      </c>
      <c r="E403" s="69">
        <v>0.75</v>
      </c>
      <c r="F403" s="16">
        <v>3897</v>
      </c>
      <c r="G403" s="68">
        <v>9368</v>
      </c>
      <c r="H403" s="68">
        <v>3417.96</v>
      </c>
      <c r="I403" s="68">
        <f t="shared" si="47"/>
        <v>16682.96</v>
      </c>
      <c r="J403" s="68">
        <f t="shared" si="52"/>
        <v>4170.74</v>
      </c>
      <c r="K403" s="68">
        <f t="shared" si="53"/>
        <v>3128.0549999999998</v>
      </c>
      <c r="L403" s="70">
        <f t="shared" si="54"/>
        <v>4.4063367427926871E-4</v>
      </c>
      <c r="M403" s="71">
        <f t="shared" si="48"/>
        <v>7711.0892998872023</v>
      </c>
      <c r="N403" s="18">
        <f t="shared" si="49"/>
        <v>1</v>
      </c>
      <c r="O403" s="56">
        <f t="shared" si="50"/>
        <v>7711.0892998872023</v>
      </c>
      <c r="P403" s="66"/>
      <c r="Q403" s="56">
        <v>1801.2460020080625</v>
      </c>
      <c r="R403" s="56">
        <v>0</v>
      </c>
      <c r="S403" s="56">
        <v>0</v>
      </c>
      <c r="T403" s="56">
        <v>0</v>
      </c>
      <c r="U403" s="56">
        <v>0</v>
      </c>
      <c r="V403" s="56">
        <v>0</v>
      </c>
      <c r="W403" s="56">
        <v>0</v>
      </c>
      <c r="X403" s="56">
        <v>1579.8272478890115</v>
      </c>
      <c r="Y403" s="56">
        <v>907.32509672615527</v>
      </c>
      <c r="Z403" s="56">
        <v>1484.6297558249673</v>
      </c>
      <c r="AA403" s="56">
        <v>0</v>
      </c>
      <c r="AB403" s="56">
        <v>0</v>
      </c>
      <c r="AC403" s="56">
        <v>0</v>
      </c>
      <c r="AD403" s="56">
        <v>1596.0232088616476</v>
      </c>
      <c r="AE403" s="56">
        <v>342.03798857735853</v>
      </c>
      <c r="AF403" s="56">
        <f t="shared" si="51"/>
        <v>7711.0892998872023</v>
      </c>
      <c r="AH403" s="16"/>
    </row>
    <row r="404" spans="1:34" x14ac:dyDescent="0.25">
      <c r="A404" s="52" t="s">
        <v>443</v>
      </c>
      <c r="B404" s="53">
        <v>6009005</v>
      </c>
      <c r="C404" s="67">
        <v>146189</v>
      </c>
      <c r="D404" s="68">
        <v>2</v>
      </c>
      <c r="E404" s="69">
        <v>0.75</v>
      </c>
      <c r="F404" s="16">
        <v>2572</v>
      </c>
      <c r="G404" s="68">
        <v>5329</v>
      </c>
      <c r="H404" s="68">
        <v>4646</v>
      </c>
      <c r="I404" s="68">
        <f t="shared" ref="I404:I467" si="55">SUM(F404:H404)</f>
        <v>12547</v>
      </c>
      <c r="J404" s="68">
        <f t="shared" si="52"/>
        <v>3136.75</v>
      </c>
      <c r="K404" s="68">
        <f t="shared" si="53"/>
        <v>2352.5625</v>
      </c>
      <c r="L404" s="70">
        <f t="shared" si="54"/>
        <v>3.3139387202163072E-4</v>
      </c>
      <c r="M404" s="71">
        <f t="shared" ref="M404:M467" si="56">$M$15*L404</f>
        <v>5799.3927603785378</v>
      </c>
      <c r="N404" s="18">
        <f t="shared" ref="N404:N467" si="57">INDEX($F$8:$F$13,MATCH($D404,$A$8:$A$13,0))</f>
        <v>1</v>
      </c>
      <c r="O404" s="56">
        <f t="shared" ref="O404:O467" si="58">M404*N404</f>
        <v>5799.3927603785378</v>
      </c>
      <c r="P404" s="66"/>
      <c r="Q404" s="56">
        <v>1188.8131170553597</v>
      </c>
      <c r="R404" s="56">
        <v>0</v>
      </c>
      <c r="S404" s="56">
        <v>1992.6023902121526</v>
      </c>
      <c r="T404" s="56">
        <v>0</v>
      </c>
      <c r="U404" s="56">
        <v>140.51290341556353</v>
      </c>
      <c r="V404" s="56">
        <v>0</v>
      </c>
      <c r="W404" s="56">
        <v>0</v>
      </c>
      <c r="X404" s="56">
        <v>14.328618440402858</v>
      </c>
      <c r="Y404" s="56">
        <v>769.58547429905684</v>
      </c>
      <c r="Z404" s="56">
        <v>1149.0627562206939</v>
      </c>
      <c r="AA404" s="56">
        <v>216.77813059835296</v>
      </c>
      <c r="AB404" s="56">
        <v>0</v>
      </c>
      <c r="AC404" s="56">
        <v>0</v>
      </c>
      <c r="AD404" s="56">
        <v>327.70937013695573</v>
      </c>
      <c r="AE404" s="56">
        <v>0</v>
      </c>
      <c r="AF404" s="56">
        <f t="shared" ref="AF404:AF467" si="59">SUM(Q404:AE404)</f>
        <v>5799.3927603785369</v>
      </c>
      <c r="AH404" s="16"/>
    </row>
    <row r="405" spans="1:34" x14ac:dyDescent="0.25">
      <c r="A405" s="52" t="s">
        <v>444</v>
      </c>
      <c r="B405" s="53">
        <v>6005563</v>
      </c>
      <c r="C405" s="67">
        <v>146185</v>
      </c>
      <c r="D405" s="68">
        <v>5</v>
      </c>
      <c r="E405" s="69">
        <v>3.5</v>
      </c>
      <c r="F405" s="16">
        <v>959</v>
      </c>
      <c r="G405" s="68">
        <v>11843</v>
      </c>
      <c r="H405" s="68">
        <v>1018</v>
      </c>
      <c r="I405" s="68">
        <f t="shared" si="55"/>
        <v>13820</v>
      </c>
      <c r="J405" s="68">
        <f t="shared" si="52"/>
        <v>3455</v>
      </c>
      <c r="K405" s="68">
        <f t="shared" si="53"/>
        <v>12092.5</v>
      </c>
      <c r="L405" s="70">
        <f t="shared" si="54"/>
        <v>1.7034108115816561E-3</v>
      </c>
      <c r="M405" s="71">
        <f t="shared" si="56"/>
        <v>29809.689202678983</v>
      </c>
      <c r="N405" s="18">
        <f t="shared" si="57"/>
        <v>1</v>
      </c>
      <c r="O405" s="56">
        <f t="shared" si="58"/>
        <v>29809.689202678983</v>
      </c>
      <c r="P405" s="66"/>
      <c r="Q405" s="56">
        <v>2068.5594750628907</v>
      </c>
      <c r="R405" s="56">
        <v>1440.8735446736296</v>
      </c>
      <c r="S405" s="56">
        <v>362.37538249276912</v>
      </c>
      <c r="T405" s="56">
        <v>0</v>
      </c>
      <c r="U405" s="56">
        <v>0</v>
      </c>
      <c r="V405" s="56">
        <v>0</v>
      </c>
      <c r="W405" s="56">
        <v>392.5733310338332</v>
      </c>
      <c r="X405" s="56">
        <v>0</v>
      </c>
      <c r="Y405" s="56">
        <v>787.30365839202818</v>
      </c>
      <c r="Z405" s="56">
        <v>21494.46837226455</v>
      </c>
      <c r="AA405" s="56">
        <v>0</v>
      </c>
      <c r="AB405" s="56">
        <v>0</v>
      </c>
      <c r="AC405" s="56">
        <v>0</v>
      </c>
      <c r="AD405" s="56">
        <v>3263.5354387592838</v>
      </c>
      <c r="AE405" s="56">
        <v>0</v>
      </c>
      <c r="AF405" s="56">
        <f t="shared" si="59"/>
        <v>29809.689202678986</v>
      </c>
      <c r="AH405" s="16"/>
    </row>
    <row r="406" spans="1:34" x14ac:dyDescent="0.25">
      <c r="A406" s="52" t="s">
        <v>445</v>
      </c>
      <c r="B406" s="53">
        <v>6007140</v>
      </c>
      <c r="C406" s="67">
        <v>146018</v>
      </c>
      <c r="D406" s="68">
        <v>4</v>
      </c>
      <c r="E406" s="69">
        <v>2.5</v>
      </c>
      <c r="F406" s="16">
        <v>1814</v>
      </c>
      <c r="G406" s="68">
        <v>23147</v>
      </c>
      <c r="H406" s="68">
        <v>2110.08</v>
      </c>
      <c r="I406" s="68">
        <f t="shared" si="55"/>
        <v>27071.08</v>
      </c>
      <c r="J406" s="68">
        <f t="shared" si="52"/>
        <v>6767.77</v>
      </c>
      <c r="K406" s="68">
        <f t="shared" si="53"/>
        <v>16919.425000000003</v>
      </c>
      <c r="L406" s="70">
        <f t="shared" si="54"/>
        <v>2.3833559206735554E-3</v>
      </c>
      <c r="M406" s="71">
        <f t="shared" si="56"/>
        <v>41708.728611787221</v>
      </c>
      <c r="N406" s="18">
        <f t="shared" si="57"/>
        <v>1</v>
      </c>
      <c r="O406" s="56">
        <f t="shared" si="58"/>
        <v>41708.728611787221</v>
      </c>
      <c r="P406" s="66"/>
      <c r="Q406" s="56">
        <v>2794.8509517086877</v>
      </c>
      <c r="R406" s="56">
        <v>528.03270020374941</v>
      </c>
      <c r="S406" s="56">
        <v>472.38219503521702</v>
      </c>
      <c r="T406" s="56">
        <v>0</v>
      </c>
      <c r="U406" s="56">
        <v>1265.7254431354581</v>
      </c>
      <c r="V406" s="56">
        <v>0</v>
      </c>
      <c r="W406" s="56">
        <v>944.76439007043405</v>
      </c>
      <c r="X406" s="56">
        <v>40.120131633128011</v>
      </c>
      <c r="Y406" s="56">
        <v>2853.3979947985058</v>
      </c>
      <c r="Z406" s="56">
        <v>10940.593499494702</v>
      </c>
      <c r="AA406" s="56">
        <v>2645.4019206636253</v>
      </c>
      <c r="AB406" s="56">
        <v>0</v>
      </c>
      <c r="AC406" s="56">
        <v>0</v>
      </c>
      <c r="AD406" s="56">
        <v>17616.497123394231</v>
      </c>
      <c r="AE406" s="56">
        <v>1606.9622616494823</v>
      </c>
      <c r="AF406" s="56">
        <f t="shared" si="59"/>
        <v>41708.728611787221</v>
      </c>
      <c r="AH406" s="16"/>
    </row>
    <row r="407" spans="1:34" x14ac:dyDescent="0.25">
      <c r="A407" s="58" t="s">
        <v>446</v>
      </c>
      <c r="B407" s="59">
        <v>6011597</v>
      </c>
      <c r="C407" s="60">
        <v>145600</v>
      </c>
      <c r="D407" s="61">
        <v>2</v>
      </c>
      <c r="E407" s="62">
        <v>0.75</v>
      </c>
      <c r="F407" s="61">
        <v>2663</v>
      </c>
      <c r="G407" s="61">
        <v>7557</v>
      </c>
      <c r="H407" s="61">
        <v>1651.44</v>
      </c>
      <c r="I407" s="61">
        <f t="shared" si="55"/>
        <v>11871.44</v>
      </c>
      <c r="J407" s="61">
        <f t="shared" si="52"/>
        <v>2967.86</v>
      </c>
      <c r="K407" s="61">
        <f t="shared" si="53"/>
        <v>2225.895</v>
      </c>
      <c r="L407" s="63">
        <f t="shared" si="54"/>
        <v>3.1355084626384541E-4</v>
      </c>
      <c r="M407" s="64">
        <f t="shared" si="56"/>
        <v>5487.1398096172943</v>
      </c>
      <c r="N407" s="65">
        <f t="shared" si="57"/>
        <v>1</v>
      </c>
      <c r="O407" s="64">
        <f t="shared" si="58"/>
        <v>5487.1398096172943</v>
      </c>
      <c r="P407" s="66"/>
      <c r="Q407" s="64">
        <v>1230.8745453804136</v>
      </c>
      <c r="R407" s="64">
        <v>93.182241212426334</v>
      </c>
      <c r="S407" s="64">
        <v>175.88148028845472</v>
      </c>
      <c r="T407" s="64">
        <v>0</v>
      </c>
      <c r="U407" s="64">
        <v>0</v>
      </c>
      <c r="V407" s="64">
        <v>0</v>
      </c>
      <c r="W407" s="64">
        <v>0</v>
      </c>
      <c r="X407" s="64">
        <v>494.25413776424472</v>
      </c>
      <c r="Y407" s="64">
        <v>605.49968248154028</v>
      </c>
      <c r="Z407" s="64">
        <v>758.49235034519666</v>
      </c>
      <c r="AA407" s="64">
        <v>0</v>
      </c>
      <c r="AB407" s="64">
        <v>0</v>
      </c>
      <c r="AC407" s="64">
        <v>0</v>
      </c>
      <c r="AD407" s="64">
        <v>220.93805208105059</v>
      </c>
      <c r="AE407" s="64">
        <v>1908.0173200639681</v>
      </c>
      <c r="AF407" s="64">
        <f t="shared" si="59"/>
        <v>5487.1398096172943</v>
      </c>
      <c r="AH407" s="16"/>
    </row>
    <row r="408" spans="1:34" x14ac:dyDescent="0.25">
      <c r="A408" s="52" t="s">
        <v>447</v>
      </c>
      <c r="B408" s="53">
        <v>6000244</v>
      </c>
      <c r="C408" s="67">
        <v>145031</v>
      </c>
      <c r="D408" s="68">
        <v>3</v>
      </c>
      <c r="E408" s="69">
        <v>1.5</v>
      </c>
      <c r="F408" s="16">
        <v>4243</v>
      </c>
      <c r="G408" s="68">
        <v>9903</v>
      </c>
      <c r="H408" s="68">
        <v>6560.4</v>
      </c>
      <c r="I408" s="68">
        <f t="shared" si="55"/>
        <v>20706.400000000001</v>
      </c>
      <c r="J408" s="68">
        <f t="shared" si="52"/>
        <v>5176.6000000000004</v>
      </c>
      <c r="K408" s="68">
        <f t="shared" si="53"/>
        <v>7764.9000000000005</v>
      </c>
      <c r="L408" s="70">
        <f t="shared" si="54"/>
        <v>1.0938031516105357E-3</v>
      </c>
      <c r="M408" s="71">
        <f t="shared" si="56"/>
        <v>19141.555153184374</v>
      </c>
      <c r="N408" s="18">
        <f t="shared" si="57"/>
        <v>1</v>
      </c>
      <c r="O408" s="56">
        <f t="shared" si="58"/>
        <v>19141.555153184374</v>
      </c>
      <c r="P408" s="66"/>
      <c r="Q408" s="56">
        <v>3922.3437446857633</v>
      </c>
      <c r="R408" s="56">
        <v>0</v>
      </c>
      <c r="S408" s="56">
        <v>0</v>
      </c>
      <c r="T408" s="56">
        <v>0</v>
      </c>
      <c r="U408" s="56">
        <v>48.144157959753606</v>
      </c>
      <c r="V408" s="56">
        <v>0</v>
      </c>
      <c r="W408" s="56">
        <v>15.53037353540439</v>
      </c>
      <c r="X408" s="56">
        <v>6000.9363340802565</v>
      </c>
      <c r="Y408" s="56">
        <v>1096.3704174398576</v>
      </c>
      <c r="Z408" s="56">
        <v>3353.821142050424</v>
      </c>
      <c r="AA408" s="56">
        <v>0</v>
      </c>
      <c r="AB408" s="56">
        <v>0</v>
      </c>
      <c r="AC408" s="56">
        <v>0</v>
      </c>
      <c r="AD408" s="56">
        <v>1246.1275908169714</v>
      </c>
      <c r="AE408" s="56">
        <v>3458.2813926159415</v>
      </c>
      <c r="AF408" s="56">
        <f t="shared" si="59"/>
        <v>19141.555153184374</v>
      </c>
      <c r="AH408" s="16"/>
    </row>
    <row r="409" spans="1:34" x14ac:dyDescent="0.25">
      <c r="A409" s="52" t="s">
        <v>448</v>
      </c>
      <c r="B409" s="53">
        <v>6005938</v>
      </c>
      <c r="C409" s="67">
        <v>145965</v>
      </c>
      <c r="D409" s="68">
        <v>1</v>
      </c>
      <c r="E409" s="69">
        <v>0</v>
      </c>
      <c r="F409" s="16">
        <v>2751</v>
      </c>
      <c r="G409" s="68">
        <v>11872</v>
      </c>
      <c r="H409" s="68">
        <v>783.72</v>
      </c>
      <c r="I409" s="68">
        <f t="shared" si="55"/>
        <v>15406.72</v>
      </c>
      <c r="J409" s="68">
        <f t="shared" si="52"/>
        <v>3851.68</v>
      </c>
      <c r="K409" s="68">
        <f t="shared" si="53"/>
        <v>0</v>
      </c>
      <c r="L409" s="70">
        <f t="shared" si="54"/>
        <v>0</v>
      </c>
      <c r="M409" s="71">
        <f t="shared" si="56"/>
        <v>0</v>
      </c>
      <c r="N409" s="18">
        <f t="shared" si="57"/>
        <v>0</v>
      </c>
      <c r="O409" s="56">
        <f t="shared" si="58"/>
        <v>0</v>
      </c>
      <c r="P409" s="66"/>
      <c r="Q409" s="56">
        <v>0</v>
      </c>
      <c r="R409" s="56">
        <v>0</v>
      </c>
      <c r="S409" s="56">
        <v>0</v>
      </c>
      <c r="T409" s="56">
        <v>0</v>
      </c>
      <c r="U409" s="56">
        <v>0</v>
      </c>
      <c r="V409" s="56">
        <v>0</v>
      </c>
      <c r="W409" s="56">
        <v>0</v>
      </c>
      <c r="X409" s="56">
        <v>0</v>
      </c>
      <c r="Y409" s="56">
        <v>0</v>
      </c>
      <c r="Z409" s="56">
        <v>0</v>
      </c>
      <c r="AA409" s="56">
        <v>0</v>
      </c>
      <c r="AB409" s="56">
        <v>0</v>
      </c>
      <c r="AC409" s="56">
        <v>0</v>
      </c>
      <c r="AD409" s="56">
        <v>0</v>
      </c>
      <c r="AE409" s="56">
        <v>0</v>
      </c>
      <c r="AF409" s="56">
        <f t="shared" si="59"/>
        <v>0</v>
      </c>
      <c r="AH409" s="16"/>
    </row>
    <row r="410" spans="1:34" x14ac:dyDescent="0.25">
      <c r="A410" s="52" t="s">
        <v>449</v>
      </c>
      <c r="B410" s="53">
        <v>6006282</v>
      </c>
      <c r="C410" s="67">
        <v>146003</v>
      </c>
      <c r="D410" s="68">
        <v>1</v>
      </c>
      <c r="E410" s="69">
        <v>0</v>
      </c>
      <c r="F410" s="16">
        <v>3363</v>
      </c>
      <c r="G410" s="68">
        <v>31943</v>
      </c>
      <c r="H410" s="68">
        <v>417.48</v>
      </c>
      <c r="I410" s="68">
        <f t="shared" si="55"/>
        <v>35723.480000000003</v>
      </c>
      <c r="J410" s="68">
        <f t="shared" si="52"/>
        <v>8930.8700000000008</v>
      </c>
      <c r="K410" s="68">
        <f t="shared" si="53"/>
        <v>0</v>
      </c>
      <c r="L410" s="70">
        <f t="shared" si="54"/>
        <v>0</v>
      </c>
      <c r="M410" s="71">
        <f t="shared" si="56"/>
        <v>0</v>
      </c>
      <c r="N410" s="18">
        <f t="shared" si="57"/>
        <v>0</v>
      </c>
      <c r="O410" s="56">
        <f t="shared" si="58"/>
        <v>0</v>
      </c>
      <c r="P410" s="66"/>
      <c r="Q410" s="56">
        <v>0</v>
      </c>
      <c r="R410" s="56">
        <v>0</v>
      </c>
      <c r="S410" s="56">
        <v>0</v>
      </c>
      <c r="T410" s="56">
        <v>0</v>
      </c>
      <c r="U410" s="56">
        <v>0</v>
      </c>
      <c r="V410" s="56">
        <v>0</v>
      </c>
      <c r="W410" s="56">
        <v>0</v>
      </c>
      <c r="X410" s="56">
        <v>0</v>
      </c>
      <c r="Y410" s="56">
        <v>0</v>
      </c>
      <c r="Z410" s="56">
        <v>0</v>
      </c>
      <c r="AA410" s="56">
        <v>0</v>
      </c>
      <c r="AB410" s="56">
        <v>0</v>
      </c>
      <c r="AC410" s="56">
        <v>0</v>
      </c>
      <c r="AD410" s="56">
        <v>0</v>
      </c>
      <c r="AE410" s="56">
        <v>0</v>
      </c>
      <c r="AF410" s="56">
        <f t="shared" si="59"/>
        <v>0</v>
      </c>
      <c r="AH410" s="16"/>
    </row>
    <row r="411" spans="1:34" x14ac:dyDescent="0.25">
      <c r="A411" s="52" t="s">
        <v>450</v>
      </c>
      <c r="B411" s="53">
        <v>6005722</v>
      </c>
      <c r="C411" s="67">
        <v>145431</v>
      </c>
      <c r="D411" s="68">
        <v>1</v>
      </c>
      <c r="E411" s="69">
        <v>0</v>
      </c>
      <c r="F411" s="16">
        <v>2514</v>
      </c>
      <c r="G411" s="68">
        <v>9718</v>
      </c>
      <c r="H411" s="68">
        <v>2089.08</v>
      </c>
      <c r="I411" s="68">
        <f t="shared" si="55"/>
        <v>14321.08</v>
      </c>
      <c r="J411" s="68">
        <f t="shared" si="52"/>
        <v>3580.27</v>
      </c>
      <c r="K411" s="68">
        <f t="shared" si="53"/>
        <v>0</v>
      </c>
      <c r="L411" s="70">
        <f t="shared" si="54"/>
        <v>0</v>
      </c>
      <c r="M411" s="71">
        <f t="shared" si="56"/>
        <v>0</v>
      </c>
      <c r="N411" s="18">
        <f t="shared" si="57"/>
        <v>0</v>
      </c>
      <c r="O411" s="56">
        <f t="shared" si="58"/>
        <v>0</v>
      </c>
      <c r="P411" s="66"/>
      <c r="Q411" s="56">
        <v>0</v>
      </c>
      <c r="R411" s="56">
        <v>0</v>
      </c>
      <c r="S411" s="56">
        <v>0</v>
      </c>
      <c r="T411" s="56">
        <v>0</v>
      </c>
      <c r="U411" s="56">
        <v>0</v>
      </c>
      <c r="V411" s="56">
        <v>0</v>
      </c>
      <c r="W411" s="56">
        <v>0</v>
      </c>
      <c r="X411" s="56">
        <v>0</v>
      </c>
      <c r="Y411" s="56">
        <v>0</v>
      </c>
      <c r="Z411" s="56">
        <v>0</v>
      </c>
      <c r="AA411" s="56">
        <v>0</v>
      </c>
      <c r="AB411" s="56">
        <v>0</v>
      </c>
      <c r="AC411" s="56">
        <v>0</v>
      </c>
      <c r="AD411" s="56">
        <v>0</v>
      </c>
      <c r="AE411" s="56">
        <v>0</v>
      </c>
      <c r="AF411" s="56">
        <f t="shared" si="59"/>
        <v>0</v>
      </c>
      <c r="AH411" s="16"/>
    </row>
    <row r="412" spans="1:34" x14ac:dyDescent="0.25">
      <c r="A412" s="58" t="s">
        <v>451</v>
      </c>
      <c r="B412" s="59">
        <v>6016943</v>
      </c>
      <c r="C412" s="60">
        <v>146184</v>
      </c>
      <c r="D412" s="61">
        <v>4</v>
      </c>
      <c r="E412" s="62">
        <v>2.5</v>
      </c>
      <c r="F412" s="61">
        <v>365</v>
      </c>
      <c r="G412" s="61">
        <v>0</v>
      </c>
      <c r="H412" s="61">
        <v>0</v>
      </c>
      <c r="I412" s="61">
        <f t="shared" si="55"/>
        <v>365</v>
      </c>
      <c r="J412" s="61">
        <f t="shared" si="52"/>
        <v>91.25</v>
      </c>
      <c r="K412" s="61">
        <f t="shared" si="53"/>
        <v>228.125</v>
      </c>
      <c r="L412" s="63">
        <f t="shared" si="54"/>
        <v>3.2134843199674614E-5</v>
      </c>
      <c r="M412" s="64">
        <f t="shared" si="56"/>
        <v>562.35975599430571</v>
      </c>
      <c r="N412" s="65">
        <f t="shared" si="57"/>
        <v>1</v>
      </c>
      <c r="O412" s="64">
        <f t="shared" si="58"/>
        <v>562.35975599430571</v>
      </c>
      <c r="P412" s="66"/>
      <c r="Q412" s="64">
        <v>562.35975599430571</v>
      </c>
      <c r="R412" s="64">
        <v>0</v>
      </c>
      <c r="S412" s="64">
        <v>0</v>
      </c>
      <c r="T412" s="64">
        <v>0</v>
      </c>
      <c r="U412" s="64">
        <v>0</v>
      </c>
      <c r="V412" s="64">
        <v>0</v>
      </c>
      <c r="W412" s="64">
        <v>0</v>
      </c>
      <c r="X412" s="64">
        <v>0</v>
      </c>
      <c r="Y412" s="64">
        <v>0</v>
      </c>
      <c r="Z412" s="64">
        <v>0</v>
      </c>
      <c r="AA412" s="64">
        <v>0</v>
      </c>
      <c r="AB412" s="64">
        <v>0</v>
      </c>
      <c r="AC412" s="64">
        <v>0</v>
      </c>
      <c r="AD412" s="64">
        <v>0</v>
      </c>
      <c r="AE412" s="64">
        <v>0</v>
      </c>
      <c r="AF412" s="64">
        <f t="shared" si="59"/>
        <v>562.35975599430571</v>
      </c>
      <c r="AH412" s="16"/>
    </row>
    <row r="413" spans="1:34" x14ac:dyDescent="0.25">
      <c r="A413" s="52" t="s">
        <v>452</v>
      </c>
      <c r="B413" s="53">
        <v>6005599</v>
      </c>
      <c r="C413" s="67">
        <v>145380</v>
      </c>
      <c r="D413" s="68">
        <v>4</v>
      </c>
      <c r="E413" s="69">
        <v>2.5</v>
      </c>
      <c r="F413" s="16">
        <v>265</v>
      </c>
      <c r="G413" s="68">
        <v>4598</v>
      </c>
      <c r="H413" s="68">
        <v>865</v>
      </c>
      <c r="I413" s="68">
        <f t="shared" si="55"/>
        <v>5728</v>
      </c>
      <c r="J413" s="68">
        <f t="shared" si="52"/>
        <v>1432</v>
      </c>
      <c r="K413" s="68">
        <f t="shared" si="53"/>
        <v>3580</v>
      </c>
      <c r="L413" s="70">
        <f t="shared" si="54"/>
        <v>5.0429693656914027E-4</v>
      </c>
      <c r="M413" s="71">
        <f t="shared" si="56"/>
        <v>8825.1963899599541</v>
      </c>
      <c r="N413" s="18">
        <f t="shared" si="57"/>
        <v>1</v>
      </c>
      <c r="O413" s="56">
        <f t="shared" si="58"/>
        <v>8825.1963899599541</v>
      </c>
      <c r="P413" s="66"/>
      <c r="Q413" s="56">
        <v>408.28858996846856</v>
      </c>
      <c r="R413" s="56">
        <v>0</v>
      </c>
      <c r="S413" s="56">
        <v>414.45143660950203</v>
      </c>
      <c r="T413" s="56">
        <v>0</v>
      </c>
      <c r="U413" s="56">
        <v>0</v>
      </c>
      <c r="V413" s="56">
        <v>0</v>
      </c>
      <c r="W413" s="56">
        <v>47.762061468009534</v>
      </c>
      <c r="X413" s="56">
        <v>870.50208804598014</v>
      </c>
      <c r="Y413" s="56">
        <v>895.15347461011402</v>
      </c>
      <c r="Z413" s="56">
        <v>5437.1714490517943</v>
      </c>
      <c r="AA413" s="56">
        <v>0</v>
      </c>
      <c r="AB413" s="56">
        <v>0</v>
      </c>
      <c r="AC413" s="56">
        <v>0</v>
      </c>
      <c r="AD413" s="56">
        <v>329.7122952952916</v>
      </c>
      <c r="AE413" s="56">
        <v>422.1549949107939</v>
      </c>
      <c r="AF413" s="56">
        <f t="shared" si="59"/>
        <v>8825.1963899599541</v>
      </c>
      <c r="AH413" s="16"/>
    </row>
    <row r="414" spans="1:34" x14ac:dyDescent="0.25">
      <c r="A414" s="52" t="s">
        <v>453</v>
      </c>
      <c r="B414" s="53">
        <v>6005607</v>
      </c>
      <c r="C414" s="67">
        <v>145739</v>
      </c>
      <c r="D414" s="68">
        <v>4</v>
      </c>
      <c r="E414" s="69">
        <v>2.5</v>
      </c>
      <c r="F414" s="16">
        <v>8279</v>
      </c>
      <c r="G414" s="68">
        <v>15283</v>
      </c>
      <c r="H414" s="68">
        <v>728</v>
      </c>
      <c r="I414" s="68">
        <f t="shared" si="55"/>
        <v>24290</v>
      </c>
      <c r="J414" s="68">
        <f t="shared" si="52"/>
        <v>6072.5</v>
      </c>
      <c r="K414" s="68">
        <f t="shared" si="53"/>
        <v>15181.25</v>
      </c>
      <c r="L414" s="70">
        <f t="shared" si="54"/>
        <v>2.1385077844386204E-3</v>
      </c>
      <c r="M414" s="71">
        <f t="shared" si="56"/>
        <v>37423.886227675859</v>
      </c>
      <c r="N414" s="18">
        <f t="shared" si="57"/>
        <v>1</v>
      </c>
      <c r="O414" s="56">
        <f t="shared" si="58"/>
        <v>37423.886227675859</v>
      </c>
      <c r="P414" s="66"/>
      <c r="Q414" s="56">
        <v>12755.551835279064</v>
      </c>
      <c r="R414" s="56">
        <v>935.21197777683187</v>
      </c>
      <c r="S414" s="56">
        <v>0</v>
      </c>
      <c r="T414" s="56">
        <v>0</v>
      </c>
      <c r="U414" s="56">
        <v>0</v>
      </c>
      <c r="V414" s="56">
        <v>0</v>
      </c>
      <c r="W414" s="56">
        <v>0</v>
      </c>
      <c r="X414" s="56">
        <v>186.42611089126302</v>
      </c>
      <c r="Y414" s="56">
        <v>3916.4890403767818</v>
      </c>
      <c r="Z414" s="56">
        <v>5289.2631296669915</v>
      </c>
      <c r="AA414" s="56">
        <v>5680.6038913726188</v>
      </c>
      <c r="AB414" s="56">
        <v>0</v>
      </c>
      <c r="AC414" s="56">
        <v>0</v>
      </c>
      <c r="AD414" s="56">
        <v>7675.8254914072104</v>
      </c>
      <c r="AE414" s="56">
        <v>984.51475090509973</v>
      </c>
      <c r="AF414" s="56">
        <f t="shared" si="59"/>
        <v>37423.886227675866</v>
      </c>
      <c r="AH414" s="16"/>
    </row>
    <row r="415" spans="1:34" x14ac:dyDescent="0.25">
      <c r="A415" s="52" t="s">
        <v>454</v>
      </c>
      <c r="B415" s="53">
        <v>6005615</v>
      </c>
      <c r="C415" s="67">
        <v>145768</v>
      </c>
      <c r="D415" s="68">
        <v>2</v>
      </c>
      <c r="E415" s="69">
        <v>0.75</v>
      </c>
      <c r="F415" s="16">
        <v>425</v>
      </c>
      <c r="G415" s="68">
        <v>379</v>
      </c>
      <c r="H415" s="68">
        <v>613.20000000000005</v>
      </c>
      <c r="I415" s="68">
        <f t="shared" si="55"/>
        <v>1417.2</v>
      </c>
      <c r="J415" s="68">
        <f t="shared" si="52"/>
        <v>354.3</v>
      </c>
      <c r="K415" s="68">
        <f t="shared" si="53"/>
        <v>265.72500000000002</v>
      </c>
      <c r="L415" s="70">
        <f t="shared" si="54"/>
        <v>3.7431369684311397E-5</v>
      </c>
      <c r="M415" s="71">
        <f t="shared" si="56"/>
        <v>655.04896947544944</v>
      </c>
      <c r="N415" s="18">
        <f t="shared" si="57"/>
        <v>1</v>
      </c>
      <c r="O415" s="56">
        <f t="shared" si="58"/>
        <v>655.04896947544944</v>
      </c>
      <c r="P415" s="66"/>
      <c r="Q415" s="56">
        <v>196.4407366829424</v>
      </c>
      <c r="R415" s="56">
        <v>0</v>
      </c>
      <c r="S415" s="56">
        <v>0</v>
      </c>
      <c r="T415" s="56">
        <v>0</v>
      </c>
      <c r="U415" s="56">
        <v>0</v>
      </c>
      <c r="V415" s="56">
        <v>0</v>
      </c>
      <c r="W415" s="56">
        <v>0</v>
      </c>
      <c r="X415" s="56">
        <v>283.42931702113015</v>
      </c>
      <c r="Y415" s="56">
        <v>20.337393915410509</v>
      </c>
      <c r="Z415" s="56">
        <v>0</v>
      </c>
      <c r="AA415" s="56">
        <v>0</v>
      </c>
      <c r="AB415" s="56">
        <v>0</v>
      </c>
      <c r="AC415" s="56">
        <v>0</v>
      </c>
      <c r="AD415" s="56">
        <v>0</v>
      </c>
      <c r="AE415" s="56">
        <v>154.84152185596636</v>
      </c>
      <c r="AF415" s="56">
        <f t="shared" si="59"/>
        <v>655.04896947544944</v>
      </c>
      <c r="AH415" s="16"/>
    </row>
    <row r="416" spans="1:34" x14ac:dyDescent="0.25">
      <c r="A416" s="52" t="s">
        <v>455</v>
      </c>
      <c r="B416" s="53">
        <v>6005649</v>
      </c>
      <c r="C416" s="67">
        <v>145021</v>
      </c>
      <c r="D416" s="68">
        <v>5</v>
      </c>
      <c r="E416" s="69">
        <v>3.5</v>
      </c>
      <c r="F416" s="16">
        <v>2288</v>
      </c>
      <c r="G416" s="68">
        <v>6029</v>
      </c>
      <c r="H416" s="68">
        <v>152.04</v>
      </c>
      <c r="I416" s="68">
        <f t="shared" si="55"/>
        <v>8469.0400000000009</v>
      </c>
      <c r="J416" s="68">
        <f t="shared" si="52"/>
        <v>2117.2600000000002</v>
      </c>
      <c r="K416" s="68">
        <f t="shared" si="53"/>
        <v>7410.4100000000008</v>
      </c>
      <c r="L416" s="70">
        <f t="shared" si="54"/>
        <v>1.0438678943355652E-3</v>
      </c>
      <c r="M416" s="71">
        <f t="shared" si="56"/>
        <v>18267.688150872393</v>
      </c>
      <c r="N416" s="18">
        <f t="shared" si="57"/>
        <v>1</v>
      </c>
      <c r="O416" s="56">
        <f t="shared" si="58"/>
        <v>18267.688150872393</v>
      </c>
      <c r="P416" s="66"/>
      <c r="Q416" s="56">
        <v>4935.2075901396183</v>
      </c>
      <c r="R416" s="56">
        <v>117.77199931014998</v>
      </c>
      <c r="S416" s="56">
        <v>0</v>
      </c>
      <c r="T416" s="56">
        <v>0</v>
      </c>
      <c r="U416" s="56">
        <v>50.732553548987681</v>
      </c>
      <c r="V416" s="56">
        <v>0</v>
      </c>
      <c r="W416" s="56">
        <v>159.44516829681845</v>
      </c>
      <c r="X416" s="56">
        <v>0</v>
      </c>
      <c r="Y416" s="56">
        <v>2247.5901699849132</v>
      </c>
      <c r="Z416" s="56">
        <v>2620.7505340994912</v>
      </c>
      <c r="AA416" s="56">
        <v>0</v>
      </c>
      <c r="AB416" s="56">
        <v>0</v>
      </c>
      <c r="AC416" s="56">
        <v>0</v>
      </c>
      <c r="AD416" s="56">
        <v>8000.2993670576243</v>
      </c>
      <c r="AE416" s="56">
        <v>135.89076843478844</v>
      </c>
      <c r="AF416" s="56">
        <f t="shared" si="59"/>
        <v>18267.688150872393</v>
      </c>
      <c r="AH416" s="16"/>
    </row>
    <row r="417" spans="1:34" x14ac:dyDescent="0.25">
      <c r="A417" s="58" t="s">
        <v>456</v>
      </c>
      <c r="B417" s="59">
        <v>6009013</v>
      </c>
      <c r="C417" s="60">
        <v>146191</v>
      </c>
      <c r="D417" s="61">
        <v>2</v>
      </c>
      <c r="E417" s="62">
        <v>0.75</v>
      </c>
      <c r="F417" s="61">
        <v>4961</v>
      </c>
      <c r="G417" s="61">
        <v>34249</v>
      </c>
      <c r="H417" s="61">
        <v>648</v>
      </c>
      <c r="I417" s="61">
        <f t="shared" si="55"/>
        <v>39858</v>
      </c>
      <c r="J417" s="61">
        <f t="shared" si="52"/>
        <v>9964.5</v>
      </c>
      <c r="K417" s="61">
        <f t="shared" si="53"/>
        <v>7473.375</v>
      </c>
      <c r="L417" s="63">
        <f t="shared" si="54"/>
        <v>1.0527374632213404E-3</v>
      </c>
      <c r="M417" s="64">
        <f t="shared" si="56"/>
        <v>18422.905606373457</v>
      </c>
      <c r="N417" s="65">
        <f t="shared" si="57"/>
        <v>1</v>
      </c>
      <c r="O417" s="64">
        <f t="shared" si="58"/>
        <v>18422.905606373457</v>
      </c>
      <c r="P417" s="66"/>
      <c r="Q417" s="64">
        <v>2293.0411639625349</v>
      </c>
      <c r="R417" s="64">
        <v>125.25985797900564</v>
      </c>
      <c r="S417" s="64">
        <v>12.941977946170324</v>
      </c>
      <c r="T417" s="64">
        <v>0</v>
      </c>
      <c r="U417" s="64">
        <v>0</v>
      </c>
      <c r="V417" s="64">
        <v>0</v>
      </c>
      <c r="W417" s="64">
        <v>161.31251082905155</v>
      </c>
      <c r="X417" s="64">
        <v>0</v>
      </c>
      <c r="Y417" s="64">
        <v>3954.6986895511891</v>
      </c>
      <c r="Z417" s="64">
        <v>4042.9814676839937</v>
      </c>
      <c r="AA417" s="64">
        <v>2592.5555107167625</v>
      </c>
      <c r="AB417" s="64">
        <v>0</v>
      </c>
      <c r="AC417" s="64">
        <v>0</v>
      </c>
      <c r="AD417" s="64">
        <v>3890.4510133184149</v>
      </c>
      <c r="AE417" s="64">
        <v>1349.6634143863339</v>
      </c>
      <c r="AF417" s="64">
        <f t="shared" si="59"/>
        <v>18422.905606373457</v>
      </c>
      <c r="AH417" s="16"/>
    </row>
    <row r="418" spans="1:34" x14ac:dyDescent="0.25">
      <c r="A418" s="52" t="s">
        <v>457</v>
      </c>
      <c r="B418" s="53">
        <v>6016885</v>
      </c>
      <c r="C418" s="67">
        <v>146171</v>
      </c>
      <c r="D418" s="68">
        <v>1</v>
      </c>
      <c r="E418" s="69">
        <v>0</v>
      </c>
      <c r="F418" s="16">
        <v>3548</v>
      </c>
      <c r="G418" s="68">
        <v>10631</v>
      </c>
      <c r="H418" s="68">
        <v>822.36</v>
      </c>
      <c r="I418" s="68">
        <f t="shared" si="55"/>
        <v>15001.36</v>
      </c>
      <c r="J418" s="68">
        <f t="shared" si="52"/>
        <v>3750.34</v>
      </c>
      <c r="K418" s="68">
        <f t="shared" si="53"/>
        <v>0</v>
      </c>
      <c r="L418" s="70">
        <f t="shared" si="54"/>
        <v>0</v>
      </c>
      <c r="M418" s="71">
        <f t="shared" si="56"/>
        <v>0</v>
      </c>
      <c r="N418" s="18">
        <f t="shared" si="57"/>
        <v>0</v>
      </c>
      <c r="O418" s="56">
        <f t="shared" si="58"/>
        <v>0</v>
      </c>
      <c r="P418" s="66"/>
      <c r="Q418" s="56">
        <v>0</v>
      </c>
      <c r="R418" s="56">
        <v>0</v>
      </c>
      <c r="S418" s="56">
        <v>0</v>
      </c>
      <c r="T418" s="56">
        <v>0</v>
      </c>
      <c r="U418" s="56">
        <v>0</v>
      </c>
      <c r="V418" s="56">
        <v>0</v>
      </c>
      <c r="W418" s="56">
        <v>0</v>
      </c>
      <c r="X418" s="56">
        <v>0</v>
      </c>
      <c r="Y418" s="56">
        <v>0</v>
      </c>
      <c r="Z418" s="56">
        <v>0</v>
      </c>
      <c r="AA418" s="56">
        <v>0</v>
      </c>
      <c r="AB418" s="56">
        <v>0</v>
      </c>
      <c r="AC418" s="56">
        <v>0</v>
      </c>
      <c r="AD418" s="56">
        <v>0</v>
      </c>
      <c r="AE418" s="56">
        <v>0</v>
      </c>
      <c r="AF418" s="56">
        <f t="shared" si="59"/>
        <v>0</v>
      </c>
      <c r="AH418" s="16"/>
    </row>
    <row r="419" spans="1:34" x14ac:dyDescent="0.25">
      <c r="A419" s="52" t="s">
        <v>458</v>
      </c>
      <c r="B419" s="53">
        <v>6015879</v>
      </c>
      <c r="C419" s="67">
        <v>146076</v>
      </c>
      <c r="D419" s="68">
        <v>1</v>
      </c>
      <c r="E419" s="69">
        <v>0</v>
      </c>
      <c r="F419" s="16">
        <v>2410</v>
      </c>
      <c r="G419" s="68">
        <v>5632</v>
      </c>
      <c r="H419" s="68">
        <v>6961.92</v>
      </c>
      <c r="I419" s="68">
        <f t="shared" si="55"/>
        <v>15003.92</v>
      </c>
      <c r="J419" s="68">
        <f t="shared" si="52"/>
        <v>3750.98</v>
      </c>
      <c r="K419" s="68">
        <f t="shared" si="53"/>
        <v>0</v>
      </c>
      <c r="L419" s="70">
        <f t="shared" si="54"/>
        <v>0</v>
      </c>
      <c r="M419" s="71">
        <f t="shared" si="56"/>
        <v>0</v>
      </c>
      <c r="N419" s="18">
        <f t="shared" si="57"/>
        <v>0</v>
      </c>
      <c r="O419" s="56">
        <f t="shared" si="58"/>
        <v>0</v>
      </c>
      <c r="P419" s="66"/>
      <c r="Q419" s="56">
        <v>0</v>
      </c>
      <c r="R419" s="56">
        <v>0</v>
      </c>
      <c r="S419" s="56">
        <v>0</v>
      </c>
      <c r="T419" s="56">
        <v>0</v>
      </c>
      <c r="U419" s="56">
        <v>0</v>
      </c>
      <c r="V419" s="56">
        <v>0</v>
      </c>
      <c r="W419" s="56">
        <v>0</v>
      </c>
      <c r="X419" s="56">
        <v>0</v>
      </c>
      <c r="Y419" s="56">
        <v>0</v>
      </c>
      <c r="Z419" s="56">
        <v>0</v>
      </c>
      <c r="AA419" s="56">
        <v>0</v>
      </c>
      <c r="AB419" s="56">
        <v>0</v>
      </c>
      <c r="AC419" s="56">
        <v>0</v>
      </c>
      <c r="AD419" s="56">
        <v>0</v>
      </c>
      <c r="AE419" s="56">
        <v>0</v>
      </c>
      <c r="AF419" s="56">
        <f t="shared" si="59"/>
        <v>0</v>
      </c>
      <c r="AH419" s="16"/>
    </row>
    <row r="420" spans="1:34" x14ac:dyDescent="0.25">
      <c r="A420" s="52" t="s">
        <v>459</v>
      </c>
      <c r="B420" s="53">
        <v>6016133</v>
      </c>
      <c r="C420" s="67">
        <v>146102</v>
      </c>
      <c r="D420" s="68">
        <v>1</v>
      </c>
      <c r="E420" s="69">
        <v>0</v>
      </c>
      <c r="F420" s="16">
        <v>1342</v>
      </c>
      <c r="G420" s="68">
        <v>10602</v>
      </c>
      <c r="H420" s="68">
        <v>114.24</v>
      </c>
      <c r="I420" s="68">
        <f t="shared" si="55"/>
        <v>12058.24</v>
      </c>
      <c r="J420" s="68">
        <f t="shared" si="52"/>
        <v>3014.56</v>
      </c>
      <c r="K420" s="68">
        <f t="shared" si="53"/>
        <v>0</v>
      </c>
      <c r="L420" s="70">
        <f t="shared" si="54"/>
        <v>0</v>
      </c>
      <c r="M420" s="71">
        <f t="shared" si="56"/>
        <v>0</v>
      </c>
      <c r="N420" s="18">
        <f t="shared" si="57"/>
        <v>0</v>
      </c>
      <c r="O420" s="56">
        <f t="shared" si="58"/>
        <v>0</v>
      </c>
      <c r="P420" s="66"/>
      <c r="Q420" s="56">
        <v>0</v>
      </c>
      <c r="R420" s="56">
        <v>0</v>
      </c>
      <c r="S420" s="56">
        <v>0</v>
      </c>
      <c r="T420" s="56">
        <v>0</v>
      </c>
      <c r="U420" s="56">
        <v>0</v>
      </c>
      <c r="V420" s="56">
        <v>0</v>
      </c>
      <c r="W420" s="56">
        <v>0</v>
      </c>
      <c r="X420" s="56">
        <v>0</v>
      </c>
      <c r="Y420" s="56">
        <v>0</v>
      </c>
      <c r="Z420" s="56">
        <v>0</v>
      </c>
      <c r="AA420" s="56">
        <v>0</v>
      </c>
      <c r="AB420" s="56">
        <v>0</v>
      </c>
      <c r="AC420" s="56">
        <v>0</v>
      </c>
      <c r="AD420" s="56">
        <v>0</v>
      </c>
      <c r="AE420" s="56">
        <v>0</v>
      </c>
      <c r="AF420" s="56">
        <f t="shared" si="59"/>
        <v>0</v>
      </c>
      <c r="AH420" s="16"/>
    </row>
    <row r="421" spans="1:34" x14ac:dyDescent="0.25">
      <c r="A421" s="52" t="s">
        <v>460</v>
      </c>
      <c r="B421" s="53">
        <v>6013189</v>
      </c>
      <c r="C421" s="67">
        <v>145728</v>
      </c>
      <c r="D421" s="68">
        <v>2</v>
      </c>
      <c r="E421" s="69">
        <v>0.75</v>
      </c>
      <c r="F421" s="16">
        <v>2652</v>
      </c>
      <c r="G421" s="68">
        <v>12479</v>
      </c>
      <c r="H421" s="68">
        <v>1942.08</v>
      </c>
      <c r="I421" s="68">
        <f t="shared" si="55"/>
        <v>17073.080000000002</v>
      </c>
      <c r="J421" s="68">
        <f t="shared" si="52"/>
        <v>4268.2700000000004</v>
      </c>
      <c r="K421" s="68">
        <f t="shared" si="53"/>
        <v>3201.2025000000003</v>
      </c>
      <c r="L421" s="70">
        <f t="shared" si="54"/>
        <v>4.5093760170041155E-4</v>
      </c>
      <c r="M421" s="71">
        <f t="shared" si="56"/>
        <v>7891.4080297572018</v>
      </c>
      <c r="N421" s="18">
        <f t="shared" si="57"/>
        <v>1</v>
      </c>
      <c r="O421" s="56">
        <f t="shared" si="58"/>
        <v>7891.4080297572018</v>
      </c>
      <c r="P421" s="66"/>
      <c r="Q421" s="56">
        <v>1225.7901969015606</v>
      </c>
      <c r="R421" s="56">
        <v>69.88668090931975</v>
      </c>
      <c r="S421" s="56">
        <v>0</v>
      </c>
      <c r="T421" s="56">
        <v>0</v>
      </c>
      <c r="U421" s="56">
        <v>2.717815368695768</v>
      </c>
      <c r="V421" s="56">
        <v>0</v>
      </c>
      <c r="W421" s="56">
        <v>173.16366491975893</v>
      </c>
      <c r="X421" s="56">
        <v>651.88742914859915</v>
      </c>
      <c r="Y421" s="56">
        <v>713.19542753360031</v>
      </c>
      <c r="Z421" s="56">
        <v>1837.7608683561859</v>
      </c>
      <c r="AA421" s="56">
        <v>0</v>
      </c>
      <c r="AB421" s="56">
        <v>0</v>
      </c>
      <c r="AC421" s="56">
        <v>0</v>
      </c>
      <c r="AD421" s="56">
        <v>707.64886555667022</v>
      </c>
      <c r="AE421" s="56">
        <v>2509.3570810628103</v>
      </c>
      <c r="AF421" s="56">
        <f t="shared" si="59"/>
        <v>7891.4080297572</v>
      </c>
      <c r="AH421" s="16"/>
    </row>
    <row r="422" spans="1:34" x14ac:dyDescent="0.25">
      <c r="A422" s="58" t="s">
        <v>461</v>
      </c>
      <c r="B422" s="59">
        <v>6016190</v>
      </c>
      <c r="C422" s="60">
        <v>146108</v>
      </c>
      <c r="D422" s="61">
        <v>5</v>
      </c>
      <c r="E422" s="62">
        <v>3.5</v>
      </c>
      <c r="F422" s="61">
        <v>351</v>
      </c>
      <c r="G422" s="61">
        <v>939</v>
      </c>
      <c r="H422" s="61">
        <v>931.56</v>
      </c>
      <c r="I422" s="61">
        <f t="shared" si="55"/>
        <v>2221.56</v>
      </c>
      <c r="J422" s="61">
        <f t="shared" si="52"/>
        <v>555.39</v>
      </c>
      <c r="K422" s="61">
        <f t="shared" si="53"/>
        <v>1943.865</v>
      </c>
      <c r="L422" s="63">
        <f t="shared" si="54"/>
        <v>2.7382267167708711E-4</v>
      </c>
      <c r="M422" s="64">
        <f t="shared" si="56"/>
        <v>4791.8967543490244</v>
      </c>
      <c r="N422" s="65">
        <f t="shared" si="57"/>
        <v>1</v>
      </c>
      <c r="O422" s="64">
        <f t="shared" si="58"/>
        <v>4791.8967543490244</v>
      </c>
      <c r="P422" s="66"/>
      <c r="Q422" s="64">
        <v>757.1057098509641</v>
      </c>
      <c r="R422" s="64">
        <v>0</v>
      </c>
      <c r="S422" s="64">
        <v>0</v>
      </c>
      <c r="T422" s="64">
        <v>0</v>
      </c>
      <c r="U422" s="64">
        <v>0</v>
      </c>
      <c r="V422" s="64">
        <v>0</v>
      </c>
      <c r="W422" s="64">
        <v>0</v>
      </c>
      <c r="X422" s="64">
        <v>2009.3714959224046</v>
      </c>
      <c r="Y422" s="64">
        <v>0</v>
      </c>
      <c r="Z422" s="64">
        <v>2025.4195485756559</v>
      </c>
      <c r="AA422" s="64">
        <v>0</v>
      </c>
      <c r="AB422" s="64">
        <v>0</v>
      </c>
      <c r="AC422" s="64">
        <v>0</v>
      </c>
      <c r="AD422" s="64">
        <v>0</v>
      </c>
      <c r="AE422" s="64">
        <v>0</v>
      </c>
      <c r="AF422" s="64">
        <f t="shared" si="59"/>
        <v>4791.8967543490253</v>
      </c>
      <c r="AH422" s="16"/>
    </row>
    <row r="423" spans="1:34" x14ac:dyDescent="0.25">
      <c r="A423" s="52" t="s">
        <v>462</v>
      </c>
      <c r="B423" s="53">
        <v>6015887</v>
      </c>
      <c r="C423" s="67">
        <v>146091</v>
      </c>
      <c r="D423" s="68">
        <v>3</v>
      </c>
      <c r="E423" s="69">
        <v>1.5</v>
      </c>
      <c r="F423" s="16">
        <v>3157</v>
      </c>
      <c r="G423" s="68">
        <v>8365</v>
      </c>
      <c r="H423" s="68">
        <v>651.84</v>
      </c>
      <c r="I423" s="68">
        <f t="shared" si="55"/>
        <v>12173.84</v>
      </c>
      <c r="J423" s="68">
        <f t="shared" si="52"/>
        <v>3043.46</v>
      </c>
      <c r="K423" s="68">
        <f t="shared" si="53"/>
        <v>4565.1900000000005</v>
      </c>
      <c r="L423" s="70">
        <f t="shared" si="54"/>
        <v>6.4307579102124959E-4</v>
      </c>
      <c r="M423" s="71">
        <f t="shared" si="56"/>
        <v>11253.826342871867</v>
      </c>
      <c r="N423" s="18">
        <f t="shared" si="57"/>
        <v>1</v>
      </c>
      <c r="O423" s="56">
        <f t="shared" si="58"/>
        <v>11253.826342871867</v>
      </c>
      <c r="P423" s="66"/>
      <c r="Q423" s="56">
        <v>2918.4160268614078</v>
      </c>
      <c r="R423" s="56">
        <v>187.91751977839311</v>
      </c>
      <c r="S423" s="56">
        <v>45.814601929442951</v>
      </c>
      <c r="T423" s="56">
        <v>0</v>
      </c>
      <c r="U423" s="56">
        <v>205.00093066733791</v>
      </c>
      <c r="V423" s="56">
        <v>0</v>
      </c>
      <c r="W423" s="56">
        <v>50.473713990064269</v>
      </c>
      <c r="X423" s="56">
        <v>113.37172680845204</v>
      </c>
      <c r="Y423" s="56">
        <v>1763.8067086637843</v>
      </c>
      <c r="Z423" s="56">
        <v>5038.1271290448767</v>
      </c>
      <c r="AA423" s="56">
        <v>0</v>
      </c>
      <c r="AB423" s="56">
        <v>0</v>
      </c>
      <c r="AC423" s="56">
        <v>0</v>
      </c>
      <c r="AD423" s="56">
        <v>281.025806831127</v>
      </c>
      <c r="AE423" s="56">
        <v>649.87217829698125</v>
      </c>
      <c r="AF423" s="56">
        <f t="shared" si="59"/>
        <v>11253.826342871867</v>
      </c>
      <c r="AH423" s="16"/>
    </row>
    <row r="424" spans="1:34" x14ac:dyDescent="0.25">
      <c r="A424" s="52" t="s">
        <v>463</v>
      </c>
      <c r="B424" s="53">
        <v>6015861</v>
      </c>
      <c r="C424" s="67">
        <v>146083</v>
      </c>
      <c r="D424" s="68">
        <v>5</v>
      </c>
      <c r="E424" s="69">
        <v>3.5</v>
      </c>
      <c r="F424" s="16">
        <v>2846</v>
      </c>
      <c r="G424" s="68">
        <v>10018</v>
      </c>
      <c r="H424" s="68">
        <v>1275</v>
      </c>
      <c r="I424" s="68">
        <f t="shared" si="55"/>
        <v>14139</v>
      </c>
      <c r="J424" s="68">
        <f t="shared" si="52"/>
        <v>3534.75</v>
      </c>
      <c r="K424" s="68">
        <f t="shared" si="53"/>
        <v>12371.625</v>
      </c>
      <c r="L424" s="70">
        <f t="shared" si="54"/>
        <v>1.7427297731514497E-3</v>
      </c>
      <c r="M424" s="71">
        <f t="shared" si="56"/>
        <v>30497.771030150368</v>
      </c>
      <c r="N424" s="18">
        <f t="shared" si="57"/>
        <v>1</v>
      </c>
      <c r="O424" s="56">
        <f t="shared" si="58"/>
        <v>30497.771030150368</v>
      </c>
      <c r="P424" s="66"/>
      <c r="Q424" s="56">
        <v>6138.8115391334568</v>
      </c>
      <c r="R424" s="56">
        <v>0</v>
      </c>
      <c r="S424" s="56">
        <v>319.23545600553467</v>
      </c>
      <c r="T424" s="56">
        <v>0</v>
      </c>
      <c r="U424" s="56">
        <v>1145.3650482360736</v>
      </c>
      <c r="V424" s="56">
        <v>0</v>
      </c>
      <c r="W424" s="56">
        <v>649.25589363287793</v>
      </c>
      <c r="X424" s="56">
        <v>636.31391568670767</v>
      </c>
      <c r="Y424" s="56">
        <v>1132.4230702899033</v>
      </c>
      <c r="Z424" s="56">
        <v>18230.932933505264</v>
      </c>
      <c r="AA424" s="56">
        <v>0</v>
      </c>
      <c r="AB424" s="56">
        <v>0</v>
      </c>
      <c r="AC424" s="56">
        <v>0</v>
      </c>
      <c r="AD424" s="56">
        <v>138.04776475915011</v>
      </c>
      <c r="AE424" s="56">
        <v>2107.3854089014012</v>
      </c>
      <c r="AF424" s="56">
        <f t="shared" si="59"/>
        <v>30497.771030150372</v>
      </c>
      <c r="AH424" s="16"/>
    </row>
    <row r="425" spans="1:34" x14ac:dyDescent="0.25">
      <c r="A425" s="52" t="s">
        <v>464</v>
      </c>
      <c r="B425" s="53">
        <v>6016976</v>
      </c>
      <c r="C425" s="67">
        <v>146193</v>
      </c>
      <c r="D425" s="68">
        <v>2</v>
      </c>
      <c r="E425" s="69">
        <v>0.75</v>
      </c>
      <c r="F425" s="16">
        <v>2281</v>
      </c>
      <c r="G425" s="68">
        <v>1258</v>
      </c>
      <c r="H425" s="68">
        <v>257.88</v>
      </c>
      <c r="I425" s="68">
        <f t="shared" si="55"/>
        <v>3796.88</v>
      </c>
      <c r="J425" s="68">
        <f t="shared" si="52"/>
        <v>949.22</v>
      </c>
      <c r="K425" s="68">
        <f t="shared" si="53"/>
        <v>711.91499999999996</v>
      </c>
      <c r="L425" s="70">
        <f t="shared" si="54"/>
        <v>1.0028395351888812E-4</v>
      </c>
      <c r="M425" s="71">
        <f t="shared" si="56"/>
        <v>1754.9691865805421</v>
      </c>
      <c r="N425" s="18">
        <f t="shared" si="57"/>
        <v>1</v>
      </c>
      <c r="O425" s="56">
        <f t="shared" si="58"/>
        <v>1754.9691865805421</v>
      </c>
      <c r="P425" s="66"/>
      <c r="Q425" s="56">
        <v>1054.308989114804</v>
      </c>
      <c r="R425" s="56">
        <v>35.719859131430091</v>
      </c>
      <c r="S425" s="56">
        <v>0</v>
      </c>
      <c r="T425" s="56">
        <v>0</v>
      </c>
      <c r="U425" s="56">
        <v>34.943340454659868</v>
      </c>
      <c r="V425" s="56">
        <v>0</v>
      </c>
      <c r="W425" s="56">
        <v>22.907300964721472</v>
      </c>
      <c r="X425" s="56">
        <v>25.625116333417239</v>
      </c>
      <c r="Y425" s="56">
        <v>116.4778015155329</v>
      </c>
      <c r="Z425" s="56">
        <v>240.351019000306</v>
      </c>
      <c r="AA425" s="56">
        <v>0</v>
      </c>
      <c r="AB425" s="56">
        <v>0</v>
      </c>
      <c r="AC425" s="56">
        <v>0</v>
      </c>
      <c r="AD425" s="56">
        <v>224.63576006567061</v>
      </c>
      <c r="AE425" s="56">
        <v>0</v>
      </c>
      <c r="AF425" s="56">
        <f t="shared" si="59"/>
        <v>1754.9691865805423</v>
      </c>
      <c r="AH425" s="16"/>
    </row>
    <row r="426" spans="1:34" x14ac:dyDescent="0.25">
      <c r="A426" s="52" t="s">
        <v>465</v>
      </c>
      <c r="B426" s="53">
        <v>6010912</v>
      </c>
      <c r="C426" s="67">
        <v>145607</v>
      </c>
      <c r="D426" s="68">
        <v>2</v>
      </c>
      <c r="E426" s="69">
        <v>0.75</v>
      </c>
      <c r="F426" s="16">
        <v>5348</v>
      </c>
      <c r="G426" s="68">
        <v>14677</v>
      </c>
      <c r="H426" s="68">
        <v>2327.64</v>
      </c>
      <c r="I426" s="68">
        <f t="shared" si="55"/>
        <v>22352.639999999999</v>
      </c>
      <c r="J426" s="68">
        <f t="shared" si="52"/>
        <v>5588.16</v>
      </c>
      <c r="K426" s="68">
        <f t="shared" si="53"/>
        <v>4191.12</v>
      </c>
      <c r="L426" s="70">
        <f t="shared" si="54"/>
        <v>5.9038239575241768E-4</v>
      </c>
      <c r="M426" s="71">
        <f t="shared" si="56"/>
        <v>10331.69192566731</v>
      </c>
      <c r="N426" s="18">
        <f t="shared" si="57"/>
        <v>1</v>
      </c>
      <c r="O426" s="56">
        <f t="shared" si="58"/>
        <v>10331.69192566731</v>
      </c>
      <c r="P426" s="66"/>
      <c r="Q426" s="56">
        <v>2471.9177877185325</v>
      </c>
      <c r="R426" s="56">
        <v>276.05238959181304</v>
      </c>
      <c r="S426" s="56">
        <v>108.71261474783073</v>
      </c>
      <c r="T426" s="56">
        <v>0</v>
      </c>
      <c r="U426" s="56">
        <v>158.0215507227397</v>
      </c>
      <c r="V426" s="56">
        <v>0</v>
      </c>
      <c r="W426" s="56">
        <v>529.19747821890462</v>
      </c>
      <c r="X426" s="56">
        <v>3.882593383851098</v>
      </c>
      <c r="Y426" s="56">
        <v>1034.8960221955488</v>
      </c>
      <c r="Z426" s="56">
        <v>987.28803189356495</v>
      </c>
      <c r="AA426" s="56">
        <v>1075.5708100263696</v>
      </c>
      <c r="AB426" s="56">
        <v>0</v>
      </c>
      <c r="AC426" s="56">
        <v>0</v>
      </c>
      <c r="AD426" s="56">
        <v>2057.7744934410821</v>
      </c>
      <c r="AE426" s="56">
        <v>1628.3781537270736</v>
      </c>
      <c r="AF426" s="56">
        <f t="shared" si="59"/>
        <v>10331.69192566731</v>
      </c>
      <c r="AH426" s="16"/>
    </row>
    <row r="427" spans="1:34" x14ac:dyDescent="0.25">
      <c r="A427" s="58" t="s">
        <v>466</v>
      </c>
      <c r="B427" s="59">
        <v>6005748</v>
      </c>
      <c r="C427" s="60">
        <v>145518</v>
      </c>
      <c r="D427" s="61">
        <v>3</v>
      </c>
      <c r="E427" s="62">
        <v>1.5</v>
      </c>
      <c r="F427" s="61">
        <v>1154</v>
      </c>
      <c r="G427" s="61">
        <v>2869</v>
      </c>
      <c r="H427" s="61">
        <v>799</v>
      </c>
      <c r="I427" s="61">
        <f t="shared" si="55"/>
        <v>4822</v>
      </c>
      <c r="J427" s="61">
        <f t="shared" si="52"/>
        <v>1205.5</v>
      </c>
      <c r="K427" s="61">
        <f t="shared" si="53"/>
        <v>1808.25</v>
      </c>
      <c r="L427" s="63">
        <f t="shared" si="54"/>
        <v>2.5471925574054412E-4</v>
      </c>
      <c r="M427" s="64">
        <f t="shared" si="56"/>
        <v>4457.5869754595224</v>
      </c>
      <c r="N427" s="65">
        <f t="shared" si="57"/>
        <v>1</v>
      </c>
      <c r="O427" s="64">
        <f t="shared" si="58"/>
        <v>4457.5869754595224</v>
      </c>
      <c r="P427" s="66"/>
      <c r="Q427" s="64">
        <v>1066.788753562897</v>
      </c>
      <c r="R427" s="64">
        <v>0</v>
      </c>
      <c r="S427" s="64">
        <v>27.732809884650699</v>
      </c>
      <c r="T427" s="64">
        <v>0</v>
      </c>
      <c r="U427" s="64">
        <v>410.44558629283034</v>
      </c>
      <c r="V427" s="64">
        <v>0</v>
      </c>
      <c r="W427" s="64">
        <v>160.85029733097406</v>
      </c>
      <c r="X427" s="64">
        <v>139.58847641940852</v>
      </c>
      <c r="Y427" s="64">
        <v>0</v>
      </c>
      <c r="Z427" s="64">
        <v>624.91264940079566</v>
      </c>
      <c r="AA427" s="64">
        <v>0</v>
      </c>
      <c r="AB427" s="64">
        <v>0</v>
      </c>
      <c r="AC427" s="64">
        <v>0</v>
      </c>
      <c r="AD427" s="64">
        <v>1792.4639455445902</v>
      </c>
      <c r="AE427" s="64">
        <v>234.8044570233759</v>
      </c>
      <c r="AF427" s="64">
        <f t="shared" si="59"/>
        <v>4457.5869754595224</v>
      </c>
      <c r="AH427" s="16"/>
    </row>
    <row r="428" spans="1:34" x14ac:dyDescent="0.25">
      <c r="A428" s="52" t="s">
        <v>467</v>
      </c>
      <c r="B428" s="53">
        <v>6005797</v>
      </c>
      <c r="C428" s="67">
        <v>145446</v>
      </c>
      <c r="D428" s="68">
        <v>3</v>
      </c>
      <c r="E428" s="69">
        <v>1.5</v>
      </c>
      <c r="F428" s="16">
        <v>4343</v>
      </c>
      <c r="G428" s="68">
        <v>16120</v>
      </c>
      <c r="H428" s="68">
        <v>6408.36</v>
      </c>
      <c r="I428" s="68">
        <f t="shared" si="55"/>
        <v>26871.360000000001</v>
      </c>
      <c r="J428" s="68">
        <f t="shared" si="52"/>
        <v>6717.84</v>
      </c>
      <c r="K428" s="68">
        <f t="shared" si="53"/>
        <v>10076.76</v>
      </c>
      <c r="L428" s="70">
        <f t="shared" si="54"/>
        <v>1.4194634632800139E-3</v>
      </c>
      <c r="M428" s="71">
        <f t="shared" si="56"/>
        <v>24840.610607400242</v>
      </c>
      <c r="N428" s="18">
        <f t="shared" si="57"/>
        <v>1</v>
      </c>
      <c r="O428" s="56">
        <f t="shared" si="58"/>
        <v>24840.610607400242</v>
      </c>
      <c r="P428" s="66"/>
      <c r="Q428" s="56">
        <v>4014.7864443012654</v>
      </c>
      <c r="R428" s="56">
        <v>45.814601929442951</v>
      </c>
      <c r="S428" s="56">
        <v>0</v>
      </c>
      <c r="T428" s="56">
        <v>0</v>
      </c>
      <c r="U428" s="56">
        <v>0</v>
      </c>
      <c r="V428" s="56">
        <v>0</v>
      </c>
      <c r="W428" s="56">
        <v>29.507709717268341</v>
      </c>
      <c r="X428" s="56">
        <v>5848.7386734332931</v>
      </c>
      <c r="Y428" s="56">
        <v>5378.3162636299239</v>
      </c>
      <c r="Z428" s="56">
        <v>2519.0635645224379</v>
      </c>
      <c r="AA428" s="56">
        <v>0</v>
      </c>
      <c r="AB428" s="56">
        <v>0</v>
      </c>
      <c r="AC428" s="56">
        <v>0</v>
      </c>
      <c r="AD428" s="56">
        <v>3106.0747070808775</v>
      </c>
      <c r="AE428" s="56">
        <v>3898.308642785732</v>
      </c>
      <c r="AF428" s="56">
        <f t="shared" si="59"/>
        <v>24840.610607400242</v>
      </c>
      <c r="AH428" s="16"/>
    </row>
    <row r="429" spans="1:34" x14ac:dyDescent="0.25">
      <c r="A429" s="52" t="s">
        <v>468</v>
      </c>
      <c r="B429" s="53">
        <v>6001291</v>
      </c>
      <c r="C429" s="67">
        <v>146046</v>
      </c>
      <c r="D429" s="68">
        <v>5</v>
      </c>
      <c r="E429" s="69">
        <v>3.5</v>
      </c>
      <c r="F429" s="16">
        <v>2200</v>
      </c>
      <c r="G429" s="68">
        <v>6387</v>
      </c>
      <c r="H429" s="68">
        <v>294.83999999999997</v>
      </c>
      <c r="I429" s="68">
        <f t="shared" si="55"/>
        <v>8881.84</v>
      </c>
      <c r="J429" s="68">
        <f t="shared" si="52"/>
        <v>2220.46</v>
      </c>
      <c r="K429" s="68">
        <f t="shared" si="53"/>
        <v>7771.6100000000006</v>
      </c>
      <c r="L429" s="70">
        <f t="shared" si="54"/>
        <v>1.0947483562039376E-3</v>
      </c>
      <c r="M429" s="71">
        <f t="shared" si="56"/>
        <v>19158.096233568907</v>
      </c>
      <c r="N429" s="18">
        <f t="shared" si="57"/>
        <v>1</v>
      </c>
      <c r="O429" s="56">
        <f t="shared" si="58"/>
        <v>19158.096233568907</v>
      </c>
      <c r="P429" s="66"/>
      <c r="Q429" s="56">
        <v>4745.3919135957858</v>
      </c>
      <c r="R429" s="56">
        <v>320.70221350610069</v>
      </c>
      <c r="S429" s="56">
        <v>50.732553548987674</v>
      </c>
      <c r="T429" s="56">
        <v>0</v>
      </c>
      <c r="U429" s="56">
        <v>0</v>
      </c>
      <c r="V429" s="56">
        <v>0</v>
      </c>
      <c r="W429" s="56">
        <v>36.237538249276909</v>
      </c>
      <c r="X429" s="56">
        <v>228.29649097044455</v>
      </c>
      <c r="Y429" s="56">
        <v>8800.5450033958205</v>
      </c>
      <c r="Z429" s="56">
        <v>2655.2624752892784</v>
      </c>
      <c r="AA429" s="56">
        <v>0</v>
      </c>
      <c r="AB429" s="56">
        <v>0</v>
      </c>
      <c r="AC429" s="56">
        <v>0</v>
      </c>
      <c r="AD429" s="56">
        <v>2152.6823317129974</v>
      </c>
      <c r="AE429" s="56">
        <v>168.24571330021422</v>
      </c>
      <c r="AF429" s="56">
        <f t="shared" si="59"/>
        <v>19158.096233568904</v>
      </c>
      <c r="AH429" s="16"/>
    </row>
    <row r="430" spans="1:34" x14ac:dyDescent="0.25">
      <c r="A430" s="52" t="s">
        <v>469</v>
      </c>
      <c r="B430" s="53">
        <v>6011688</v>
      </c>
      <c r="C430" s="67">
        <v>145616</v>
      </c>
      <c r="D430" s="68">
        <v>4</v>
      </c>
      <c r="E430" s="69">
        <v>2.5</v>
      </c>
      <c r="F430" s="16">
        <v>2473</v>
      </c>
      <c r="G430" s="68">
        <v>4593</v>
      </c>
      <c r="H430" s="68">
        <v>777</v>
      </c>
      <c r="I430" s="68">
        <f t="shared" si="55"/>
        <v>7843</v>
      </c>
      <c r="J430" s="68">
        <f t="shared" si="52"/>
        <v>1960.75</v>
      </c>
      <c r="K430" s="68">
        <f t="shared" si="53"/>
        <v>4901.875</v>
      </c>
      <c r="L430" s="70">
        <f t="shared" si="54"/>
        <v>6.9050294579465208E-4</v>
      </c>
      <c r="M430" s="71">
        <f t="shared" si="56"/>
        <v>12083.801551406412</v>
      </c>
      <c r="N430" s="18">
        <f t="shared" si="57"/>
        <v>1</v>
      </c>
      <c r="O430" s="56">
        <f t="shared" si="58"/>
        <v>12083.801551406412</v>
      </c>
      <c r="P430" s="66"/>
      <c r="Q430" s="56">
        <v>3810.1799358189542</v>
      </c>
      <c r="R430" s="56">
        <v>371.31151012226769</v>
      </c>
      <c r="S430" s="56">
        <v>47.762061468009527</v>
      </c>
      <c r="T430" s="56">
        <v>0</v>
      </c>
      <c r="U430" s="56">
        <v>0</v>
      </c>
      <c r="V430" s="56">
        <v>0</v>
      </c>
      <c r="W430" s="56">
        <v>138.66404942325349</v>
      </c>
      <c r="X430" s="56">
        <v>639.39533900722438</v>
      </c>
      <c r="Y430" s="56">
        <v>2765.5774301637775</v>
      </c>
      <c r="Z430" s="56">
        <v>1361.9891076684009</v>
      </c>
      <c r="AA430" s="56">
        <v>0</v>
      </c>
      <c r="AB430" s="56">
        <v>0</v>
      </c>
      <c r="AC430" s="56">
        <v>0</v>
      </c>
      <c r="AD430" s="56">
        <v>2539.0928161057973</v>
      </c>
      <c r="AE430" s="56">
        <v>409.82930162872697</v>
      </c>
      <c r="AF430" s="56">
        <f t="shared" si="59"/>
        <v>12083.801551406412</v>
      </c>
      <c r="AH430" s="16"/>
    </row>
    <row r="431" spans="1:34" x14ac:dyDescent="0.25">
      <c r="A431" s="58" t="s">
        <v>470</v>
      </c>
      <c r="B431" s="59">
        <v>6005888</v>
      </c>
      <c r="C431" s="60">
        <v>145480</v>
      </c>
      <c r="D431" s="61">
        <v>4</v>
      </c>
      <c r="E431" s="62">
        <v>2.5</v>
      </c>
      <c r="F431" s="61">
        <v>1900</v>
      </c>
      <c r="G431" s="61">
        <v>11817</v>
      </c>
      <c r="H431" s="61">
        <v>451.92</v>
      </c>
      <c r="I431" s="61">
        <f t="shared" si="55"/>
        <v>14168.92</v>
      </c>
      <c r="J431" s="61">
        <f t="shared" si="52"/>
        <v>3542.23</v>
      </c>
      <c r="K431" s="61">
        <f t="shared" si="53"/>
        <v>8855.5750000000007</v>
      </c>
      <c r="L431" s="63">
        <f t="shared" si="54"/>
        <v>1.2474411575581746E-3</v>
      </c>
      <c r="M431" s="64">
        <f t="shared" si="56"/>
        <v>21830.220257268054</v>
      </c>
      <c r="N431" s="65">
        <f t="shared" si="57"/>
        <v>1</v>
      </c>
      <c r="O431" s="64">
        <f t="shared" si="58"/>
        <v>21830.220257268054</v>
      </c>
      <c r="P431" s="66"/>
      <c r="Q431" s="64">
        <v>2927.3521544909072</v>
      </c>
      <c r="R431" s="64">
        <v>204.48325154949114</v>
      </c>
      <c r="S431" s="64">
        <v>0</v>
      </c>
      <c r="T431" s="64">
        <v>0</v>
      </c>
      <c r="U431" s="64">
        <v>84.122856650107124</v>
      </c>
      <c r="V431" s="64">
        <v>0</v>
      </c>
      <c r="W431" s="64">
        <v>324.84364644887518</v>
      </c>
      <c r="X431" s="64">
        <v>82.82865885549009</v>
      </c>
      <c r="Y431" s="64">
        <v>2759.4145835227446</v>
      </c>
      <c r="Z431" s="64">
        <v>2227.8690607336061</v>
      </c>
      <c r="AA431" s="64">
        <v>0</v>
      </c>
      <c r="AB431" s="64">
        <v>0</v>
      </c>
      <c r="AC431" s="64">
        <v>0</v>
      </c>
      <c r="AD431" s="64">
        <v>13006.687835901177</v>
      </c>
      <c r="AE431" s="64">
        <v>212.61820911565536</v>
      </c>
      <c r="AF431" s="64">
        <f t="shared" si="59"/>
        <v>21830.220257268054</v>
      </c>
      <c r="AH431" s="16"/>
    </row>
    <row r="432" spans="1:34" x14ac:dyDescent="0.25">
      <c r="A432" s="52" t="s">
        <v>471</v>
      </c>
      <c r="B432" s="53">
        <v>6005896</v>
      </c>
      <c r="C432" s="67">
        <v>145885</v>
      </c>
      <c r="D432" s="68">
        <v>4</v>
      </c>
      <c r="E432" s="69">
        <v>2.5</v>
      </c>
      <c r="F432" s="16">
        <v>5741</v>
      </c>
      <c r="G432" s="68">
        <v>31260</v>
      </c>
      <c r="H432" s="68">
        <v>600.6</v>
      </c>
      <c r="I432" s="68">
        <f t="shared" si="55"/>
        <v>37601.599999999999</v>
      </c>
      <c r="J432" s="68">
        <f t="shared" si="52"/>
        <v>9400.4</v>
      </c>
      <c r="K432" s="68">
        <f t="shared" si="53"/>
        <v>23501</v>
      </c>
      <c r="L432" s="70">
        <f t="shared" si="54"/>
        <v>3.3104699179640684E-3</v>
      </c>
      <c r="M432" s="71">
        <f t="shared" si="56"/>
        <v>57933.223564371197</v>
      </c>
      <c r="N432" s="18">
        <f t="shared" si="57"/>
        <v>1</v>
      </c>
      <c r="O432" s="56">
        <f t="shared" si="58"/>
        <v>57933.223564371197</v>
      </c>
      <c r="P432" s="66"/>
      <c r="Q432" s="56">
        <v>8845.225641543313</v>
      </c>
      <c r="R432" s="56">
        <v>371.43476705508834</v>
      </c>
      <c r="S432" s="56">
        <v>353.31599793044984</v>
      </c>
      <c r="T432" s="56">
        <v>0</v>
      </c>
      <c r="U432" s="56">
        <v>166.9515155055972</v>
      </c>
      <c r="V432" s="56">
        <v>0</v>
      </c>
      <c r="W432" s="56">
        <v>18.118769124638455</v>
      </c>
      <c r="X432" s="56">
        <v>15.530373535404388</v>
      </c>
      <c r="Y432" s="56">
        <v>11912.782557117733</v>
      </c>
      <c r="Z432" s="56">
        <v>7096.5179071500615</v>
      </c>
      <c r="AA432" s="56">
        <v>11892.753305534372</v>
      </c>
      <c r="AB432" s="56">
        <v>0</v>
      </c>
      <c r="AC432" s="56">
        <v>0</v>
      </c>
      <c r="AD432" s="56">
        <v>14447.253238242753</v>
      </c>
      <c r="AE432" s="56">
        <v>2813.339491631787</v>
      </c>
      <c r="AF432" s="56">
        <f t="shared" si="59"/>
        <v>57933.223564371197</v>
      </c>
      <c r="AH432" s="16"/>
    </row>
    <row r="433" spans="1:34" x14ac:dyDescent="0.25">
      <c r="A433" s="52" t="s">
        <v>472</v>
      </c>
      <c r="B433" s="53">
        <v>6005946</v>
      </c>
      <c r="C433" s="67">
        <v>145494</v>
      </c>
      <c r="D433" s="68">
        <v>4</v>
      </c>
      <c r="E433" s="69">
        <v>2.5</v>
      </c>
      <c r="F433" s="16">
        <v>3865</v>
      </c>
      <c r="G433" s="68">
        <v>6123</v>
      </c>
      <c r="H433" s="68">
        <v>4697.28</v>
      </c>
      <c r="I433" s="68">
        <f t="shared" si="55"/>
        <v>14685.279999999999</v>
      </c>
      <c r="J433" s="68">
        <f t="shared" si="52"/>
        <v>3671.3199999999997</v>
      </c>
      <c r="K433" s="68">
        <f t="shared" si="53"/>
        <v>9178.2999999999993</v>
      </c>
      <c r="L433" s="70">
        <f t="shared" si="54"/>
        <v>1.2929018360090894E-3</v>
      </c>
      <c r="M433" s="71">
        <f t="shared" si="56"/>
        <v>22625.782130159063</v>
      </c>
      <c r="N433" s="18">
        <f t="shared" si="57"/>
        <v>1</v>
      </c>
      <c r="O433" s="56">
        <f t="shared" si="58"/>
        <v>22625.782130159063</v>
      </c>
      <c r="P433" s="66"/>
      <c r="Q433" s="56">
        <v>5954.8505668986081</v>
      </c>
      <c r="R433" s="56">
        <v>0</v>
      </c>
      <c r="S433" s="56">
        <v>0</v>
      </c>
      <c r="T433" s="56">
        <v>0</v>
      </c>
      <c r="U433" s="56">
        <v>0</v>
      </c>
      <c r="V433" s="56">
        <v>0</v>
      </c>
      <c r="W433" s="56">
        <v>0</v>
      </c>
      <c r="X433" s="56">
        <v>7237.1540674984453</v>
      </c>
      <c r="Y433" s="56">
        <v>4822.4274966087041</v>
      </c>
      <c r="Z433" s="56">
        <v>0</v>
      </c>
      <c r="AA433" s="56">
        <v>0</v>
      </c>
      <c r="AB433" s="56">
        <v>0</v>
      </c>
      <c r="AC433" s="56">
        <v>0</v>
      </c>
      <c r="AD433" s="56">
        <v>0</v>
      </c>
      <c r="AE433" s="56">
        <v>4611.3499991533072</v>
      </c>
      <c r="AF433" s="56">
        <f t="shared" si="59"/>
        <v>22625.782130159063</v>
      </c>
      <c r="AH433" s="16"/>
    </row>
    <row r="434" spans="1:34" x14ac:dyDescent="0.25">
      <c r="A434" s="52" t="s">
        <v>473</v>
      </c>
      <c r="B434" s="53">
        <v>6005417</v>
      </c>
      <c r="C434" s="67">
        <v>145964</v>
      </c>
      <c r="D434" s="68">
        <v>2</v>
      </c>
      <c r="E434" s="69">
        <v>0.75</v>
      </c>
      <c r="F434" s="16">
        <v>1028</v>
      </c>
      <c r="G434" s="68">
        <v>2882</v>
      </c>
      <c r="H434" s="68">
        <v>124.32</v>
      </c>
      <c r="I434" s="68">
        <f t="shared" si="55"/>
        <v>4034.32</v>
      </c>
      <c r="J434" s="68">
        <f t="shared" si="52"/>
        <v>1008.58</v>
      </c>
      <c r="K434" s="68">
        <f t="shared" si="53"/>
        <v>756.43500000000006</v>
      </c>
      <c r="L434" s="70">
        <f t="shared" si="54"/>
        <v>1.0655526626080381E-4</v>
      </c>
      <c r="M434" s="71">
        <f t="shared" si="56"/>
        <v>1864.7171595640666</v>
      </c>
      <c r="N434" s="18">
        <f t="shared" si="57"/>
        <v>1</v>
      </c>
      <c r="O434" s="56">
        <f t="shared" si="58"/>
        <v>1864.7171595640666</v>
      </c>
      <c r="P434" s="66"/>
      <c r="Q434" s="56">
        <v>475.15547602368196</v>
      </c>
      <c r="R434" s="56">
        <v>23.683819641491695</v>
      </c>
      <c r="S434" s="56">
        <v>0</v>
      </c>
      <c r="T434" s="56">
        <v>0</v>
      </c>
      <c r="U434" s="56">
        <v>0</v>
      </c>
      <c r="V434" s="56">
        <v>0</v>
      </c>
      <c r="W434" s="56">
        <v>22.907300964721479</v>
      </c>
      <c r="X434" s="56">
        <v>10.871261474783074</v>
      </c>
      <c r="Y434" s="56">
        <v>106.7713180559052</v>
      </c>
      <c r="Z434" s="56">
        <v>1059.3933375936567</v>
      </c>
      <c r="AA434" s="56">
        <v>0</v>
      </c>
      <c r="AB434" s="56">
        <v>0</v>
      </c>
      <c r="AC434" s="56">
        <v>0</v>
      </c>
      <c r="AD434" s="56">
        <v>165.93464580982666</v>
      </c>
      <c r="AE434" s="56">
        <v>0</v>
      </c>
      <c r="AF434" s="56">
        <f t="shared" si="59"/>
        <v>1864.7171595640668</v>
      </c>
      <c r="AH434" s="16"/>
    </row>
    <row r="435" spans="1:34" x14ac:dyDescent="0.25">
      <c r="A435" s="52" t="s">
        <v>474</v>
      </c>
      <c r="B435" s="53">
        <v>6013120</v>
      </c>
      <c r="C435" s="67">
        <v>145710</v>
      </c>
      <c r="D435" s="68">
        <v>4</v>
      </c>
      <c r="E435" s="69">
        <v>2.5</v>
      </c>
      <c r="F435" s="16">
        <v>8548</v>
      </c>
      <c r="G435" s="68">
        <v>19060</v>
      </c>
      <c r="H435" s="68">
        <v>13026</v>
      </c>
      <c r="I435" s="68">
        <f t="shared" si="55"/>
        <v>40634</v>
      </c>
      <c r="J435" s="68">
        <f t="shared" si="52"/>
        <v>10158.5</v>
      </c>
      <c r="K435" s="68">
        <f t="shared" si="53"/>
        <v>25396.25</v>
      </c>
      <c r="L435" s="70">
        <f t="shared" si="54"/>
        <v>3.5774444344536392E-3</v>
      </c>
      <c r="M435" s="71">
        <f t="shared" si="56"/>
        <v>62605.277602938688</v>
      </c>
      <c r="N435" s="18">
        <f t="shared" si="57"/>
        <v>1</v>
      </c>
      <c r="O435" s="56">
        <f t="shared" si="58"/>
        <v>62605.277602938688</v>
      </c>
      <c r="P435" s="66"/>
      <c r="Q435" s="56">
        <v>13170.003271888563</v>
      </c>
      <c r="R435" s="56">
        <v>6568.0538076814391</v>
      </c>
      <c r="S435" s="56">
        <v>2153.9149010412038</v>
      </c>
      <c r="T435" s="56">
        <v>0</v>
      </c>
      <c r="U435" s="56">
        <v>5876.2742722254316</v>
      </c>
      <c r="V435" s="56">
        <v>0</v>
      </c>
      <c r="W435" s="56">
        <v>5332.4030561542249</v>
      </c>
      <c r="X435" s="56">
        <v>138.66404942325346</v>
      </c>
      <c r="Y435" s="56">
        <v>10005.381521717869</v>
      </c>
      <c r="Z435" s="56">
        <v>11408.969844213245</v>
      </c>
      <c r="AA435" s="56">
        <v>0</v>
      </c>
      <c r="AB435" s="56">
        <v>0</v>
      </c>
      <c r="AC435" s="56">
        <v>0</v>
      </c>
      <c r="AD435" s="56">
        <v>6235.2600890656313</v>
      </c>
      <c r="AE435" s="56">
        <v>1716.3527895278264</v>
      </c>
      <c r="AF435" s="56">
        <f t="shared" si="59"/>
        <v>62605.277602938688</v>
      </c>
      <c r="AH435" s="16"/>
    </row>
    <row r="436" spans="1:34" x14ac:dyDescent="0.25">
      <c r="A436" s="58" t="s">
        <v>475</v>
      </c>
      <c r="B436" s="59">
        <v>6014518</v>
      </c>
      <c r="C436" s="60">
        <v>145874</v>
      </c>
      <c r="D436" s="61">
        <v>3</v>
      </c>
      <c r="E436" s="62">
        <v>1.5</v>
      </c>
      <c r="F436" s="61">
        <v>9296</v>
      </c>
      <c r="G436" s="61">
        <v>20161</v>
      </c>
      <c r="H436" s="61">
        <v>14915</v>
      </c>
      <c r="I436" s="61">
        <f t="shared" si="55"/>
        <v>44372</v>
      </c>
      <c r="J436" s="61">
        <f t="shared" si="52"/>
        <v>11093</v>
      </c>
      <c r="K436" s="61">
        <f t="shared" si="53"/>
        <v>16639.5</v>
      </c>
      <c r="L436" s="63">
        <f t="shared" si="54"/>
        <v>2.3439242670508964E-3</v>
      </c>
      <c r="M436" s="64">
        <f t="shared" si="56"/>
        <v>41018.674673390684</v>
      </c>
      <c r="N436" s="65">
        <f t="shared" si="57"/>
        <v>1</v>
      </c>
      <c r="O436" s="64">
        <f t="shared" si="58"/>
        <v>41018.674673390684</v>
      </c>
      <c r="P436" s="66"/>
      <c r="Q436" s="64">
        <v>8593.4733562570946</v>
      </c>
      <c r="R436" s="64">
        <v>4684.0715895175017</v>
      </c>
      <c r="S436" s="64">
        <v>4909.6317765793274</v>
      </c>
      <c r="T436" s="64">
        <v>0</v>
      </c>
      <c r="U436" s="64">
        <v>1248.9008718054363</v>
      </c>
      <c r="V436" s="64">
        <v>0</v>
      </c>
      <c r="W436" s="64">
        <v>2917.4915998652527</v>
      </c>
      <c r="X436" s="64">
        <v>27.732809884650692</v>
      </c>
      <c r="Y436" s="64">
        <v>5259.9896081220804</v>
      </c>
      <c r="Z436" s="64">
        <v>7371.3808673401545</v>
      </c>
      <c r="AA436" s="64">
        <v>0</v>
      </c>
      <c r="AB436" s="64">
        <v>0</v>
      </c>
      <c r="AC436" s="64">
        <v>0</v>
      </c>
      <c r="AD436" s="64">
        <v>3813.2613591394702</v>
      </c>
      <c r="AE436" s="64">
        <v>2192.7408348797144</v>
      </c>
      <c r="AF436" s="64">
        <f t="shared" si="59"/>
        <v>41018.674673390677</v>
      </c>
      <c r="AH436" s="16"/>
    </row>
    <row r="437" spans="1:34" ht="30" x14ac:dyDescent="0.25">
      <c r="A437" s="52" t="s">
        <v>476</v>
      </c>
      <c r="B437" s="53">
        <v>6016281</v>
      </c>
      <c r="C437" s="67">
        <v>146093</v>
      </c>
      <c r="D437" s="68">
        <v>4</v>
      </c>
      <c r="E437" s="69">
        <v>2.5</v>
      </c>
      <c r="F437" s="16">
        <v>4992</v>
      </c>
      <c r="G437" s="68">
        <v>16255</v>
      </c>
      <c r="H437" s="68">
        <v>3882</v>
      </c>
      <c r="I437" s="68">
        <f t="shared" si="55"/>
        <v>25129</v>
      </c>
      <c r="J437" s="68">
        <f t="shared" si="52"/>
        <v>6282.25</v>
      </c>
      <c r="K437" s="68">
        <f t="shared" si="53"/>
        <v>15705.625</v>
      </c>
      <c r="L437" s="70">
        <f t="shared" si="54"/>
        <v>2.2123739034647216E-3</v>
      </c>
      <c r="M437" s="71">
        <f t="shared" si="56"/>
        <v>38716.543310632624</v>
      </c>
      <c r="N437" s="18">
        <f t="shared" si="57"/>
        <v>1</v>
      </c>
      <c r="O437" s="56">
        <f t="shared" si="58"/>
        <v>38716.543310632624</v>
      </c>
      <c r="P437" s="66"/>
      <c r="Q437" s="56">
        <v>7691.2326080097919</v>
      </c>
      <c r="R437" s="56">
        <v>1073.8760272000852</v>
      </c>
      <c r="S437" s="56">
        <v>2414.2951716248685</v>
      </c>
      <c r="T437" s="56">
        <v>0</v>
      </c>
      <c r="U437" s="56">
        <v>816.57717993693711</v>
      </c>
      <c r="V437" s="56">
        <v>0</v>
      </c>
      <c r="W437" s="56">
        <v>1628.5322248930991</v>
      </c>
      <c r="X437" s="56">
        <v>47.762061468009527</v>
      </c>
      <c r="Y437" s="56">
        <v>2138.5077844386196</v>
      </c>
      <c r="Z437" s="56">
        <v>11273.387218110505</v>
      </c>
      <c r="AA437" s="56">
        <v>3767.0400093317189</v>
      </c>
      <c r="AB437" s="56">
        <v>0</v>
      </c>
      <c r="AC437" s="56">
        <v>0</v>
      </c>
      <c r="AD437" s="56">
        <v>6044.2118431935924</v>
      </c>
      <c r="AE437" s="56">
        <v>1821.1211824253955</v>
      </c>
      <c r="AF437" s="56">
        <f t="shared" si="59"/>
        <v>38716.543310632624</v>
      </c>
      <c r="AH437" s="16"/>
    </row>
    <row r="438" spans="1:34" x14ac:dyDescent="0.25">
      <c r="A438" s="52" t="s">
        <v>477</v>
      </c>
      <c r="B438" s="53">
        <v>6005987</v>
      </c>
      <c r="C438" s="67">
        <v>146119</v>
      </c>
      <c r="D438" s="68">
        <v>3</v>
      </c>
      <c r="E438" s="69">
        <v>1.5</v>
      </c>
      <c r="F438" s="16">
        <v>2133</v>
      </c>
      <c r="G438" s="68">
        <v>5889</v>
      </c>
      <c r="H438" s="68">
        <v>74.760000000000005</v>
      </c>
      <c r="I438" s="68">
        <f t="shared" si="55"/>
        <v>8096.76</v>
      </c>
      <c r="J438" s="68">
        <f t="shared" si="52"/>
        <v>2024.19</v>
      </c>
      <c r="K438" s="68">
        <f t="shared" si="53"/>
        <v>3036.2849999999999</v>
      </c>
      <c r="L438" s="70">
        <f t="shared" si="54"/>
        <v>4.2770648716503685E-4</v>
      </c>
      <c r="M438" s="71">
        <f t="shared" si="56"/>
        <v>7484.8635253881448</v>
      </c>
      <c r="N438" s="18">
        <f t="shared" si="57"/>
        <v>1</v>
      </c>
      <c r="O438" s="56">
        <f t="shared" si="58"/>
        <v>7484.8635253881448</v>
      </c>
      <c r="P438" s="66"/>
      <c r="Q438" s="56">
        <v>1971.8027827986641</v>
      </c>
      <c r="R438" s="56">
        <v>45.814601929442944</v>
      </c>
      <c r="S438" s="56">
        <v>10.871261474783072</v>
      </c>
      <c r="T438" s="56">
        <v>0</v>
      </c>
      <c r="U438" s="56">
        <v>12.42429882832351</v>
      </c>
      <c r="V438" s="56">
        <v>0</v>
      </c>
      <c r="W438" s="56">
        <v>0</v>
      </c>
      <c r="X438" s="56">
        <v>0</v>
      </c>
      <c r="Y438" s="56">
        <v>3104.2258530885674</v>
      </c>
      <c r="Z438" s="56">
        <v>556.50505168532391</v>
      </c>
      <c r="AA438" s="56">
        <v>0</v>
      </c>
      <c r="AB438" s="56">
        <v>0</v>
      </c>
      <c r="AC438" s="56">
        <v>0</v>
      </c>
      <c r="AD438" s="56">
        <v>861.56596041648152</v>
      </c>
      <c r="AE438" s="56">
        <v>921.65371516655807</v>
      </c>
      <c r="AF438" s="56">
        <f t="shared" si="59"/>
        <v>7484.8635253881439</v>
      </c>
      <c r="AH438" s="16"/>
    </row>
    <row r="439" spans="1:34" x14ac:dyDescent="0.25">
      <c r="A439" s="52" t="s">
        <v>478</v>
      </c>
      <c r="B439" s="53">
        <v>6006019</v>
      </c>
      <c r="C439" s="67">
        <v>145495</v>
      </c>
      <c r="D439" s="68">
        <v>2</v>
      </c>
      <c r="E439" s="69">
        <v>0.75</v>
      </c>
      <c r="F439" s="16">
        <v>1141</v>
      </c>
      <c r="G439" s="68">
        <v>10858</v>
      </c>
      <c r="H439" s="68">
        <v>1827</v>
      </c>
      <c r="I439" s="68">
        <f t="shared" si="55"/>
        <v>13826</v>
      </c>
      <c r="J439" s="68">
        <f t="shared" si="52"/>
        <v>3456.5</v>
      </c>
      <c r="K439" s="68">
        <f t="shared" si="53"/>
        <v>2592.375</v>
      </c>
      <c r="L439" s="70">
        <f t="shared" si="54"/>
        <v>3.6517507568112432E-4</v>
      </c>
      <c r="M439" s="71">
        <f t="shared" si="56"/>
        <v>6390.5638244196753</v>
      </c>
      <c r="N439" s="18">
        <f t="shared" si="57"/>
        <v>1</v>
      </c>
      <c r="O439" s="56">
        <f t="shared" si="58"/>
        <v>6390.5638244196753</v>
      </c>
      <c r="P439" s="66"/>
      <c r="Q439" s="56">
        <v>527.38560130644066</v>
      </c>
      <c r="R439" s="56">
        <v>0</v>
      </c>
      <c r="S439" s="56">
        <v>0</v>
      </c>
      <c r="T439" s="56">
        <v>0</v>
      </c>
      <c r="U439" s="56">
        <v>0</v>
      </c>
      <c r="V439" s="56">
        <v>0</v>
      </c>
      <c r="W439" s="56">
        <v>583.31343457381956</v>
      </c>
      <c r="X439" s="56">
        <v>261.15062641379404</v>
      </c>
      <c r="Y439" s="56">
        <v>141.43733041171856</v>
      </c>
      <c r="Z439" s="56">
        <v>0</v>
      </c>
      <c r="AA439" s="56">
        <v>0</v>
      </c>
      <c r="AB439" s="56">
        <v>0</v>
      </c>
      <c r="AC439" s="56">
        <v>0</v>
      </c>
      <c r="AD439" s="56">
        <v>3591.3988800622656</v>
      </c>
      <c r="AE439" s="56">
        <v>1285.8779516516372</v>
      </c>
      <c r="AF439" s="56">
        <f t="shared" si="59"/>
        <v>6390.5638244196753</v>
      </c>
      <c r="AH439" s="16"/>
    </row>
    <row r="440" spans="1:34" x14ac:dyDescent="0.25">
      <c r="A440" s="52" t="s">
        <v>479</v>
      </c>
      <c r="B440" s="53">
        <v>6006076</v>
      </c>
      <c r="C440" s="67">
        <v>146138</v>
      </c>
      <c r="D440" s="68">
        <v>5</v>
      </c>
      <c r="E440" s="69">
        <v>3.5</v>
      </c>
      <c r="F440" s="16">
        <v>2019</v>
      </c>
      <c r="G440" s="68">
        <v>6284</v>
      </c>
      <c r="H440" s="68">
        <v>78</v>
      </c>
      <c r="I440" s="68">
        <f t="shared" si="55"/>
        <v>8381</v>
      </c>
      <c r="J440" s="68">
        <f t="shared" si="52"/>
        <v>2095.25</v>
      </c>
      <c r="K440" s="68">
        <f t="shared" si="53"/>
        <v>7333.375</v>
      </c>
      <c r="L440" s="70">
        <f t="shared" si="54"/>
        <v>1.0330163539700333E-3</v>
      </c>
      <c r="M440" s="71">
        <f t="shared" si="56"/>
        <v>18077.786194475582</v>
      </c>
      <c r="N440" s="18">
        <f t="shared" si="57"/>
        <v>1</v>
      </c>
      <c r="O440" s="56">
        <f t="shared" si="58"/>
        <v>18077.786194475582</v>
      </c>
      <c r="P440" s="66"/>
      <c r="Q440" s="56">
        <v>4354.975578886314</v>
      </c>
      <c r="R440" s="56">
        <v>0</v>
      </c>
      <c r="S440" s="56">
        <v>60.39589708212818</v>
      </c>
      <c r="T440" s="56">
        <v>0</v>
      </c>
      <c r="U440" s="56">
        <v>0</v>
      </c>
      <c r="V440" s="56">
        <v>0</v>
      </c>
      <c r="W440" s="56">
        <v>0</v>
      </c>
      <c r="X440" s="56">
        <v>107.84981621808605</v>
      </c>
      <c r="Y440" s="56">
        <v>5360.1358660388769</v>
      </c>
      <c r="Z440" s="56">
        <v>2879.5900930228977</v>
      </c>
      <c r="AA440" s="56">
        <v>0</v>
      </c>
      <c r="AB440" s="56">
        <v>0</v>
      </c>
      <c r="AC440" s="56">
        <v>0</v>
      </c>
      <c r="AD440" s="56">
        <v>2901.1600562665144</v>
      </c>
      <c r="AE440" s="56">
        <v>2413.6788869607658</v>
      </c>
      <c r="AF440" s="56">
        <f t="shared" si="59"/>
        <v>18077.786194475582</v>
      </c>
      <c r="AH440" s="16"/>
    </row>
    <row r="441" spans="1:34" x14ac:dyDescent="0.25">
      <c r="A441" s="58" t="s">
        <v>480</v>
      </c>
      <c r="B441" s="59">
        <v>6016737</v>
      </c>
      <c r="C441" s="60">
        <v>146174</v>
      </c>
      <c r="D441" s="61">
        <v>4</v>
      </c>
      <c r="E441" s="62">
        <v>2.5</v>
      </c>
      <c r="F441" s="61">
        <v>123</v>
      </c>
      <c r="G441" s="61">
        <v>2708</v>
      </c>
      <c r="H441" s="61">
        <v>52.08</v>
      </c>
      <c r="I441" s="61">
        <f t="shared" si="55"/>
        <v>2883.08</v>
      </c>
      <c r="J441" s="61">
        <f t="shared" si="52"/>
        <v>720.77</v>
      </c>
      <c r="K441" s="61">
        <f t="shared" si="53"/>
        <v>1801.925</v>
      </c>
      <c r="L441" s="63">
        <f t="shared" si="54"/>
        <v>2.5382828419758327E-4</v>
      </c>
      <c r="M441" s="64">
        <f t="shared" si="56"/>
        <v>4441.9949734577076</v>
      </c>
      <c r="N441" s="65">
        <f t="shared" si="57"/>
        <v>1</v>
      </c>
      <c r="O441" s="64">
        <f t="shared" si="58"/>
        <v>4441.9949734577076</v>
      </c>
      <c r="P441" s="66"/>
      <c r="Q441" s="64">
        <v>189.50753421177978</v>
      </c>
      <c r="R441" s="64">
        <v>0</v>
      </c>
      <c r="S441" s="64">
        <v>0</v>
      </c>
      <c r="T441" s="64">
        <v>0</v>
      </c>
      <c r="U441" s="64">
        <v>80.240263266256022</v>
      </c>
      <c r="V441" s="64">
        <v>0</v>
      </c>
      <c r="W441" s="64">
        <v>0</v>
      </c>
      <c r="X441" s="64">
        <v>0</v>
      </c>
      <c r="Y441" s="64">
        <v>0</v>
      </c>
      <c r="Z441" s="64">
        <v>3842.5348806843804</v>
      </c>
      <c r="AA441" s="64">
        <v>0</v>
      </c>
      <c r="AB441" s="64">
        <v>0</v>
      </c>
      <c r="AC441" s="64">
        <v>0</v>
      </c>
      <c r="AD441" s="64">
        <v>329.71229529529165</v>
      </c>
      <c r="AE441" s="64">
        <v>0</v>
      </c>
      <c r="AF441" s="64">
        <f t="shared" si="59"/>
        <v>4441.9949734577076</v>
      </c>
      <c r="AH441" s="16"/>
    </row>
    <row r="442" spans="1:34" x14ac:dyDescent="0.25">
      <c r="A442" s="52" t="s">
        <v>481</v>
      </c>
      <c r="B442" s="53">
        <v>6010391</v>
      </c>
      <c r="C442" s="67">
        <v>145620</v>
      </c>
      <c r="D442" s="68">
        <v>3</v>
      </c>
      <c r="E442" s="69">
        <v>1.5</v>
      </c>
      <c r="F442" s="16">
        <v>1269</v>
      </c>
      <c r="G442" s="68">
        <v>9917</v>
      </c>
      <c r="H442" s="68">
        <v>1238</v>
      </c>
      <c r="I442" s="68">
        <f t="shared" si="55"/>
        <v>12424</v>
      </c>
      <c r="J442" s="68">
        <f t="shared" si="52"/>
        <v>3106</v>
      </c>
      <c r="K442" s="68">
        <f t="shared" si="53"/>
        <v>4659</v>
      </c>
      <c r="L442" s="70">
        <f t="shared" si="54"/>
        <v>6.5629034287028622E-4</v>
      </c>
      <c r="M442" s="71">
        <f t="shared" si="56"/>
        <v>11485.08100023001</v>
      </c>
      <c r="N442" s="18">
        <f t="shared" si="57"/>
        <v>1</v>
      </c>
      <c r="O442" s="56">
        <f t="shared" si="58"/>
        <v>11485.08100023001</v>
      </c>
      <c r="P442" s="66"/>
      <c r="Q442" s="56">
        <v>1173.0978581207246</v>
      </c>
      <c r="R442" s="56">
        <v>474.23104902752698</v>
      </c>
      <c r="S442" s="56">
        <v>182.11211824253959</v>
      </c>
      <c r="T442" s="56">
        <v>0</v>
      </c>
      <c r="U442" s="56">
        <v>433.55626119670598</v>
      </c>
      <c r="V442" s="56">
        <v>0</v>
      </c>
      <c r="W442" s="56">
        <v>54.541192773146371</v>
      </c>
      <c r="X442" s="56">
        <v>0</v>
      </c>
      <c r="Y442" s="56">
        <v>3250.2853184810619</v>
      </c>
      <c r="Z442" s="56">
        <v>5804.4771088573916</v>
      </c>
      <c r="AA442" s="56">
        <v>0</v>
      </c>
      <c r="AB442" s="56">
        <v>0</v>
      </c>
      <c r="AC442" s="56">
        <v>0</v>
      </c>
      <c r="AD442" s="56">
        <v>112.78009353091285</v>
      </c>
      <c r="AE442" s="56">
        <v>0</v>
      </c>
      <c r="AF442" s="56">
        <f t="shared" si="59"/>
        <v>11485.08100023001</v>
      </c>
      <c r="AH442" s="16"/>
    </row>
    <row r="443" spans="1:34" x14ac:dyDescent="0.25">
      <c r="A443" s="52" t="s">
        <v>482</v>
      </c>
      <c r="B443" s="53">
        <v>6015812</v>
      </c>
      <c r="C443" s="67">
        <v>146142</v>
      </c>
      <c r="D443" s="68">
        <v>5</v>
      </c>
      <c r="E443" s="69">
        <v>3.5</v>
      </c>
      <c r="F443" s="16">
        <v>749</v>
      </c>
      <c r="G443" s="68">
        <v>1803</v>
      </c>
      <c r="H443" s="68">
        <v>191.52</v>
      </c>
      <c r="I443" s="68">
        <f t="shared" si="55"/>
        <v>2743.52</v>
      </c>
      <c r="J443" s="68">
        <f t="shared" si="52"/>
        <v>685.88</v>
      </c>
      <c r="K443" s="68">
        <f t="shared" si="53"/>
        <v>2400.58</v>
      </c>
      <c r="L443" s="70">
        <f t="shared" si="54"/>
        <v>3.3815786033216386E-4</v>
      </c>
      <c r="M443" s="71">
        <f t="shared" si="56"/>
        <v>5917.7625558128675</v>
      </c>
      <c r="N443" s="18">
        <f t="shared" si="57"/>
        <v>1</v>
      </c>
      <c r="O443" s="56">
        <f t="shared" si="58"/>
        <v>5917.7625558128675</v>
      </c>
      <c r="P443" s="66"/>
      <c r="Q443" s="56">
        <v>1615.5902469469288</v>
      </c>
      <c r="R443" s="56">
        <v>0</v>
      </c>
      <c r="S443" s="56">
        <v>0</v>
      </c>
      <c r="T443" s="56">
        <v>0</v>
      </c>
      <c r="U443" s="56">
        <v>0</v>
      </c>
      <c r="V443" s="56">
        <v>0</v>
      </c>
      <c r="W443" s="56">
        <v>0</v>
      </c>
      <c r="X443" s="56">
        <v>413.10793604175672</v>
      </c>
      <c r="Y443" s="56">
        <v>0</v>
      </c>
      <c r="Z443" s="56">
        <v>0</v>
      </c>
      <c r="AA443" s="56">
        <v>0</v>
      </c>
      <c r="AB443" s="56">
        <v>0</v>
      </c>
      <c r="AC443" s="56">
        <v>0</v>
      </c>
      <c r="AD443" s="56">
        <v>289.03750746447054</v>
      </c>
      <c r="AE443" s="56">
        <v>3600.0268653597118</v>
      </c>
      <c r="AF443" s="56">
        <f t="shared" si="59"/>
        <v>5917.7625558128675</v>
      </c>
      <c r="AH443" s="16"/>
    </row>
    <row r="444" spans="1:34" x14ac:dyDescent="0.25">
      <c r="A444" s="52" t="s">
        <v>483</v>
      </c>
      <c r="B444" s="53">
        <v>6006118</v>
      </c>
      <c r="C444" s="67">
        <v>145813</v>
      </c>
      <c r="D444" s="68">
        <v>1</v>
      </c>
      <c r="E444" s="69">
        <v>0</v>
      </c>
      <c r="F444" s="16">
        <v>3278</v>
      </c>
      <c r="G444" s="68">
        <v>9555</v>
      </c>
      <c r="H444" s="68">
        <v>237.72</v>
      </c>
      <c r="I444" s="68">
        <f t="shared" si="55"/>
        <v>13070.72</v>
      </c>
      <c r="J444" s="68">
        <f t="shared" si="52"/>
        <v>3267.68</v>
      </c>
      <c r="K444" s="68">
        <f t="shared" si="53"/>
        <v>0</v>
      </c>
      <c r="L444" s="70">
        <f t="shared" si="54"/>
        <v>0</v>
      </c>
      <c r="M444" s="71">
        <f t="shared" si="56"/>
        <v>0</v>
      </c>
      <c r="N444" s="18">
        <f t="shared" si="57"/>
        <v>0</v>
      </c>
      <c r="O444" s="56">
        <f t="shared" si="58"/>
        <v>0</v>
      </c>
      <c r="P444" s="66"/>
      <c r="Q444" s="56">
        <v>0</v>
      </c>
      <c r="R444" s="56">
        <v>0</v>
      </c>
      <c r="S444" s="56">
        <v>0</v>
      </c>
      <c r="T444" s="56">
        <v>0</v>
      </c>
      <c r="U444" s="56">
        <v>0</v>
      </c>
      <c r="V444" s="56">
        <v>0</v>
      </c>
      <c r="W444" s="56">
        <v>0</v>
      </c>
      <c r="X444" s="56">
        <v>0</v>
      </c>
      <c r="Y444" s="56">
        <v>0</v>
      </c>
      <c r="Z444" s="56">
        <v>0</v>
      </c>
      <c r="AA444" s="56">
        <v>0</v>
      </c>
      <c r="AB444" s="56">
        <v>0</v>
      </c>
      <c r="AC444" s="56">
        <v>0</v>
      </c>
      <c r="AD444" s="56">
        <v>0</v>
      </c>
      <c r="AE444" s="56">
        <v>0</v>
      </c>
      <c r="AF444" s="56">
        <f t="shared" si="59"/>
        <v>0</v>
      </c>
      <c r="AH444" s="16"/>
    </row>
    <row r="445" spans="1:34" x14ac:dyDescent="0.25">
      <c r="A445" s="52" t="s">
        <v>484</v>
      </c>
      <c r="B445" s="53">
        <v>6002208</v>
      </c>
      <c r="C445" s="67">
        <v>145409</v>
      </c>
      <c r="D445" s="68">
        <v>3</v>
      </c>
      <c r="E445" s="69">
        <v>1.5</v>
      </c>
      <c r="F445" s="16">
        <v>1435</v>
      </c>
      <c r="G445" s="68">
        <v>1262</v>
      </c>
      <c r="H445" s="68">
        <v>2266.3200000000002</v>
      </c>
      <c r="I445" s="68">
        <f t="shared" si="55"/>
        <v>4963.32</v>
      </c>
      <c r="J445" s="68">
        <f t="shared" si="52"/>
        <v>1240.83</v>
      </c>
      <c r="K445" s="68">
        <f t="shared" si="53"/>
        <v>1861.2449999999999</v>
      </c>
      <c r="L445" s="70">
        <f t="shared" si="54"/>
        <v>2.6218439991749424E-4</v>
      </c>
      <c r="M445" s="71">
        <f t="shared" si="56"/>
        <v>4588.2269985561488</v>
      </c>
      <c r="N445" s="18">
        <f t="shared" si="57"/>
        <v>1</v>
      </c>
      <c r="O445" s="56">
        <f t="shared" si="58"/>
        <v>4588.2269985561488</v>
      </c>
      <c r="P445" s="66"/>
      <c r="Q445" s="56">
        <v>1326.552739482458</v>
      </c>
      <c r="R445" s="56">
        <v>232.95560303106581</v>
      </c>
      <c r="S445" s="56">
        <v>1071.5957739429027</v>
      </c>
      <c r="T445" s="56">
        <v>0</v>
      </c>
      <c r="U445" s="56">
        <v>790.49601295208333</v>
      </c>
      <c r="V445" s="56">
        <v>0</v>
      </c>
      <c r="W445" s="56">
        <v>0</v>
      </c>
      <c r="X445" s="56">
        <v>0</v>
      </c>
      <c r="Y445" s="56">
        <v>139.58847641940847</v>
      </c>
      <c r="Z445" s="56">
        <v>831.05986954336572</v>
      </c>
      <c r="AA445" s="56">
        <v>0</v>
      </c>
      <c r="AB445" s="56">
        <v>0</v>
      </c>
      <c r="AC445" s="56">
        <v>0</v>
      </c>
      <c r="AD445" s="56">
        <v>195.97852318486491</v>
      </c>
      <c r="AE445" s="56">
        <v>0</v>
      </c>
      <c r="AF445" s="56">
        <f t="shared" si="59"/>
        <v>4588.2269985561488</v>
      </c>
      <c r="AH445" s="16"/>
    </row>
    <row r="446" spans="1:34" x14ac:dyDescent="0.25">
      <c r="A446" s="58" t="s">
        <v>485</v>
      </c>
      <c r="B446" s="59">
        <v>6003826</v>
      </c>
      <c r="C446" s="60">
        <v>145778</v>
      </c>
      <c r="D446" s="61">
        <v>5</v>
      </c>
      <c r="E446" s="62">
        <v>3.5</v>
      </c>
      <c r="F446" s="61">
        <v>7290</v>
      </c>
      <c r="G446" s="61">
        <v>98279</v>
      </c>
      <c r="H446" s="61">
        <v>14149</v>
      </c>
      <c r="I446" s="61">
        <f t="shared" si="55"/>
        <v>119718</v>
      </c>
      <c r="J446" s="61">
        <f t="shared" si="52"/>
        <v>29929.5</v>
      </c>
      <c r="K446" s="61">
        <f t="shared" si="53"/>
        <v>104753.25</v>
      </c>
      <c r="L446" s="63">
        <f t="shared" si="54"/>
        <v>1.4756073483424942E-2</v>
      </c>
      <c r="M446" s="64">
        <f t="shared" si="56"/>
        <v>258231.28595993647</v>
      </c>
      <c r="N446" s="65">
        <f t="shared" si="57"/>
        <v>1</v>
      </c>
      <c r="O446" s="64">
        <f t="shared" si="58"/>
        <v>258231.28595993647</v>
      </c>
      <c r="P446" s="66"/>
      <c r="Q446" s="64">
        <v>15724.503204596944</v>
      </c>
      <c r="R446" s="64">
        <v>6076.2586457269672</v>
      </c>
      <c r="S446" s="64">
        <v>9229.7872719438019</v>
      </c>
      <c r="T446" s="64">
        <v>0</v>
      </c>
      <c r="U446" s="64">
        <v>267.46754422085337</v>
      </c>
      <c r="V446" s="64">
        <v>0</v>
      </c>
      <c r="W446" s="64">
        <v>14768.953832904701</v>
      </c>
      <c r="X446" s="64">
        <v>176.8736985976611</v>
      </c>
      <c r="Y446" s="64">
        <v>60395.897082128184</v>
      </c>
      <c r="Z446" s="64">
        <v>48638.11011803244</v>
      </c>
      <c r="AA446" s="64">
        <v>31291.545677515482</v>
      </c>
      <c r="AB446" s="64">
        <v>0</v>
      </c>
      <c r="AC446" s="64">
        <v>0</v>
      </c>
      <c r="AD446" s="64">
        <v>61696.565865718301</v>
      </c>
      <c r="AE446" s="64">
        <v>9965.3230185511493</v>
      </c>
      <c r="AF446" s="64">
        <f t="shared" si="59"/>
        <v>258231.28595993645</v>
      </c>
      <c r="AH446" s="16"/>
    </row>
    <row r="447" spans="1:34" x14ac:dyDescent="0.25">
      <c r="A447" s="52" t="s">
        <v>486</v>
      </c>
      <c r="B447" s="53">
        <v>6014294</v>
      </c>
      <c r="C447" s="67">
        <v>145843</v>
      </c>
      <c r="D447" s="68">
        <v>1</v>
      </c>
      <c r="E447" s="69">
        <v>0</v>
      </c>
      <c r="F447" s="68">
        <v>2095</v>
      </c>
      <c r="G447" s="68">
        <v>3531</v>
      </c>
      <c r="H447" s="68">
        <v>2254.56</v>
      </c>
      <c r="I447" s="68">
        <f t="shared" si="55"/>
        <v>7880.5599999999995</v>
      </c>
      <c r="J447" s="68">
        <f t="shared" si="52"/>
        <v>1970.1399999999999</v>
      </c>
      <c r="K447" s="68">
        <f t="shared" si="53"/>
        <v>0</v>
      </c>
      <c r="L447" s="70">
        <f t="shared" si="54"/>
        <v>0</v>
      </c>
      <c r="M447" s="71">
        <f t="shared" si="56"/>
        <v>0</v>
      </c>
      <c r="N447" s="73">
        <f t="shared" si="57"/>
        <v>0</v>
      </c>
      <c r="O447" s="71">
        <f t="shared" si="58"/>
        <v>0</v>
      </c>
      <c r="P447" s="66"/>
      <c r="Q447" s="71">
        <v>0</v>
      </c>
      <c r="R447" s="71">
        <v>0</v>
      </c>
      <c r="S447" s="71">
        <v>0</v>
      </c>
      <c r="T447" s="71">
        <v>0</v>
      </c>
      <c r="U447" s="71">
        <v>0</v>
      </c>
      <c r="V447" s="71">
        <v>0</v>
      </c>
      <c r="W447" s="71">
        <v>0</v>
      </c>
      <c r="X447" s="71">
        <v>0</v>
      </c>
      <c r="Y447" s="71">
        <v>0</v>
      </c>
      <c r="Z447" s="71">
        <v>0</v>
      </c>
      <c r="AA447" s="71">
        <v>0</v>
      </c>
      <c r="AB447" s="71">
        <v>0</v>
      </c>
      <c r="AC447" s="71">
        <v>0</v>
      </c>
      <c r="AD447" s="71">
        <v>0</v>
      </c>
      <c r="AE447" s="71">
        <v>0</v>
      </c>
      <c r="AF447" s="71">
        <f t="shared" si="59"/>
        <v>0</v>
      </c>
      <c r="AH447" s="16"/>
    </row>
    <row r="448" spans="1:34" ht="30" x14ac:dyDescent="0.25">
      <c r="A448" s="52" t="s">
        <v>487</v>
      </c>
      <c r="B448" s="53">
        <v>6006258</v>
      </c>
      <c r="C448" s="67">
        <v>145713</v>
      </c>
      <c r="D448" s="68">
        <v>5</v>
      </c>
      <c r="E448" s="69">
        <v>3.5</v>
      </c>
      <c r="F448" s="16">
        <v>3846</v>
      </c>
      <c r="G448" s="68">
        <v>11821</v>
      </c>
      <c r="H448" s="68">
        <v>4413</v>
      </c>
      <c r="I448" s="68">
        <f t="shared" si="55"/>
        <v>20080</v>
      </c>
      <c r="J448" s="68">
        <f t="shared" si="52"/>
        <v>5020</v>
      </c>
      <c r="K448" s="68">
        <f t="shared" si="53"/>
        <v>17570</v>
      </c>
      <c r="L448" s="70">
        <f t="shared" si="54"/>
        <v>2.4749992110390489E-3</v>
      </c>
      <c r="M448" s="71">
        <f t="shared" si="56"/>
        <v>43312.486193183358</v>
      </c>
      <c r="N448" s="18">
        <f t="shared" si="57"/>
        <v>1</v>
      </c>
      <c r="O448" s="56">
        <f t="shared" si="58"/>
        <v>43312.486193183358</v>
      </c>
      <c r="P448" s="66"/>
      <c r="Q448" s="56">
        <v>8295.807863495178</v>
      </c>
      <c r="R448" s="56">
        <v>3270.006427732369</v>
      </c>
      <c r="S448" s="56">
        <v>3500.8050344390731</v>
      </c>
      <c r="T448" s="56">
        <v>0</v>
      </c>
      <c r="U448" s="56">
        <v>591.01699287511155</v>
      </c>
      <c r="V448" s="56">
        <v>0</v>
      </c>
      <c r="W448" s="56">
        <v>2156.9963243617208</v>
      </c>
      <c r="X448" s="56">
        <v>0</v>
      </c>
      <c r="Y448" s="56">
        <v>7775.971749324005</v>
      </c>
      <c r="Z448" s="56">
        <v>10334.169390017005</v>
      </c>
      <c r="AA448" s="56">
        <v>19.412966919255489</v>
      </c>
      <c r="AB448" s="56">
        <v>0</v>
      </c>
      <c r="AC448" s="56">
        <v>0</v>
      </c>
      <c r="AD448" s="56">
        <v>7178.4837674758073</v>
      </c>
      <c r="AE448" s="56">
        <v>189.81567654383147</v>
      </c>
      <c r="AF448" s="56">
        <f t="shared" si="59"/>
        <v>43312.486193183358</v>
      </c>
      <c r="AH448" s="16"/>
    </row>
    <row r="449" spans="1:34" x14ac:dyDescent="0.25">
      <c r="A449" s="52" t="s">
        <v>488</v>
      </c>
      <c r="B449" s="53">
        <v>6006266</v>
      </c>
      <c r="C449" s="67">
        <v>146057</v>
      </c>
      <c r="D449" s="68">
        <v>3</v>
      </c>
      <c r="E449" s="69">
        <v>1.5</v>
      </c>
      <c r="F449" s="16">
        <v>1526</v>
      </c>
      <c r="G449" s="68">
        <v>5048</v>
      </c>
      <c r="H449" s="68">
        <v>1126.44</v>
      </c>
      <c r="I449" s="68">
        <f t="shared" si="55"/>
        <v>7700.4400000000005</v>
      </c>
      <c r="J449" s="68">
        <f t="shared" si="52"/>
        <v>1925.1100000000001</v>
      </c>
      <c r="K449" s="68">
        <f t="shared" si="53"/>
        <v>2887.665</v>
      </c>
      <c r="L449" s="70">
        <f t="shared" si="54"/>
        <v>4.0677112104411353E-4</v>
      </c>
      <c r="M449" s="71">
        <f t="shared" si="56"/>
        <v>7118.4946182719868</v>
      </c>
      <c r="N449" s="18">
        <f t="shared" si="57"/>
        <v>1</v>
      </c>
      <c r="O449" s="56">
        <f t="shared" si="58"/>
        <v>7118.4946182719868</v>
      </c>
      <c r="P449" s="66"/>
      <c r="Q449" s="56">
        <v>1410.6755961325653</v>
      </c>
      <c r="R449" s="56">
        <v>45.814601929442951</v>
      </c>
      <c r="S449" s="56">
        <v>0</v>
      </c>
      <c r="T449" s="56">
        <v>0</v>
      </c>
      <c r="U449" s="56">
        <v>279.54672363727894</v>
      </c>
      <c r="V449" s="56">
        <v>0</v>
      </c>
      <c r="W449" s="56">
        <v>394.47148779927153</v>
      </c>
      <c r="X449" s="56">
        <v>321.47873218287083</v>
      </c>
      <c r="Y449" s="56">
        <v>883.75220832420212</v>
      </c>
      <c r="Z449" s="56">
        <v>1347.8145603940238</v>
      </c>
      <c r="AA449" s="56">
        <v>0</v>
      </c>
      <c r="AB449" s="56">
        <v>0</v>
      </c>
      <c r="AC449" s="56">
        <v>0</v>
      </c>
      <c r="AD449" s="56">
        <v>1837.7608683561859</v>
      </c>
      <c r="AE449" s="56">
        <v>597.17983951614497</v>
      </c>
      <c r="AF449" s="56">
        <f t="shared" si="59"/>
        <v>7118.4946182719859</v>
      </c>
      <c r="AH449" s="16"/>
    </row>
    <row r="450" spans="1:34" x14ac:dyDescent="0.25">
      <c r="A450" s="52" t="s">
        <v>489</v>
      </c>
      <c r="B450" s="53">
        <v>6004444</v>
      </c>
      <c r="C450" s="67">
        <v>145483</v>
      </c>
      <c r="D450" s="68">
        <v>4</v>
      </c>
      <c r="E450" s="69">
        <v>2.5</v>
      </c>
      <c r="F450" s="16">
        <v>2403</v>
      </c>
      <c r="G450" s="68">
        <v>10954</v>
      </c>
      <c r="H450" s="68">
        <v>315</v>
      </c>
      <c r="I450" s="68">
        <f t="shared" si="55"/>
        <v>13672</v>
      </c>
      <c r="J450" s="68">
        <f t="shared" si="52"/>
        <v>3418</v>
      </c>
      <c r="K450" s="68">
        <f t="shared" si="53"/>
        <v>8545</v>
      </c>
      <c r="L450" s="70">
        <f t="shared" si="54"/>
        <v>1.2036919896601407E-3</v>
      </c>
      <c r="M450" s="71">
        <f t="shared" si="56"/>
        <v>21064.609819052464</v>
      </c>
      <c r="N450" s="18">
        <f t="shared" si="57"/>
        <v>1</v>
      </c>
      <c r="O450" s="56">
        <f t="shared" si="58"/>
        <v>21064.609819052464</v>
      </c>
      <c r="P450" s="66"/>
      <c r="Q450" s="56">
        <v>3702.3301196008683</v>
      </c>
      <c r="R450" s="56">
        <v>77.651867677021954</v>
      </c>
      <c r="S450" s="56">
        <v>195.42386698717195</v>
      </c>
      <c r="T450" s="56">
        <v>0</v>
      </c>
      <c r="U450" s="56">
        <v>56.944702963149432</v>
      </c>
      <c r="V450" s="56">
        <v>0</v>
      </c>
      <c r="W450" s="56">
        <v>116.47780151553293</v>
      </c>
      <c r="X450" s="56">
        <v>38.825933838510977</v>
      </c>
      <c r="Y450" s="56">
        <v>4819.3460732881886</v>
      </c>
      <c r="Z450" s="56">
        <v>3149.2146335681127</v>
      </c>
      <c r="AA450" s="56">
        <v>0</v>
      </c>
      <c r="AB450" s="56">
        <v>0</v>
      </c>
      <c r="AC450" s="56">
        <v>0</v>
      </c>
      <c r="AD450" s="56">
        <v>8908.3948196139081</v>
      </c>
      <c r="AE450" s="56">
        <v>0</v>
      </c>
      <c r="AF450" s="56">
        <f t="shared" si="59"/>
        <v>21064.609819052464</v>
      </c>
      <c r="AH450" s="16"/>
    </row>
    <row r="451" spans="1:34" x14ac:dyDescent="0.25">
      <c r="A451" s="52" t="s">
        <v>490</v>
      </c>
      <c r="B451" s="53">
        <v>6013171</v>
      </c>
      <c r="C451" s="67">
        <v>145748</v>
      </c>
      <c r="D451" s="68">
        <v>2</v>
      </c>
      <c r="E451" s="69">
        <v>0.75</v>
      </c>
      <c r="F451" s="16">
        <v>0</v>
      </c>
      <c r="G451" s="68">
        <v>0</v>
      </c>
      <c r="H451" s="68">
        <v>0</v>
      </c>
      <c r="I451" s="68">
        <f t="shared" si="55"/>
        <v>0</v>
      </c>
      <c r="J451" s="68">
        <f t="shared" si="52"/>
        <v>0</v>
      </c>
      <c r="K451" s="68">
        <f t="shared" si="53"/>
        <v>0</v>
      </c>
      <c r="L451" s="70">
        <f t="shared" si="54"/>
        <v>0</v>
      </c>
      <c r="M451" s="71">
        <f t="shared" si="56"/>
        <v>0</v>
      </c>
      <c r="N451" s="18">
        <f t="shared" si="57"/>
        <v>1</v>
      </c>
      <c r="O451" s="56">
        <f t="shared" si="58"/>
        <v>0</v>
      </c>
      <c r="P451" s="66"/>
      <c r="Q451" s="56">
        <v>0</v>
      </c>
      <c r="R451" s="56">
        <v>0</v>
      </c>
      <c r="S451" s="56">
        <v>0</v>
      </c>
      <c r="T451" s="56">
        <v>0</v>
      </c>
      <c r="U451" s="56">
        <v>0</v>
      </c>
      <c r="V451" s="56">
        <v>0</v>
      </c>
      <c r="W451" s="56">
        <v>0</v>
      </c>
      <c r="X451" s="56">
        <v>0</v>
      </c>
      <c r="Y451" s="56">
        <v>0</v>
      </c>
      <c r="Z451" s="56">
        <v>0</v>
      </c>
      <c r="AA451" s="56">
        <v>0</v>
      </c>
      <c r="AB451" s="56">
        <v>0</v>
      </c>
      <c r="AC451" s="56">
        <v>0</v>
      </c>
      <c r="AD451" s="56">
        <v>0</v>
      </c>
      <c r="AE451" s="56">
        <v>0</v>
      </c>
      <c r="AF451" s="56">
        <f t="shared" si="59"/>
        <v>0</v>
      </c>
      <c r="AH451" s="16"/>
    </row>
    <row r="452" spans="1:34" x14ac:dyDescent="0.25">
      <c r="A452" s="58" t="s">
        <v>491</v>
      </c>
      <c r="B452" s="59">
        <v>6005698</v>
      </c>
      <c r="C452" s="60">
        <v>146007</v>
      </c>
      <c r="D452" s="61">
        <v>2</v>
      </c>
      <c r="E452" s="62">
        <v>0.75</v>
      </c>
      <c r="F452" s="61">
        <v>0</v>
      </c>
      <c r="G452" s="61">
        <v>0</v>
      </c>
      <c r="H452" s="61">
        <v>0</v>
      </c>
      <c r="I452" s="61">
        <f t="shared" si="55"/>
        <v>0</v>
      </c>
      <c r="J452" s="61">
        <f t="shared" si="52"/>
        <v>0</v>
      </c>
      <c r="K452" s="61">
        <f t="shared" si="53"/>
        <v>0</v>
      </c>
      <c r="L452" s="63">
        <f t="shared" si="54"/>
        <v>0</v>
      </c>
      <c r="M452" s="64">
        <f t="shared" si="56"/>
        <v>0</v>
      </c>
      <c r="N452" s="65">
        <f t="shared" si="57"/>
        <v>1</v>
      </c>
      <c r="O452" s="64">
        <f t="shared" si="58"/>
        <v>0</v>
      </c>
      <c r="P452" s="66"/>
      <c r="Q452" s="64">
        <v>0</v>
      </c>
      <c r="R452" s="64">
        <v>0</v>
      </c>
      <c r="S452" s="64">
        <v>0</v>
      </c>
      <c r="T452" s="64">
        <v>0</v>
      </c>
      <c r="U452" s="64">
        <v>0</v>
      </c>
      <c r="V452" s="64">
        <v>0</v>
      </c>
      <c r="W452" s="64">
        <v>0</v>
      </c>
      <c r="X452" s="64">
        <v>0</v>
      </c>
      <c r="Y452" s="64">
        <v>0</v>
      </c>
      <c r="Z452" s="64">
        <v>0</v>
      </c>
      <c r="AA452" s="64">
        <v>0</v>
      </c>
      <c r="AB452" s="64">
        <v>0</v>
      </c>
      <c r="AC452" s="64">
        <v>0</v>
      </c>
      <c r="AD452" s="64">
        <v>0</v>
      </c>
      <c r="AE452" s="64">
        <v>0</v>
      </c>
      <c r="AF452" s="64">
        <f t="shared" si="59"/>
        <v>0</v>
      </c>
      <c r="AH452" s="16"/>
    </row>
    <row r="453" spans="1:34" x14ac:dyDescent="0.25">
      <c r="A453" s="52" t="s">
        <v>492</v>
      </c>
      <c r="B453" s="53">
        <v>6012322</v>
      </c>
      <c r="C453" s="67">
        <v>146162</v>
      </c>
      <c r="D453" s="68">
        <v>4</v>
      </c>
      <c r="E453" s="69">
        <v>2.5</v>
      </c>
      <c r="F453" s="16">
        <v>1963</v>
      </c>
      <c r="G453" s="68">
        <v>6456</v>
      </c>
      <c r="H453" s="68">
        <v>1284.3599999999999</v>
      </c>
      <c r="I453" s="68">
        <f t="shared" si="55"/>
        <v>9703.36</v>
      </c>
      <c r="J453" s="68">
        <f t="shared" si="52"/>
        <v>2425.84</v>
      </c>
      <c r="K453" s="68">
        <f t="shared" si="53"/>
        <v>6064.6</v>
      </c>
      <c r="L453" s="70">
        <f t="shared" si="54"/>
        <v>8.5429027975341017E-4</v>
      </c>
      <c r="M453" s="71">
        <f t="shared" si="56"/>
        <v>14950.079895684677</v>
      </c>
      <c r="N453" s="18">
        <f t="shared" si="57"/>
        <v>1</v>
      </c>
      <c r="O453" s="56">
        <f t="shared" si="58"/>
        <v>14950.079895684677</v>
      </c>
      <c r="P453" s="66"/>
      <c r="Q453" s="56">
        <v>3024.416989087184</v>
      </c>
      <c r="R453" s="56">
        <v>40.120131633128004</v>
      </c>
      <c r="S453" s="56">
        <v>106.12421915859666</v>
      </c>
      <c r="T453" s="56">
        <v>0</v>
      </c>
      <c r="U453" s="56">
        <v>0</v>
      </c>
      <c r="V453" s="56">
        <v>0</v>
      </c>
      <c r="W453" s="56">
        <v>195.42386698717189</v>
      </c>
      <c r="X453" s="56">
        <v>1637.1602101905457</v>
      </c>
      <c r="Y453" s="56">
        <v>4264.6898755951734</v>
      </c>
      <c r="Z453" s="56">
        <v>4192.2764275630298</v>
      </c>
      <c r="AA453" s="56">
        <v>0</v>
      </c>
      <c r="AB453" s="56">
        <v>0</v>
      </c>
      <c r="AC453" s="56">
        <v>0</v>
      </c>
      <c r="AD453" s="56">
        <v>1201.7550950015302</v>
      </c>
      <c r="AE453" s="56">
        <v>288.11308046831556</v>
      </c>
      <c r="AF453" s="56">
        <f t="shared" si="59"/>
        <v>14950.079895684676</v>
      </c>
      <c r="AH453" s="16"/>
    </row>
    <row r="454" spans="1:34" x14ac:dyDescent="0.25">
      <c r="A454" s="52" t="s">
        <v>493</v>
      </c>
      <c r="B454" s="53">
        <v>6012512</v>
      </c>
      <c r="C454" s="67">
        <v>145685</v>
      </c>
      <c r="D454" s="68">
        <v>4</v>
      </c>
      <c r="E454" s="69">
        <v>2.5</v>
      </c>
      <c r="F454" s="16">
        <v>2493</v>
      </c>
      <c r="G454" s="68">
        <v>10878</v>
      </c>
      <c r="H454" s="68">
        <v>582.96</v>
      </c>
      <c r="I454" s="68">
        <f t="shared" si="55"/>
        <v>13953.96</v>
      </c>
      <c r="J454" s="68">
        <f t="shared" si="52"/>
        <v>3488.49</v>
      </c>
      <c r="K454" s="68">
        <f t="shared" si="53"/>
        <v>8721.2249999999985</v>
      </c>
      <c r="L454" s="70">
        <f t="shared" si="54"/>
        <v>1.2285159359302234E-3</v>
      </c>
      <c r="M454" s="71">
        <f t="shared" si="56"/>
        <v>21499.02887877891</v>
      </c>
      <c r="N454" s="18">
        <f t="shared" si="57"/>
        <v>1</v>
      </c>
      <c r="O454" s="56">
        <f t="shared" si="58"/>
        <v>21499.02887877891</v>
      </c>
      <c r="P454" s="66"/>
      <c r="Q454" s="56">
        <v>3840.9941690241208</v>
      </c>
      <c r="R454" s="56">
        <v>16.824571330021421</v>
      </c>
      <c r="S454" s="56">
        <v>374.02316264432227</v>
      </c>
      <c r="T454" s="56">
        <v>0</v>
      </c>
      <c r="U454" s="56">
        <v>159.18632873789494</v>
      </c>
      <c r="V454" s="56">
        <v>0</v>
      </c>
      <c r="W454" s="56">
        <v>0</v>
      </c>
      <c r="X454" s="56">
        <v>348.13920675198165</v>
      </c>
      <c r="Y454" s="56">
        <v>18.488539923100461</v>
      </c>
      <c r="Z454" s="56">
        <v>3001.3063141833081</v>
      </c>
      <c r="AA454" s="56">
        <v>0</v>
      </c>
      <c r="AB454" s="56">
        <v>0</v>
      </c>
      <c r="AC454" s="56">
        <v>0</v>
      </c>
      <c r="AD454" s="56">
        <v>12245.57627573354</v>
      </c>
      <c r="AE454" s="56">
        <v>1494.4903104506207</v>
      </c>
      <c r="AF454" s="56">
        <f t="shared" si="59"/>
        <v>21499.028878778907</v>
      </c>
      <c r="AH454" s="16"/>
    </row>
    <row r="455" spans="1:34" x14ac:dyDescent="0.25">
      <c r="A455" s="52" t="s">
        <v>494</v>
      </c>
      <c r="B455" s="53">
        <v>6001531</v>
      </c>
      <c r="C455" s="67" t="s">
        <v>495</v>
      </c>
      <c r="D455" s="68">
        <v>3</v>
      </c>
      <c r="E455" s="69">
        <v>1.5</v>
      </c>
      <c r="F455" s="16">
        <v>3302</v>
      </c>
      <c r="G455" s="68">
        <v>5178</v>
      </c>
      <c r="H455" s="68">
        <v>336.84</v>
      </c>
      <c r="I455" s="68">
        <f t="shared" si="55"/>
        <v>8816.84</v>
      </c>
      <c r="J455" s="68">
        <f t="shared" si="52"/>
        <v>2204.21</v>
      </c>
      <c r="K455" s="68">
        <f t="shared" si="53"/>
        <v>3306.3150000000001</v>
      </c>
      <c r="L455" s="70">
        <f t="shared" si="54"/>
        <v>4.6574428095882601E-4</v>
      </c>
      <c r="M455" s="71">
        <f t="shared" si="56"/>
        <v>8150.5249167794555</v>
      </c>
      <c r="N455" s="18">
        <f t="shared" si="57"/>
        <v>1</v>
      </c>
      <c r="O455" s="56">
        <f t="shared" si="58"/>
        <v>8150.5249167794555</v>
      </c>
      <c r="P455" s="66"/>
      <c r="Q455" s="56">
        <v>3052.4579413038869</v>
      </c>
      <c r="R455" s="56">
        <v>47.367639282983397</v>
      </c>
      <c r="S455" s="56">
        <v>24.072078979876803</v>
      </c>
      <c r="T455" s="56">
        <v>0</v>
      </c>
      <c r="U455" s="56">
        <v>71.439718262860197</v>
      </c>
      <c r="V455" s="56">
        <v>0</v>
      </c>
      <c r="W455" s="56">
        <v>166.9515155055972</v>
      </c>
      <c r="X455" s="56">
        <v>1.5530373535404389</v>
      </c>
      <c r="Y455" s="56">
        <v>1623.2938052482209</v>
      </c>
      <c r="Z455" s="56">
        <v>1156.4581721899342</v>
      </c>
      <c r="AA455" s="56">
        <v>0</v>
      </c>
      <c r="AB455" s="56">
        <v>0</v>
      </c>
      <c r="AC455" s="56">
        <v>0</v>
      </c>
      <c r="AD455" s="56">
        <v>1956.0875238640292</v>
      </c>
      <c r="AE455" s="56">
        <v>50.843484788526283</v>
      </c>
      <c r="AF455" s="56">
        <f t="shared" si="59"/>
        <v>8150.5249167794555</v>
      </c>
      <c r="AH455" s="16"/>
    </row>
    <row r="456" spans="1:34" x14ac:dyDescent="0.25">
      <c r="A456" s="52" t="s">
        <v>496</v>
      </c>
      <c r="B456" s="53">
        <v>6006498</v>
      </c>
      <c r="C456" s="67">
        <v>146021</v>
      </c>
      <c r="D456" s="68">
        <v>5</v>
      </c>
      <c r="E456" s="69">
        <v>3.5</v>
      </c>
      <c r="F456" s="16">
        <v>1742</v>
      </c>
      <c r="G456" s="68">
        <v>8179</v>
      </c>
      <c r="H456" s="68">
        <v>64.680000000000007</v>
      </c>
      <c r="I456" s="68">
        <f t="shared" si="55"/>
        <v>9985.68</v>
      </c>
      <c r="J456" s="68">
        <f t="shared" si="52"/>
        <v>2496.42</v>
      </c>
      <c r="K456" s="68">
        <f t="shared" si="53"/>
        <v>8737.4700000000012</v>
      </c>
      <c r="L456" s="70">
        <f t="shared" si="54"/>
        <v>1.2308042889287057E-3</v>
      </c>
      <c r="M456" s="71">
        <f t="shared" si="56"/>
        <v>21539.07505625235</v>
      </c>
      <c r="N456" s="18">
        <f t="shared" si="57"/>
        <v>1</v>
      </c>
      <c r="O456" s="56">
        <f t="shared" si="58"/>
        <v>21539.07505625235</v>
      </c>
      <c r="P456" s="66"/>
      <c r="Q456" s="56">
        <v>3757.4875970381181</v>
      </c>
      <c r="R456" s="56">
        <v>85.158214885800732</v>
      </c>
      <c r="S456" s="56">
        <v>0</v>
      </c>
      <c r="T456" s="56">
        <v>0</v>
      </c>
      <c r="U456" s="56">
        <v>0</v>
      </c>
      <c r="V456" s="56">
        <v>0</v>
      </c>
      <c r="W456" s="56">
        <v>30.801907511885371</v>
      </c>
      <c r="X456" s="56">
        <v>23.554399862029992</v>
      </c>
      <c r="Y456" s="56">
        <v>7860.0946059741109</v>
      </c>
      <c r="Z456" s="56">
        <v>1895.9997691139529</v>
      </c>
      <c r="AA456" s="56">
        <v>0</v>
      </c>
      <c r="AB456" s="56">
        <v>0</v>
      </c>
      <c r="AC456" s="56">
        <v>0</v>
      </c>
      <c r="AD456" s="56">
        <v>6309.214248758034</v>
      </c>
      <c r="AE456" s="56">
        <v>1576.764313108418</v>
      </c>
      <c r="AF456" s="56">
        <f t="shared" si="59"/>
        <v>21539.07505625235</v>
      </c>
      <c r="AH456" s="16"/>
    </row>
    <row r="457" spans="1:34" x14ac:dyDescent="0.25">
      <c r="A457" s="58" t="s">
        <v>497</v>
      </c>
      <c r="B457" s="59">
        <v>6006522</v>
      </c>
      <c r="C457" s="60">
        <v>146115</v>
      </c>
      <c r="D457" s="61">
        <v>1</v>
      </c>
      <c r="E457" s="62">
        <v>0</v>
      </c>
      <c r="F457" s="61">
        <v>1170</v>
      </c>
      <c r="G457" s="61">
        <v>4642</v>
      </c>
      <c r="H457" s="61">
        <v>1134</v>
      </c>
      <c r="I457" s="61">
        <f t="shared" si="55"/>
        <v>6946</v>
      </c>
      <c r="J457" s="61">
        <f t="shared" si="52"/>
        <v>1736.5</v>
      </c>
      <c r="K457" s="61">
        <f t="shared" si="53"/>
        <v>0</v>
      </c>
      <c r="L457" s="63">
        <f t="shared" si="54"/>
        <v>0</v>
      </c>
      <c r="M457" s="64">
        <f t="shared" si="56"/>
        <v>0</v>
      </c>
      <c r="N457" s="65">
        <f t="shared" si="57"/>
        <v>0</v>
      </c>
      <c r="O457" s="64">
        <f t="shared" si="58"/>
        <v>0</v>
      </c>
      <c r="P457" s="66"/>
      <c r="Q457" s="64">
        <v>0</v>
      </c>
      <c r="R457" s="64">
        <v>0</v>
      </c>
      <c r="S457" s="64">
        <v>0</v>
      </c>
      <c r="T457" s="64">
        <v>0</v>
      </c>
      <c r="U457" s="64">
        <v>0</v>
      </c>
      <c r="V457" s="64">
        <v>0</v>
      </c>
      <c r="W457" s="64">
        <v>0</v>
      </c>
      <c r="X457" s="64">
        <v>0</v>
      </c>
      <c r="Y457" s="64">
        <v>0</v>
      </c>
      <c r="Z457" s="64">
        <v>0</v>
      </c>
      <c r="AA457" s="64">
        <v>0</v>
      </c>
      <c r="AB457" s="64">
        <v>0</v>
      </c>
      <c r="AC457" s="64">
        <v>0</v>
      </c>
      <c r="AD457" s="64">
        <v>0</v>
      </c>
      <c r="AE457" s="64">
        <v>0</v>
      </c>
      <c r="AF457" s="64">
        <f t="shared" si="59"/>
        <v>0</v>
      </c>
      <c r="AH457" s="16"/>
    </row>
    <row r="458" spans="1:34" x14ac:dyDescent="0.25">
      <c r="A458" s="52" t="s">
        <v>498</v>
      </c>
      <c r="B458" s="53">
        <v>6002091</v>
      </c>
      <c r="C458" s="67">
        <v>145631</v>
      </c>
      <c r="D458" s="68">
        <v>3</v>
      </c>
      <c r="E458" s="69">
        <v>1.5</v>
      </c>
      <c r="F458" s="16">
        <v>714</v>
      </c>
      <c r="G458" s="68">
        <v>6716</v>
      </c>
      <c r="H458" s="68">
        <v>0</v>
      </c>
      <c r="I458" s="68">
        <f t="shared" si="55"/>
        <v>7430</v>
      </c>
      <c r="J458" s="68">
        <f t="shared" si="52"/>
        <v>1857.5</v>
      </c>
      <c r="K458" s="68">
        <f t="shared" si="53"/>
        <v>2786.25</v>
      </c>
      <c r="L458" s="70">
        <f t="shared" si="54"/>
        <v>3.9248529036753268E-4</v>
      </c>
      <c r="M458" s="71">
        <f t="shared" si="56"/>
        <v>6868.4925814318221</v>
      </c>
      <c r="N458" s="18">
        <f t="shared" si="57"/>
        <v>1</v>
      </c>
      <c r="O458" s="56">
        <f t="shared" si="58"/>
        <v>6868.4925814318221</v>
      </c>
      <c r="P458" s="66"/>
      <c r="Q458" s="56">
        <v>660.04087525468651</v>
      </c>
      <c r="R458" s="56">
        <v>0</v>
      </c>
      <c r="S458" s="56">
        <v>0</v>
      </c>
      <c r="T458" s="56">
        <v>0</v>
      </c>
      <c r="U458" s="56">
        <v>0</v>
      </c>
      <c r="V458" s="56">
        <v>0</v>
      </c>
      <c r="W458" s="56">
        <v>0</v>
      </c>
      <c r="X458" s="56">
        <v>0</v>
      </c>
      <c r="Y458" s="56">
        <v>3243.8143295079763</v>
      </c>
      <c r="Z458" s="56">
        <v>2405.3590439953705</v>
      </c>
      <c r="AA458" s="56">
        <v>0</v>
      </c>
      <c r="AB458" s="56">
        <v>0</v>
      </c>
      <c r="AC458" s="56">
        <v>0</v>
      </c>
      <c r="AD458" s="56">
        <v>253.29299694647634</v>
      </c>
      <c r="AE458" s="56">
        <v>305.98533572731264</v>
      </c>
      <c r="AF458" s="56">
        <f t="shared" si="59"/>
        <v>6868.4925814318221</v>
      </c>
      <c r="AH458" s="16"/>
    </row>
    <row r="459" spans="1:34" x14ac:dyDescent="0.25">
      <c r="A459" s="52" t="s">
        <v>499</v>
      </c>
      <c r="B459" s="53">
        <v>6003644</v>
      </c>
      <c r="C459" s="67">
        <v>145696</v>
      </c>
      <c r="D459" s="68">
        <v>5</v>
      </c>
      <c r="E459" s="69">
        <v>3.5</v>
      </c>
      <c r="F459" s="16">
        <v>17497</v>
      </c>
      <c r="G459" s="68">
        <v>45313</v>
      </c>
      <c r="H459" s="68">
        <v>14160</v>
      </c>
      <c r="I459" s="68">
        <f t="shared" si="55"/>
        <v>76970</v>
      </c>
      <c r="J459" s="68">
        <f t="shared" si="52"/>
        <v>19242.5</v>
      </c>
      <c r="K459" s="68">
        <f t="shared" si="53"/>
        <v>67348.75</v>
      </c>
      <c r="L459" s="70">
        <f t="shared" si="54"/>
        <v>9.4870861192069521E-3</v>
      </c>
      <c r="M459" s="71">
        <f t="shared" si="56"/>
        <v>166024.00708612165</v>
      </c>
      <c r="N459" s="18">
        <f t="shared" si="57"/>
        <v>1</v>
      </c>
      <c r="O459" s="56">
        <f t="shared" si="58"/>
        <v>166024.00708612165</v>
      </c>
      <c r="P459" s="66"/>
      <c r="Q459" s="56">
        <v>37740.964687357031</v>
      </c>
      <c r="R459" s="56">
        <v>5153.064218900151</v>
      </c>
      <c r="S459" s="56">
        <v>11216.380886680949</v>
      </c>
      <c r="T459" s="56">
        <v>0</v>
      </c>
      <c r="U459" s="56">
        <v>4551.2622444032313</v>
      </c>
      <c r="V459" s="56">
        <v>0</v>
      </c>
      <c r="W459" s="56">
        <v>9102.5244888064626</v>
      </c>
      <c r="X459" s="56">
        <v>519.8361141711747</v>
      </c>
      <c r="Y459" s="56">
        <v>27396.010315718217</v>
      </c>
      <c r="Z459" s="56">
        <v>22038.031446003704</v>
      </c>
      <c r="AA459" s="56">
        <v>19313.745088334847</v>
      </c>
      <c r="AB459" s="56">
        <v>0</v>
      </c>
      <c r="AC459" s="56">
        <v>0</v>
      </c>
      <c r="AD459" s="56">
        <v>23565.184843651798</v>
      </c>
      <c r="AE459" s="56">
        <v>5427.0027520940894</v>
      </c>
      <c r="AF459" s="56">
        <f t="shared" si="59"/>
        <v>166024.00708612168</v>
      </c>
      <c r="AH459" s="16"/>
    </row>
    <row r="460" spans="1:34" x14ac:dyDescent="0.25">
      <c r="A460" s="52" t="s">
        <v>500</v>
      </c>
      <c r="B460" s="53">
        <v>6006555</v>
      </c>
      <c r="C460" s="67">
        <v>145478</v>
      </c>
      <c r="D460" s="68">
        <v>4</v>
      </c>
      <c r="E460" s="69">
        <v>2.5</v>
      </c>
      <c r="F460" s="16">
        <v>1401</v>
      </c>
      <c r="G460" s="68">
        <v>5058</v>
      </c>
      <c r="H460" s="68">
        <v>247.8</v>
      </c>
      <c r="I460" s="68">
        <f t="shared" si="55"/>
        <v>6706.8</v>
      </c>
      <c r="J460" s="68">
        <f t="shared" si="52"/>
        <v>1676.7</v>
      </c>
      <c r="K460" s="68">
        <f t="shared" si="53"/>
        <v>4191.75</v>
      </c>
      <c r="L460" s="70">
        <f t="shared" si="54"/>
        <v>5.9047114074404854E-4</v>
      </c>
      <c r="M460" s="71">
        <f t="shared" si="56"/>
        <v>10333.24496302085</v>
      </c>
      <c r="N460" s="18">
        <f t="shared" si="57"/>
        <v>1</v>
      </c>
      <c r="O460" s="56">
        <f t="shared" si="58"/>
        <v>10333.24496302085</v>
      </c>
      <c r="P460" s="66"/>
      <c r="Q460" s="56">
        <v>2158.5370360219795</v>
      </c>
      <c r="R460" s="56">
        <v>152.71533976480984</v>
      </c>
      <c r="S460" s="56">
        <v>0</v>
      </c>
      <c r="T460" s="56">
        <v>0</v>
      </c>
      <c r="U460" s="56">
        <v>0</v>
      </c>
      <c r="V460" s="56">
        <v>0</v>
      </c>
      <c r="W460" s="56">
        <v>0</v>
      </c>
      <c r="X460" s="56">
        <v>229.07300964721477</v>
      </c>
      <c r="Y460" s="56">
        <v>3007.4691608243425</v>
      </c>
      <c r="Z460" s="56">
        <v>3797.8542425368873</v>
      </c>
      <c r="AA460" s="56">
        <v>0</v>
      </c>
      <c r="AB460" s="56">
        <v>0</v>
      </c>
      <c r="AC460" s="56">
        <v>0</v>
      </c>
      <c r="AD460" s="56">
        <v>516.13840618655468</v>
      </c>
      <c r="AE460" s="56">
        <v>471.45776803906188</v>
      </c>
      <c r="AF460" s="56">
        <f t="shared" si="59"/>
        <v>10333.24496302085</v>
      </c>
      <c r="AH460" s="16"/>
    </row>
    <row r="461" spans="1:34" x14ac:dyDescent="0.25">
      <c r="A461" s="52" t="s">
        <v>501</v>
      </c>
      <c r="B461" s="53">
        <v>6006571</v>
      </c>
      <c r="C461" s="67">
        <v>145329</v>
      </c>
      <c r="D461" s="68">
        <v>5</v>
      </c>
      <c r="E461" s="69">
        <v>3.5</v>
      </c>
      <c r="F461" s="16">
        <v>13954</v>
      </c>
      <c r="G461" s="68">
        <v>34687</v>
      </c>
      <c r="H461" s="68">
        <v>11746.56</v>
      </c>
      <c r="I461" s="68">
        <f t="shared" si="55"/>
        <v>60387.56</v>
      </c>
      <c r="J461" s="68">
        <f t="shared" si="52"/>
        <v>15096.89</v>
      </c>
      <c r="K461" s="68">
        <f t="shared" si="53"/>
        <v>52839.114999999998</v>
      </c>
      <c r="L461" s="70">
        <f t="shared" si="54"/>
        <v>7.4431854261241643E-3</v>
      </c>
      <c r="M461" s="71">
        <f t="shared" si="56"/>
        <v>130255.74495717288</v>
      </c>
      <c r="N461" s="18">
        <f t="shared" si="57"/>
        <v>1</v>
      </c>
      <c r="O461" s="56">
        <f t="shared" si="58"/>
        <v>130255.74495717288</v>
      </c>
      <c r="P461" s="66"/>
      <c r="Q461" s="56">
        <v>30034.016820412602</v>
      </c>
      <c r="R461" s="56">
        <v>5473.6801525532774</v>
      </c>
      <c r="S461" s="56">
        <v>2496.7663853751787</v>
      </c>
      <c r="T461" s="56">
        <v>0</v>
      </c>
      <c r="U461" s="56">
        <v>7046.389312571896</v>
      </c>
      <c r="V461" s="56">
        <v>0</v>
      </c>
      <c r="W461" s="56">
        <v>10184.560124959278</v>
      </c>
      <c r="X461" s="56">
        <v>135.89076843478841</v>
      </c>
      <c r="Y461" s="56">
        <v>13873.800358294589</v>
      </c>
      <c r="Z461" s="56">
        <v>14234.018744462997</v>
      </c>
      <c r="AA461" s="56">
        <v>15730.974193570031</v>
      </c>
      <c r="AB461" s="56">
        <v>0</v>
      </c>
      <c r="AC461" s="56">
        <v>0</v>
      </c>
      <c r="AD461" s="56">
        <v>26559.095741865869</v>
      </c>
      <c r="AE461" s="56">
        <v>4486.5523546723789</v>
      </c>
      <c r="AF461" s="56">
        <f t="shared" si="59"/>
        <v>130255.74495717289</v>
      </c>
      <c r="AH461" s="16"/>
    </row>
    <row r="462" spans="1:34" x14ac:dyDescent="0.25">
      <c r="A462" s="58" t="s">
        <v>502</v>
      </c>
      <c r="B462" s="59">
        <v>6006605</v>
      </c>
      <c r="C462" s="60" t="s">
        <v>503</v>
      </c>
      <c r="D462" s="61">
        <v>5</v>
      </c>
      <c r="E462" s="62">
        <v>3.5</v>
      </c>
      <c r="F462" s="61">
        <v>2507</v>
      </c>
      <c r="G462" s="61">
        <v>22029</v>
      </c>
      <c r="H462" s="61">
        <v>4295.76</v>
      </c>
      <c r="I462" s="61">
        <f t="shared" si="55"/>
        <v>28831.760000000002</v>
      </c>
      <c r="J462" s="61">
        <f t="shared" si="52"/>
        <v>7207.9400000000005</v>
      </c>
      <c r="K462" s="61">
        <f t="shared" si="53"/>
        <v>25227.79</v>
      </c>
      <c r="L462" s="63">
        <f t="shared" si="54"/>
        <v>3.5537143054216735E-3</v>
      </c>
      <c r="M462" s="64">
        <f t="shared" si="56"/>
        <v>62190.000344879285</v>
      </c>
      <c r="N462" s="65">
        <f t="shared" si="57"/>
        <v>1</v>
      </c>
      <c r="O462" s="64">
        <f t="shared" si="58"/>
        <v>62190.000344879285</v>
      </c>
      <c r="P462" s="66"/>
      <c r="Q462" s="64">
        <v>5407.5897851748332</v>
      </c>
      <c r="R462" s="64">
        <v>1556.402267806443</v>
      </c>
      <c r="S462" s="64">
        <v>387.74165926726289</v>
      </c>
      <c r="T462" s="64">
        <v>0</v>
      </c>
      <c r="U462" s="64">
        <v>161.25704520928224</v>
      </c>
      <c r="V462" s="64">
        <v>0</v>
      </c>
      <c r="W462" s="64">
        <v>7160.5375580571163</v>
      </c>
      <c r="X462" s="64">
        <v>0</v>
      </c>
      <c r="Y462" s="64">
        <v>2474.0747840428935</v>
      </c>
      <c r="Z462" s="64">
        <v>19745.14435320719</v>
      </c>
      <c r="AA462" s="64">
        <v>0</v>
      </c>
      <c r="AB462" s="64">
        <v>0</v>
      </c>
      <c r="AC462" s="64">
        <v>0</v>
      </c>
      <c r="AD462" s="64">
        <v>25297.252892114258</v>
      </c>
      <c r="AE462" s="64">
        <v>0</v>
      </c>
      <c r="AF462" s="64">
        <f t="shared" si="59"/>
        <v>62190.000344879278</v>
      </c>
      <c r="AH462" s="16"/>
    </row>
    <row r="463" spans="1:34" x14ac:dyDescent="0.25">
      <c r="A463" s="52" t="s">
        <v>504</v>
      </c>
      <c r="B463" s="53">
        <v>6006696</v>
      </c>
      <c r="C463" s="67">
        <v>145974</v>
      </c>
      <c r="D463" s="68">
        <v>5</v>
      </c>
      <c r="E463" s="69">
        <v>3.5</v>
      </c>
      <c r="F463" s="16">
        <v>4531</v>
      </c>
      <c r="G463" s="68">
        <v>6445</v>
      </c>
      <c r="H463" s="68">
        <v>7289</v>
      </c>
      <c r="I463" s="68">
        <f t="shared" si="55"/>
        <v>18265</v>
      </c>
      <c r="J463" s="68">
        <f t="shared" si="52"/>
        <v>4566.25</v>
      </c>
      <c r="K463" s="68">
        <f t="shared" si="53"/>
        <v>15981.875</v>
      </c>
      <c r="L463" s="70">
        <f t="shared" si="54"/>
        <v>2.2512878779695333E-3</v>
      </c>
      <c r="M463" s="71">
        <f t="shared" si="56"/>
        <v>39397.537864466831</v>
      </c>
      <c r="N463" s="18">
        <f t="shared" si="57"/>
        <v>1</v>
      </c>
      <c r="O463" s="56">
        <f t="shared" si="58"/>
        <v>39397.537864466831</v>
      </c>
      <c r="P463" s="66"/>
      <c r="Q463" s="56">
        <v>9773.3503456829567</v>
      </c>
      <c r="R463" s="56">
        <v>6447.2620135171828</v>
      </c>
      <c r="S463" s="56">
        <v>2426.6208649069358</v>
      </c>
      <c r="T463" s="56">
        <v>0</v>
      </c>
      <c r="U463" s="56">
        <v>3615.1258396302442</v>
      </c>
      <c r="V463" s="56">
        <v>0</v>
      </c>
      <c r="W463" s="56">
        <v>2996.0678945384302</v>
      </c>
      <c r="X463" s="56">
        <v>237.26959567978929</v>
      </c>
      <c r="Y463" s="56">
        <v>1171.2490041284145</v>
      </c>
      <c r="Z463" s="56">
        <v>388.25933838510974</v>
      </c>
      <c r="AA463" s="56">
        <v>5012.8594578166394</v>
      </c>
      <c r="AB463" s="56">
        <v>0</v>
      </c>
      <c r="AC463" s="56">
        <v>0</v>
      </c>
      <c r="AD463" s="56">
        <v>7027.4940247704862</v>
      </c>
      <c r="AE463" s="56">
        <v>301.9794854106409</v>
      </c>
      <c r="AF463" s="56">
        <f t="shared" si="59"/>
        <v>39397.537864466838</v>
      </c>
      <c r="AH463" s="16"/>
    </row>
    <row r="464" spans="1:34" x14ac:dyDescent="0.25">
      <c r="A464" s="52" t="s">
        <v>505</v>
      </c>
      <c r="B464" s="53">
        <v>6006720</v>
      </c>
      <c r="C464" s="67">
        <v>145458</v>
      </c>
      <c r="D464" s="68">
        <v>5</v>
      </c>
      <c r="E464" s="69">
        <v>3.5</v>
      </c>
      <c r="F464" s="16">
        <v>1922</v>
      </c>
      <c r="G464" s="68">
        <v>5871</v>
      </c>
      <c r="H464" s="68">
        <v>3233.16</v>
      </c>
      <c r="I464" s="68">
        <f t="shared" si="55"/>
        <v>11026.16</v>
      </c>
      <c r="J464" s="68">
        <f t="shared" si="52"/>
        <v>2756.54</v>
      </c>
      <c r="K464" s="68">
        <f t="shared" si="53"/>
        <v>9647.89</v>
      </c>
      <c r="L464" s="70">
        <f t="shared" si="54"/>
        <v>1.3590506623899559E-3</v>
      </c>
      <c r="M464" s="71">
        <f t="shared" si="56"/>
        <v>23783.38659182423</v>
      </c>
      <c r="N464" s="18">
        <f t="shared" si="57"/>
        <v>1</v>
      </c>
      <c r="O464" s="56">
        <f t="shared" si="58"/>
        <v>23783.38659182423</v>
      </c>
      <c r="P464" s="66"/>
      <c r="Q464" s="56">
        <v>4145.7469354232271</v>
      </c>
      <c r="R464" s="56">
        <v>1612.5704520928223</v>
      </c>
      <c r="S464" s="56">
        <v>1492.9865758702085</v>
      </c>
      <c r="T464" s="56">
        <v>0</v>
      </c>
      <c r="U464" s="56">
        <v>2489.5188777253238</v>
      </c>
      <c r="V464" s="56">
        <v>0</v>
      </c>
      <c r="W464" s="56">
        <v>1378.8383303849864</v>
      </c>
      <c r="X464" s="56">
        <v>0</v>
      </c>
      <c r="Y464" s="56">
        <v>1393.4196255376717</v>
      </c>
      <c r="Z464" s="56">
        <v>7445.95131169666</v>
      </c>
      <c r="AA464" s="56">
        <v>0</v>
      </c>
      <c r="AB464" s="56">
        <v>0</v>
      </c>
      <c r="AC464" s="56">
        <v>0</v>
      </c>
      <c r="AD464" s="56">
        <v>3436.0951447082211</v>
      </c>
      <c r="AE464" s="56">
        <v>388.25933838510969</v>
      </c>
      <c r="AF464" s="56">
        <f t="shared" si="59"/>
        <v>23783.38659182423</v>
      </c>
      <c r="AH464" s="16"/>
    </row>
    <row r="465" spans="1:34" x14ac:dyDescent="0.25">
      <c r="A465" s="52" t="s">
        <v>506</v>
      </c>
      <c r="B465" s="53">
        <v>6006274</v>
      </c>
      <c r="C465" s="67">
        <v>145445</v>
      </c>
      <c r="D465" s="68">
        <v>3</v>
      </c>
      <c r="E465" s="69">
        <v>1.5</v>
      </c>
      <c r="F465" s="16">
        <v>5024</v>
      </c>
      <c r="G465" s="68">
        <v>10971</v>
      </c>
      <c r="H465" s="68">
        <v>75.599999999999994</v>
      </c>
      <c r="I465" s="68">
        <f t="shared" si="55"/>
        <v>16070.6</v>
      </c>
      <c r="J465" s="68">
        <f t="shared" si="52"/>
        <v>4017.65</v>
      </c>
      <c r="K465" s="68">
        <f t="shared" si="53"/>
        <v>6026.4750000000004</v>
      </c>
      <c r="L465" s="70">
        <f t="shared" si="54"/>
        <v>8.4891979910908094E-4</v>
      </c>
      <c r="M465" s="71">
        <f t="shared" si="56"/>
        <v>14856.096484408916</v>
      </c>
      <c r="N465" s="18">
        <f t="shared" si="57"/>
        <v>1</v>
      </c>
      <c r="O465" s="56">
        <f t="shared" si="58"/>
        <v>14856.096484408916</v>
      </c>
      <c r="P465" s="66"/>
      <c r="Q465" s="56">
        <v>4644.3212286828366</v>
      </c>
      <c r="R465" s="56">
        <v>0</v>
      </c>
      <c r="S465" s="56">
        <v>45.814601929442951</v>
      </c>
      <c r="T465" s="56">
        <v>0</v>
      </c>
      <c r="U465" s="56">
        <v>24.072078979876803</v>
      </c>
      <c r="V465" s="56">
        <v>0</v>
      </c>
      <c r="W465" s="56">
        <v>0</v>
      </c>
      <c r="X465" s="56">
        <v>0</v>
      </c>
      <c r="Y465" s="56">
        <v>0</v>
      </c>
      <c r="Z465" s="56">
        <v>9985.6604124665591</v>
      </c>
      <c r="AA465" s="56">
        <v>0</v>
      </c>
      <c r="AB465" s="56">
        <v>0</v>
      </c>
      <c r="AC465" s="56">
        <v>0</v>
      </c>
      <c r="AD465" s="56">
        <v>156.22816235019891</v>
      </c>
      <c r="AE465" s="56">
        <v>0</v>
      </c>
      <c r="AF465" s="56">
        <f t="shared" si="59"/>
        <v>14856.096484408914</v>
      </c>
      <c r="AH465" s="16"/>
    </row>
    <row r="466" spans="1:34" x14ac:dyDescent="0.25">
      <c r="A466" s="52" t="s">
        <v>507</v>
      </c>
      <c r="B466" s="53">
        <v>6006779</v>
      </c>
      <c r="C466" s="67">
        <v>145942</v>
      </c>
      <c r="D466" s="68">
        <v>5</v>
      </c>
      <c r="E466" s="69">
        <v>3.5</v>
      </c>
      <c r="F466" s="16">
        <v>2841</v>
      </c>
      <c r="G466" s="68">
        <v>10037</v>
      </c>
      <c r="H466" s="68">
        <v>2025</v>
      </c>
      <c r="I466" s="68">
        <f t="shared" si="55"/>
        <v>14903</v>
      </c>
      <c r="J466" s="68">
        <f t="shared" ref="J466:J529" si="60">I466/4</f>
        <v>3725.75</v>
      </c>
      <c r="K466" s="68">
        <f t="shared" ref="K466:K529" si="61">J466*E466</f>
        <v>13040.125</v>
      </c>
      <c r="L466" s="70">
        <f t="shared" ref="L466:L529" si="62">K466/$K$672</f>
        <v>1.8368980698264415E-3</v>
      </c>
      <c r="M466" s="71">
        <f t="shared" si="56"/>
        <v>32145.716221962728</v>
      </c>
      <c r="N466" s="18">
        <f t="shared" si="57"/>
        <v>1</v>
      </c>
      <c r="O466" s="56">
        <f t="shared" si="58"/>
        <v>32145.716221962728</v>
      </c>
      <c r="P466" s="66"/>
      <c r="Q466" s="56">
        <v>6128.02655751165</v>
      </c>
      <c r="R466" s="56">
        <v>828.28658855490085</v>
      </c>
      <c r="S466" s="56">
        <v>2346.8120009055528</v>
      </c>
      <c r="T466" s="56">
        <v>0</v>
      </c>
      <c r="U466" s="56">
        <v>330.02043762734331</v>
      </c>
      <c r="V466" s="56">
        <v>0</v>
      </c>
      <c r="W466" s="56">
        <v>735.53574660734694</v>
      </c>
      <c r="X466" s="56">
        <v>127.26278313734153</v>
      </c>
      <c r="Y466" s="56">
        <v>5032.2724247358947</v>
      </c>
      <c r="Z466" s="56">
        <v>4469.2963840774855</v>
      </c>
      <c r="AA466" s="56">
        <v>8664.6542349610336</v>
      </c>
      <c r="AB466" s="56">
        <v>0</v>
      </c>
      <c r="AC466" s="56">
        <v>0</v>
      </c>
      <c r="AD466" s="56">
        <v>3205.2965380015171</v>
      </c>
      <c r="AE466" s="56">
        <v>278.25252584266201</v>
      </c>
      <c r="AF466" s="56">
        <f t="shared" si="59"/>
        <v>32145.716221962728</v>
      </c>
      <c r="AH466" s="16"/>
    </row>
    <row r="467" spans="1:34" x14ac:dyDescent="0.25">
      <c r="A467" s="58" t="s">
        <v>508</v>
      </c>
      <c r="B467" s="59">
        <v>6006795</v>
      </c>
      <c r="C467" s="60">
        <v>145714</v>
      </c>
      <c r="D467" s="61">
        <v>3</v>
      </c>
      <c r="E467" s="62">
        <v>1.5</v>
      </c>
      <c r="F467" s="61">
        <v>2956</v>
      </c>
      <c r="G467" s="61">
        <v>21799</v>
      </c>
      <c r="H467" s="61">
        <v>3275</v>
      </c>
      <c r="I467" s="61">
        <f t="shared" si="55"/>
        <v>28030</v>
      </c>
      <c r="J467" s="61">
        <f t="shared" si="60"/>
        <v>7007.5</v>
      </c>
      <c r="K467" s="61">
        <f t="shared" si="61"/>
        <v>10511.25</v>
      </c>
      <c r="L467" s="63">
        <f t="shared" si="62"/>
        <v>1.4806679258414458E-3</v>
      </c>
      <c r="M467" s="64">
        <f t="shared" si="56"/>
        <v>25911.688702225303</v>
      </c>
      <c r="N467" s="65">
        <f t="shared" si="57"/>
        <v>1</v>
      </c>
      <c r="O467" s="64">
        <f t="shared" si="58"/>
        <v>25911.688702225303</v>
      </c>
      <c r="P467" s="66"/>
      <c r="Q467" s="64">
        <v>2732.606200634249</v>
      </c>
      <c r="R467" s="64">
        <v>295.81663876960744</v>
      </c>
      <c r="S467" s="64">
        <v>37.901506842355957</v>
      </c>
      <c r="T467" s="64">
        <v>0</v>
      </c>
      <c r="U467" s="64">
        <v>14.790831938480371</v>
      </c>
      <c r="V467" s="64">
        <v>0</v>
      </c>
      <c r="W467" s="64">
        <v>2678.9894348572575</v>
      </c>
      <c r="X467" s="64">
        <v>0</v>
      </c>
      <c r="Y467" s="64">
        <v>9692.6170546854191</v>
      </c>
      <c r="Z467" s="64">
        <v>3451.8104036428572</v>
      </c>
      <c r="AA467" s="64">
        <v>2001.3844466756254</v>
      </c>
      <c r="AB467" s="64">
        <v>0</v>
      </c>
      <c r="AC467" s="64">
        <v>0</v>
      </c>
      <c r="AD467" s="64">
        <v>3662.5797587662023</v>
      </c>
      <c r="AE467" s="64">
        <v>1343.1924254132489</v>
      </c>
      <c r="AF467" s="64">
        <f t="shared" si="59"/>
        <v>25911.688702225303</v>
      </c>
      <c r="AH467" s="16"/>
    </row>
    <row r="468" spans="1:34" x14ac:dyDescent="0.25">
      <c r="A468" s="52" t="s">
        <v>509</v>
      </c>
      <c r="B468" s="53">
        <v>6003487</v>
      </c>
      <c r="C468" s="67">
        <v>145376</v>
      </c>
      <c r="D468" s="68">
        <v>1</v>
      </c>
      <c r="E468" s="69">
        <v>0</v>
      </c>
      <c r="F468" s="16">
        <v>2503</v>
      </c>
      <c r="G468" s="68">
        <v>13647</v>
      </c>
      <c r="H468" s="68">
        <v>0</v>
      </c>
      <c r="I468" s="68">
        <f t="shared" ref="I468:I531" si="63">SUM(F468:H468)</f>
        <v>16150</v>
      </c>
      <c r="J468" s="68">
        <f t="shared" si="60"/>
        <v>4037.5</v>
      </c>
      <c r="K468" s="68">
        <f t="shared" si="61"/>
        <v>0</v>
      </c>
      <c r="L468" s="70">
        <f t="shared" si="62"/>
        <v>0</v>
      </c>
      <c r="M468" s="71">
        <f t="shared" ref="M468:M531" si="64">$M$15*L468</f>
        <v>0</v>
      </c>
      <c r="N468" s="18">
        <f t="shared" ref="N468:N531" si="65">INDEX($F$8:$F$13,MATCH($D468,$A$8:$A$13,0))</f>
        <v>0</v>
      </c>
      <c r="O468" s="56">
        <f t="shared" ref="O468:O531" si="66">M468*N468</f>
        <v>0</v>
      </c>
      <c r="P468" s="66"/>
      <c r="Q468" s="56">
        <v>0</v>
      </c>
      <c r="R468" s="56">
        <v>0</v>
      </c>
      <c r="S468" s="56">
        <v>0</v>
      </c>
      <c r="T468" s="56">
        <v>0</v>
      </c>
      <c r="U468" s="56">
        <v>0</v>
      </c>
      <c r="V468" s="56">
        <v>0</v>
      </c>
      <c r="W468" s="56">
        <v>0</v>
      </c>
      <c r="X468" s="56">
        <v>0</v>
      </c>
      <c r="Y468" s="56">
        <v>0</v>
      </c>
      <c r="Z468" s="56">
        <v>0</v>
      </c>
      <c r="AA468" s="56">
        <v>0</v>
      </c>
      <c r="AB468" s="56">
        <v>0</v>
      </c>
      <c r="AC468" s="56">
        <v>0</v>
      </c>
      <c r="AD468" s="56">
        <v>0</v>
      </c>
      <c r="AE468" s="56">
        <v>0</v>
      </c>
      <c r="AF468" s="56">
        <f t="shared" ref="AF468:AF531" si="67">SUM(Q468:AE468)</f>
        <v>0</v>
      </c>
      <c r="AH468" s="16"/>
    </row>
    <row r="469" spans="1:34" x14ac:dyDescent="0.25">
      <c r="A469" s="52" t="s">
        <v>510</v>
      </c>
      <c r="B469" s="53">
        <v>6006860</v>
      </c>
      <c r="C469" s="67">
        <v>145772</v>
      </c>
      <c r="D469" s="68">
        <v>1</v>
      </c>
      <c r="E469" s="69">
        <v>0</v>
      </c>
      <c r="F469" s="16">
        <v>3428</v>
      </c>
      <c r="G469" s="68">
        <v>15790</v>
      </c>
      <c r="H469" s="68">
        <v>1871.52</v>
      </c>
      <c r="I469" s="68">
        <f t="shared" si="63"/>
        <v>21089.52</v>
      </c>
      <c r="J469" s="68">
        <f t="shared" si="60"/>
        <v>5272.38</v>
      </c>
      <c r="K469" s="68">
        <f t="shared" si="61"/>
        <v>0</v>
      </c>
      <c r="L469" s="70">
        <f t="shared" si="62"/>
        <v>0</v>
      </c>
      <c r="M469" s="71">
        <f t="shared" si="64"/>
        <v>0</v>
      </c>
      <c r="N469" s="18">
        <f t="shared" si="65"/>
        <v>0</v>
      </c>
      <c r="O469" s="56">
        <f t="shared" si="66"/>
        <v>0</v>
      </c>
      <c r="P469" s="66"/>
      <c r="Q469" s="56">
        <v>0</v>
      </c>
      <c r="R469" s="56">
        <v>0</v>
      </c>
      <c r="S469" s="56">
        <v>0</v>
      </c>
      <c r="T469" s="56">
        <v>0</v>
      </c>
      <c r="U469" s="56">
        <v>0</v>
      </c>
      <c r="V469" s="56">
        <v>0</v>
      </c>
      <c r="W469" s="56">
        <v>0</v>
      </c>
      <c r="X469" s="56">
        <v>0</v>
      </c>
      <c r="Y469" s="56">
        <v>0</v>
      </c>
      <c r="Z469" s="56">
        <v>0</v>
      </c>
      <c r="AA469" s="56">
        <v>0</v>
      </c>
      <c r="AB469" s="56">
        <v>0</v>
      </c>
      <c r="AC469" s="56">
        <v>0</v>
      </c>
      <c r="AD469" s="56">
        <v>0</v>
      </c>
      <c r="AE469" s="56">
        <v>0</v>
      </c>
      <c r="AF469" s="56">
        <f t="shared" si="67"/>
        <v>0</v>
      </c>
      <c r="AH469" s="16"/>
    </row>
    <row r="470" spans="1:34" x14ac:dyDescent="0.25">
      <c r="A470" s="52" t="s">
        <v>511</v>
      </c>
      <c r="B470" s="53">
        <v>6006878</v>
      </c>
      <c r="C470" s="67">
        <v>145649</v>
      </c>
      <c r="D470" s="68">
        <v>3</v>
      </c>
      <c r="E470" s="69">
        <v>1.5</v>
      </c>
      <c r="F470" s="16">
        <v>2590</v>
      </c>
      <c r="G470" s="68">
        <v>10946</v>
      </c>
      <c r="H470" s="68">
        <v>671.16</v>
      </c>
      <c r="I470" s="68">
        <f t="shared" si="63"/>
        <v>14207.16</v>
      </c>
      <c r="J470" s="68">
        <f t="shared" si="60"/>
        <v>3551.79</v>
      </c>
      <c r="K470" s="68">
        <f t="shared" si="61"/>
        <v>5327.6849999999995</v>
      </c>
      <c r="L470" s="70">
        <f t="shared" si="62"/>
        <v>7.5048469958250276E-4</v>
      </c>
      <c r="M470" s="71">
        <f t="shared" si="64"/>
        <v>13133.482242693799</v>
      </c>
      <c r="N470" s="18">
        <f t="shared" si="65"/>
        <v>1</v>
      </c>
      <c r="O470" s="56">
        <f t="shared" si="66"/>
        <v>13133.482242693799</v>
      </c>
      <c r="P470" s="66"/>
      <c r="Q470" s="56">
        <v>2394.2659200415101</v>
      </c>
      <c r="R470" s="56">
        <v>248.48597656647024</v>
      </c>
      <c r="S470" s="56">
        <v>73.769274293170852</v>
      </c>
      <c r="T470" s="56">
        <v>0</v>
      </c>
      <c r="U470" s="56">
        <v>117.25432019230314</v>
      </c>
      <c r="V470" s="56">
        <v>0</v>
      </c>
      <c r="W470" s="56">
        <v>17.859929565715049</v>
      </c>
      <c r="X470" s="56">
        <v>163.06892212174608</v>
      </c>
      <c r="Y470" s="56">
        <v>3231.7967785579613</v>
      </c>
      <c r="Z470" s="56">
        <v>3562.741643181459</v>
      </c>
      <c r="AA470" s="56">
        <v>0</v>
      </c>
      <c r="AB470" s="56">
        <v>0</v>
      </c>
      <c r="AC470" s="56">
        <v>0</v>
      </c>
      <c r="AD470" s="56">
        <v>2185.3454189104746</v>
      </c>
      <c r="AE470" s="56">
        <v>1138.8940592629885</v>
      </c>
      <c r="AF470" s="56">
        <f t="shared" si="67"/>
        <v>13133.482242693797</v>
      </c>
      <c r="AH470" s="16"/>
    </row>
    <row r="471" spans="1:34" x14ac:dyDescent="0.25">
      <c r="A471" s="52" t="s">
        <v>512</v>
      </c>
      <c r="B471" s="53">
        <v>6009989</v>
      </c>
      <c r="C471" s="67">
        <v>145476</v>
      </c>
      <c r="D471" s="68">
        <v>5</v>
      </c>
      <c r="E471" s="69">
        <v>3.5</v>
      </c>
      <c r="F471" s="16">
        <v>371</v>
      </c>
      <c r="G471" s="68">
        <v>5410</v>
      </c>
      <c r="H471" s="68">
        <v>15</v>
      </c>
      <c r="I471" s="68">
        <f t="shared" si="63"/>
        <v>5796</v>
      </c>
      <c r="J471" s="68">
        <f t="shared" si="60"/>
        <v>1449</v>
      </c>
      <c r="K471" s="68">
        <f t="shared" si="61"/>
        <v>5071.5</v>
      </c>
      <c r="L471" s="70">
        <f t="shared" si="62"/>
        <v>7.1439718262860188E-4</v>
      </c>
      <c r="M471" s="71">
        <f t="shared" si="64"/>
        <v>12501.950696000533</v>
      </c>
      <c r="N471" s="18">
        <f t="shared" si="65"/>
        <v>1</v>
      </c>
      <c r="O471" s="56">
        <f t="shared" si="66"/>
        <v>12501.950696000533</v>
      </c>
      <c r="P471" s="66"/>
      <c r="Q471" s="56">
        <v>800.24563633819844</v>
      </c>
      <c r="R471" s="56">
        <v>0</v>
      </c>
      <c r="S471" s="56">
        <v>32.354944865425807</v>
      </c>
      <c r="T471" s="56">
        <v>0</v>
      </c>
      <c r="U471" s="56">
        <v>0</v>
      </c>
      <c r="V471" s="56">
        <v>0</v>
      </c>
      <c r="W471" s="56">
        <v>0</v>
      </c>
      <c r="X471" s="56">
        <v>0</v>
      </c>
      <c r="Y471" s="56">
        <v>125.1057868129798</v>
      </c>
      <c r="Z471" s="56">
        <v>5713.8832632341973</v>
      </c>
      <c r="AA471" s="56">
        <v>0</v>
      </c>
      <c r="AB471" s="56">
        <v>0</v>
      </c>
      <c r="AC471" s="56">
        <v>0</v>
      </c>
      <c r="AD471" s="56">
        <v>5800.1631162086669</v>
      </c>
      <c r="AE471" s="56">
        <v>30.197948541064086</v>
      </c>
      <c r="AF471" s="56">
        <f t="shared" si="67"/>
        <v>12501.950696000533</v>
      </c>
      <c r="AH471" s="16"/>
    </row>
    <row r="472" spans="1:34" x14ac:dyDescent="0.25">
      <c r="A472" s="58" t="s">
        <v>513</v>
      </c>
      <c r="B472" s="59">
        <v>6006985</v>
      </c>
      <c r="C472" s="60">
        <v>145426</v>
      </c>
      <c r="D472" s="61">
        <v>5</v>
      </c>
      <c r="E472" s="62">
        <v>3.5</v>
      </c>
      <c r="F472" s="61">
        <v>6481</v>
      </c>
      <c r="G472" s="61">
        <v>12470</v>
      </c>
      <c r="H472" s="61">
        <v>2404.08</v>
      </c>
      <c r="I472" s="61">
        <f t="shared" si="63"/>
        <v>21355.08</v>
      </c>
      <c r="J472" s="61">
        <f t="shared" si="60"/>
        <v>5338.77</v>
      </c>
      <c r="K472" s="61">
        <f t="shared" si="61"/>
        <v>18685.695</v>
      </c>
      <c r="L472" s="63">
        <f t="shared" si="62"/>
        <v>2.6321616609400285E-3</v>
      </c>
      <c r="M472" s="64">
        <f t="shared" si="64"/>
        <v>46062.829066450497</v>
      </c>
      <c r="N472" s="65">
        <f t="shared" si="65"/>
        <v>1</v>
      </c>
      <c r="O472" s="64">
        <f t="shared" si="66"/>
        <v>46062.829066450497</v>
      </c>
      <c r="P472" s="66"/>
      <c r="Q472" s="64">
        <v>13979.493178188312</v>
      </c>
      <c r="R472" s="64">
        <v>320.70221350610063</v>
      </c>
      <c r="S472" s="64">
        <v>380.49415161740757</v>
      </c>
      <c r="T472" s="64">
        <v>0</v>
      </c>
      <c r="U472" s="64">
        <v>144.95015299710764</v>
      </c>
      <c r="V472" s="64">
        <v>0</v>
      </c>
      <c r="W472" s="64">
        <v>2168.8166642192232</v>
      </c>
      <c r="X472" s="64">
        <v>2170.6285411316871</v>
      </c>
      <c r="Y472" s="64">
        <v>3021.9518504307707</v>
      </c>
      <c r="Z472" s="64">
        <v>13854.387391375332</v>
      </c>
      <c r="AA472" s="64">
        <v>0</v>
      </c>
      <c r="AB472" s="64">
        <v>0</v>
      </c>
      <c r="AC472" s="64">
        <v>0</v>
      </c>
      <c r="AD472" s="64">
        <v>7318.688528559318</v>
      </c>
      <c r="AE472" s="64">
        <v>2702.7163944252361</v>
      </c>
      <c r="AF472" s="64">
        <f t="shared" si="67"/>
        <v>46062.829066450497</v>
      </c>
      <c r="AH472" s="16"/>
    </row>
    <row r="473" spans="1:34" x14ac:dyDescent="0.25">
      <c r="A473" s="52" t="s">
        <v>514</v>
      </c>
      <c r="B473" s="53">
        <v>6006993</v>
      </c>
      <c r="C473" s="67">
        <v>146126</v>
      </c>
      <c r="D473" s="68">
        <v>2</v>
      </c>
      <c r="E473" s="69">
        <v>0.75</v>
      </c>
      <c r="F473" s="16">
        <v>1495</v>
      </c>
      <c r="G473" s="68">
        <v>7785</v>
      </c>
      <c r="H473" s="68">
        <v>798</v>
      </c>
      <c r="I473" s="68">
        <f t="shared" si="63"/>
        <v>10078</v>
      </c>
      <c r="J473" s="68">
        <f t="shared" si="60"/>
        <v>2519.5</v>
      </c>
      <c r="K473" s="68">
        <f t="shared" si="61"/>
        <v>1889.625</v>
      </c>
      <c r="L473" s="70">
        <f t="shared" si="62"/>
        <v>2.6618215049286639E-4</v>
      </c>
      <c r="M473" s="71">
        <f t="shared" si="64"/>
        <v>4658.1876336251617</v>
      </c>
      <c r="N473" s="18">
        <f t="shared" si="65"/>
        <v>1</v>
      </c>
      <c r="O473" s="56">
        <f t="shared" si="66"/>
        <v>4658.1876336251617</v>
      </c>
      <c r="P473" s="66"/>
      <c r="Q473" s="56">
        <v>691.00917962587982</v>
      </c>
      <c r="R473" s="56">
        <v>0</v>
      </c>
      <c r="S473" s="56">
        <v>97.064834596277436</v>
      </c>
      <c r="T473" s="56">
        <v>0</v>
      </c>
      <c r="U473" s="56">
        <v>130.06687835901175</v>
      </c>
      <c r="V473" s="56">
        <v>0</v>
      </c>
      <c r="W473" s="56">
        <v>141.71465851056504</v>
      </c>
      <c r="X473" s="56">
        <v>0</v>
      </c>
      <c r="Y473" s="56">
        <v>279.17695283881699</v>
      </c>
      <c r="Z473" s="56">
        <v>3037.6671093654063</v>
      </c>
      <c r="AA473" s="56">
        <v>0</v>
      </c>
      <c r="AB473" s="56">
        <v>0</v>
      </c>
      <c r="AC473" s="56">
        <v>0</v>
      </c>
      <c r="AD473" s="56">
        <v>126.64649847323818</v>
      </c>
      <c r="AE473" s="56">
        <v>154.84152185596636</v>
      </c>
      <c r="AF473" s="56">
        <f t="shared" si="67"/>
        <v>4658.1876336251626</v>
      </c>
      <c r="AH473" s="16"/>
    </row>
    <row r="474" spans="1:34" x14ac:dyDescent="0.25">
      <c r="A474" s="52" t="s">
        <v>515</v>
      </c>
      <c r="B474" s="53">
        <v>6007041</v>
      </c>
      <c r="C474" s="67">
        <v>145751</v>
      </c>
      <c r="D474" s="68">
        <v>5</v>
      </c>
      <c r="E474" s="69">
        <v>3.5</v>
      </c>
      <c r="F474" s="16">
        <v>5467</v>
      </c>
      <c r="G474" s="68">
        <v>19639</v>
      </c>
      <c r="H474" s="68">
        <v>2573.7600000000002</v>
      </c>
      <c r="I474" s="68">
        <f t="shared" si="63"/>
        <v>27679.760000000002</v>
      </c>
      <c r="J474" s="68">
        <f t="shared" si="60"/>
        <v>6919.9400000000005</v>
      </c>
      <c r="K474" s="68">
        <f t="shared" si="61"/>
        <v>24219.79</v>
      </c>
      <c r="L474" s="70">
        <f t="shared" si="62"/>
        <v>3.411722318812262E-3</v>
      </c>
      <c r="M474" s="71">
        <f t="shared" si="64"/>
        <v>59705.140579214589</v>
      </c>
      <c r="N474" s="18">
        <f t="shared" si="65"/>
        <v>1</v>
      </c>
      <c r="O474" s="56">
        <f t="shared" si="66"/>
        <v>59705.140579214589</v>
      </c>
      <c r="P474" s="66"/>
      <c r="Q474" s="56">
        <v>11792.298905285528</v>
      </c>
      <c r="R474" s="56">
        <v>976.60165581801277</v>
      </c>
      <c r="S474" s="56">
        <v>264.53402921972145</v>
      </c>
      <c r="T474" s="56">
        <v>0</v>
      </c>
      <c r="U474" s="56">
        <v>2072.7871878586393</v>
      </c>
      <c r="V474" s="56">
        <v>0</v>
      </c>
      <c r="W474" s="56">
        <v>1587.2041753183287</v>
      </c>
      <c r="X474" s="56">
        <v>650.46381157452049</v>
      </c>
      <c r="Y474" s="56">
        <v>7722.0468412149612</v>
      </c>
      <c r="Z474" s="56">
        <v>19816.325231911131</v>
      </c>
      <c r="AA474" s="56">
        <v>0</v>
      </c>
      <c r="AB474" s="56">
        <v>0</v>
      </c>
      <c r="AC474" s="56">
        <v>0</v>
      </c>
      <c r="AD474" s="56">
        <v>10198.278621582216</v>
      </c>
      <c r="AE474" s="56">
        <v>4624.6001194315295</v>
      </c>
      <c r="AF474" s="56">
        <f t="shared" si="67"/>
        <v>59705.140579214596</v>
      </c>
      <c r="AH474" s="16"/>
    </row>
    <row r="475" spans="1:34" x14ac:dyDescent="0.25">
      <c r="A475" s="52" t="s">
        <v>516</v>
      </c>
      <c r="B475" s="53">
        <v>6002109</v>
      </c>
      <c r="C475" s="67">
        <v>145584</v>
      </c>
      <c r="D475" s="68">
        <v>4</v>
      </c>
      <c r="E475" s="69">
        <v>2.5</v>
      </c>
      <c r="F475" s="16">
        <v>2821</v>
      </c>
      <c r="G475" s="68">
        <v>22161</v>
      </c>
      <c r="H475" s="68">
        <v>59</v>
      </c>
      <c r="I475" s="68">
        <f t="shared" si="63"/>
        <v>25041</v>
      </c>
      <c r="J475" s="68">
        <f t="shared" si="60"/>
        <v>6260.25</v>
      </c>
      <c r="K475" s="68">
        <f t="shared" si="61"/>
        <v>15650.625</v>
      </c>
      <c r="L475" s="70">
        <f t="shared" si="62"/>
        <v>2.2046263248302798E-3</v>
      </c>
      <c r="M475" s="71">
        <f t="shared" si="64"/>
        <v>38580.960684529899</v>
      </c>
      <c r="N475" s="18">
        <f t="shared" si="65"/>
        <v>1</v>
      </c>
      <c r="O475" s="56">
        <f t="shared" si="66"/>
        <v>38580.960684529899</v>
      </c>
      <c r="P475" s="66"/>
      <c r="Q475" s="56">
        <v>4346.3475935888682</v>
      </c>
      <c r="R475" s="56">
        <v>90.901987955243953</v>
      </c>
      <c r="S475" s="56">
        <v>0</v>
      </c>
      <c r="T475" s="56">
        <v>0</v>
      </c>
      <c r="U475" s="56">
        <v>0</v>
      </c>
      <c r="V475" s="56">
        <v>0</v>
      </c>
      <c r="W475" s="56">
        <v>0</v>
      </c>
      <c r="X475" s="56">
        <v>0</v>
      </c>
      <c r="Y475" s="56">
        <v>3454.2755422992705</v>
      </c>
      <c r="Z475" s="56">
        <v>2730.1410619778353</v>
      </c>
      <c r="AA475" s="56">
        <v>0</v>
      </c>
      <c r="AB475" s="56">
        <v>0</v>
      </c>
      <c r="AC475" s="56">
        <v>0</v>
      </c>
      <c r="AD475" s="56">
        <v>27000.971846027973</v>
      </c>
      <c r="AE475" s="56">
        <v>958.32265268070762</v>
      </c>
      <c r="AF475" s="56">
        <f t="shared" si="67"/>
        <v>38580.960684529891</v>
      </c>
      <c r="AH475" s="16"/>
    </row>
    <row r="476" spans="1:34" x14ac:dyDescent="0.25">
      <c r="A476" s="52" t="s">
        <v>517</v>
      </c>
      <c r="B476" s="53">
        <v>6007843</v>
      </c>
      <c r="C476" s="67">
        <v>145681</v>
      </c>
      <c r="D476" s="68">
        <v>1</v>
      </c>
      <c r="E476" s="69">
        <v>0</v>
      </c>
      <c r="F476" s="16">
        <v>7942</v>
      </c>
      <c r="G476" s="68">
        <v>9541</v>
      </c>
      <c r="H476" s="68">
        <v>5075</v>
      </c>
      <c r="I476" s="68">
        <f t="shared" si="63"/>
        <v>22558</v>
      </c>
      <c r="J476" s="68">
        <f t="shared" si="60"/>
        <v>5639.5</v>
      </c>
      <c r="K476" s="68">
        <f t="shared" si="61"/>
        <v>0</v>
      </c>
      <c r="L476" s="70">
        <f t="shared" si="62"/>
        <v>0</v>
      </c>
      <c r="M476" s="71">
        <f t="shared" si="64"/>
        <v>0</v>
      </c>
      <c r="N476" s="18">
        <f t="shared" si="65"/>
        <v>0</v>
      </c>
      <c r="O476" s="56">
        <f t="shared" si="66"/>
        <v>0</v>
      </c>
      <c r="P476" s="66"/>
      <c r="Q476" s="56">
        <v>0</v>
      </c>
      <c r="R476" s="56">
        <v>0</v>
      </c>
      <c r="S476" s="56">
        <v>0</v>
      </c>
      <c r="T476" s="56">
        <v>0</v>
      </c>
      <c r="U476" s="56">
        <v>0</v>
      </c>
      <c r="V476" s="56">
        <v>0</v>
      </c>
      <c r="W476" s="56">
        <v>0</v>
      </c>
      <c r="X476" s="56">
        <v>0</v>
      </c>
      <c r="Y476" s="56">
        <v>0</v>
      </c>
      <c r="Z476" s="56">
        <v>0</v>
      </c>
      <c r="AA476" s="56">
        <v>0</v>
      </c>
      <c r="AB476" s="56">
        <v>0</v>
      </c>
      <c r="AC476" s="56">
        <v>0</v>
      </c>
      <c r="AD476" s="56">
        <v>0</v>
      </c>
      <c r="AE476" s="56">
        <v>0</v>
      </c>
      <c r="AF476" s="56">
        <f t="shared" si="67"/>
        <v>0</v>
      </c>
      <c r="AH476" s="16"/>
    </row>
    <row r="477" spans="1:34" x14ac:dyDescent="0.25">
      <c r="A477" s="58" t="s">
        <v>518</v>
      </c>
      <c r="B477" s="59">
        <v>6004766</v>
      </c>
      <c r="C477" s="60">
        <v>145221</v>
      </c>
      <c r="D477" s="61">
        <v>2</v>
      </c>
      <c r="E477" s="62">
        <v>0.75</v>
      </c>
      <c r="F477" s="61">
        <v>4671</v>
      </c>
      <c r="G477" s="61">
        <v>24570</v>
      </c>
      <c r="H477" s="61">
        <v>3092.04</v>
      </c>
      <c r="I477" s="61">
        <f t="shared" si="63"/>
        <v>32333.040000000001</v>
      </c>
      <c r="J477" s="61">
        <f t="shared" si="60"/>
        <v>8083.26</v>
      </c>
      <c r="K477" s="61">
        <f t="shared" si="61"/>
        <v>6062.4449999999997</v>
      </c>
      <c r="L477" s="63">
        <f t="shared" si="62"/>
        <v>8.5398671553600604E-4</v>
      </c>
      <c r="M477" s="64">
        <f t="shared" si="64"/>
        <v>14944.767521880105</v>
      </c>
      <c r="N477" s="65">
        <f t="shared" si="65"/>
        <v>1</v>
      </c>
      <c r="O477" s="64">
        <f t="shared" si="66"/>
        <v>14944.767521880105</v>
      </c>
      <c r="P477" s="66"/>
      <c r="Q477" s="64">
        <v>2158.9992495200568</v>
      </c>
      <c r="R477" s="64">
        <v>563.36429999679422</v>
      </c>
      <c r="S477" s="64">
        <v>113.37172680845204</v>
      </c>
      <c r="T477" s="64">
        <v>0</v>
      </c>
      <c r="U477" s="64">
        <v>365.7402967587733</v>
      </c>
      <c r="V477" s="64">
        <v>0</v>
      </c>
      <c r="W477" s="64">
        <v>310.21921136970263</v>
      </c>
      <c r="X477" s="64">
        <v>76.487089661866605</v>
      </c>
      <c r="Y477" s="64">
        <v>3165.2380348347992</v>
      </c>
      <c r="Z477" s="64">
        <v>3049.6846603154213</v>
      </c>
      <c r="AA477" s="64">
        <v>2.3110674903875577</v>
      </c>
      <c r="AB477" s="64">
        <v>0</v>
      </c>
      <c r="AC477" s="64">
        <v>0</v>
      </c>
      <c r="AD477" s="64">
        <v>3893.22429430688</v>
      </c>
      <c r="AE477" s="64">
        <v>1246.1275908169712</v>
      </c>
      <c r="AF477" s="64">
        <f t="shared" si="67"/>
        <v>14944.767521880105</v>
      </c>
      <c r="AH477" s="16"/>
    </row>
    <row r="478" spans="1:34" x14ac:dyDescent="0.25">
      <c r="A478" s="52" t="s">
        <v>519</v>
      </c>
      <c r="B478" s="53">
        <v>6007090</v>
      </c>
      <c r="C478" s="67">
        <v>145469</v>
      </c>
      <c r="D478" s="68">
        <v>1</v>
      </c>
      <c r="E478" s="69">
        <v>0</v>
      </c>
      <c r="F478" s="16">
        <v>2043</v>
      </c>
      <c r="G478" s="68">
        <v>7154</v>
      </c>
      <c r="H478" s="68">
        <v>1085</v>
      </c>
      <c r="I478" s="68">
        <f t="shared" si="63"/>
        <v>10282</v>
      </c>
      <c r="J478" s="68">
        <f t="shared" si="60"/>
        <v>2570.5</v>
      </c>
      <c r="K478" s="68">
        <f t="shared" si="61"/>
        <v>0</v>
      </c>
      <c r="L478" s="70">
        <f t="shared" si="62"/>
        <v>0</v>
      </c>
      <c r="M478" s="71">
        <f t="shared" si="64"/>
        <v>0</v>
      </c>
      <c r="N478" s="18">
        <f t="shared" si="65"/>
        <v>0</v>
      </c>
      <c r="O478" s="56">
        <f t="shared" si="66"/>
        <v>0</v>
      </c>
      <c r="P478" s="66"/>
      <c r="Q478" s="56">
        <v>0</v>
      </c>
      <c r="R478" s="56">
        <v>0</v>
      </c>
      <c r="S478" s="56">
        <v>0</v>
      </c>
      <c r="T478" s="56">
        <v>0</v>
      </c>
      <c r="U478" s="56">
        <v>0</v>
      </c>
      <c r="V478" s="56">
        <v>0</v>
      </c>
      <c r="W478" s="56">
        <v>0</v>
      </c>
      <c r="X478" s="56">
        <v>0</v>
      </c>
      <c r="Y478" s="56">
        <v>0</v>
      </c>
      <c r="Z478" s="56">
        <v>0</v>
      </c>
      <c r="AA478" s="56">
        <v>0</v>
      </c>
      <c r="AB478" s="56">
        <v>0</v>
      </c>
      <c r="AC478" s="56">
        <v>0</v>
      </c>
      <c r="AD478" s="56">
        <v>0</v>
      </c>
      <c r="AE478" s="56">
        <v>0</v>
      </c>
      <c r="AF478" s="56">
        <f t="shared" si="67"/>
        <v>0</v>
      </c>
      <c r="AH478" s="16"/>
    </row>
    <row r="479" spans="1:34" x14ac:dyDescent="0.25">
      <c r="A479" s="52" t="s">
        <v>520</v>
      </c>
      <c r="B479" s="53">
        <v>6003073</v>
      </c>
      <c r="C479" s="67">
        <v>146071</v>
      </c>
      <c r="D479" s="68">
        <v>3</v>
      </c>
      <c r="E479" s="69">
        <v>1.5</v>
      </c>
      <c r="F479" s="16">
        <v>1005</v>
      </c>
      <c r="G479" s="68">
        <v>17370</v>
      </c>
      <c r="H479" s="68">
        <v>36.119999999999997</v>
      </c>
      <c r="I479" s="68">
        <f t="shared" si="63"/>
        <v>18411.12</v>
      </c>
      <c r="J479" s="68">
        <f t="shared" si="60"/>
        <v>4602.78</v>
      </c>
      <c r="K479" s="68">
        <f t="shared" si="61"/>
        <v>6904.17</v>
      </c>
      <c r="L479" s="70">
        <f t="shared" si="62"/>
        <v>9.7255636328283834E-4</v>
      </c>
      <c r="M479" s="71">
        <f t="shared" si="64"/>
        <v>17019.73635744967</v>
      </c>
      <c r="N479" s="18">
        <f t="shared" si="65"/>
        <v>1</v>
      </c>
      <c r="O479" s="56">
        <f t="shared" si="66"/>
        <v>17019.73635744967</v>
      </c>
      <c r="P479" s="66"/>
      <c r="Q479" s="56">
        <v>929.04913113579835</v>
      </c>
      <c r="R479" s="56">
        <v>0</v>
      </c>
      <c r="S479" s="56">
        <v>0</v>
      </c>
      <c r="T479" s="56">
        <v>0</v>
      </c>
      <c r="U479" s="56">
        <v>0</v>
      </c>
      <c r="V479" s="56">
        <v>0</v>
      </c>
      <c r="W479" s="56">
        <v>21.742522949566144</v>
      </c>
      <c r="X479" s="56">
        <v>11.647780151553292</v>
      </c>
      <c r="Y479" s="56">
        <v>4009.2398823243357</v>
      </c>
      <c r="Z479" s="56">
        <v>3513.7470123852431</v>
      </c>
      <c r="AA479" s="56">
        <v>0</v>
      </c>
      <c r="AB479" s="56">
        <v>0</v>
      </c>
      <c r="AC479" s="56">
        <v>0</v>
      </c>
      <c r="AD479" s="56">
        <v>8240.342243725876</v>
      </c>
      <c r="AE479" s="56">
        <v>293.96778477729742</v>
      </c>
      <c r="AF479" s="56">
        <f t="shared" si="67"/>
        <v>17019.73635744967</v>
      </c>
      <c r="AH479" s="16"/>
    </row>
    <row r="480" spans="1:34" x14ac:dyDescent="0.25">
      <c r="A480" s="52" t="s">
        <v>521</v>
      </c>
      <c r="B480" s="53">
        <v>6003875</v>
      </c>
      <c r="C480" s="67">
        <v>146077</v>
      </c>
      <c r="D480" s="68">
        <v>1</v>
      </c>
      <c r="E480" s="69">
        <v>0</v>
      </c>
      <c r="F480" s="16">
        <v>3422</v>
      </c>
      <c r="G480" s="68">
        <v>10201</v>
      </c>
      <c r="H480" s="68">
        <v>1762</v>
      </c>
      <c r="I480" s="68">
        <f t="shared" si="63"/>
        <v>15385</v>
      </c>
      <c r="J480" s="68">
        <f t="shared" si="60"/>
        <v>3846.25</v>
      </c>
      <c r="K480" s="68">
        <f t="shared" si="61"/>
        <v>0</v>
      </c>
      <c r="L480" s="70">
        <f t="shared" si="62"/>
        <v>0</v>
      </c>
      <c r="M480" s="71">
        <f t="shared" si="64"/>
        <v>0</v>
      </c>
      <c r="N480" s="18">
        <f t="shared" si="65"/>
        <v>0</v>
      </c>
      <c r="O480" s="56">
        <f t="shared" si="66"/>
        <v>0</v>
      </c>
      <c r="P480" s="66"/>
      <c r="Q480" s="56">
        <v>0</v>
      </c>
      <c r="R480" s="56">
        <v>0</v>
      </c>
      <c r="S480" s="56">
        <v>0</v>
      </c>
      <c r="T480" s="56">
        <v>0</v>
      </c>
      <c r="U480" s="56">
        <v>0</v>
      </c>
      <c r="V480" s="56">
        <v>0</v>
      </c>
      <c r="W480" s="56">
        <v>0</v>
      </c>
      <c r="X480" s="56">
        <v>0</v>
      </c>
      <c r="Y480" s="56">
        <v>0</v>
      </c>
      <c r="Z480" s="56">
        <v>0</v>
      </c>
      <c r="AA480" s="56">
        <v>0</v>
      </c>
      <c r="AB480" s="56">
        <v>0</v>
      </c>
      <c r="AC480" s="56">
        <v>0</v>
      </c>
      <c r="AD480" s="56">
        <v>0</v>
      </c>
      <c r="AE480" s="56">
        <v>0</v>
      </c>
      <c r="AF480" s="56">
        <f t="shared" si="67"/>
        <v>0</v>
      </c>
      <c r="AH480" s="16"/>
    </row>
    <row r="481" spans="1:34" x14ac:dyDescent="0.25">
      <c r="A481" s="52" t="s">
        <v>522</v>
      </c>
      <c r="B481" s="53">
        <v>6007157</v>
      </c>
      <c r="C481" s="67">
        <v>145839</v>
      </c>
      <c r="D481" s="68">
        <v>5</v>
      </c>
      <c r="E481" s="69">
        <v>3.5</v>
      </c>
      <c r="F481" s="16">
        <v>1240</v>
      </c>
      <c r="G481" s="68">
        <v>7082</v>
      </c>
      <c r="H481" s="68">
        <v>640</v>
      </c>
      <c r="I481" s="68">
        <f t="shared" si="63"/>
        <v>8962</v>
      </c>
      <c r="J481" s="68">
        <f t="shared" si="60"/>
        <v>2240.5</v>
      </c>
      <c r="K481" s="68">
        <f t="shared" si="61"/>
        <v>7841.75</v>
      </c>
      <c r="L481" s="70">
        <f t="shared" si="62"/>
        <v>1.1046286319388425E-3</v>
      </c>
      <c r="M481" s="71">
        <f t="shared" si="64"/>
        <v>19331.001058929742</v>
      </c>
      <c r="N481" s="18">
        <f t="shared" si="65"/>
        <v>1</v>
      </c>
      <c r="O481" s="56">
        <f t="shared" si="66"/>
        <v>19331.001058929742</v>
      </c>
      <c r="P481" s="66"/>
      <c r="Q481" s="56">
        <v>2674.6754422085337</v>
      </c>
      <c r="R481" s="56">
        <v>0</v>
      </c>
      <c r="S481" s="56">
        <v>0</v>
      </c>
      <c r="T481" s="56">
        <v>0</v>
      </c>
      <c r="U481" s="56">
        <v>0</v>
      </c>
      <c r="V481" s="56">
        <v>0</v>
      </c>
      <c r="W481" s="56">
        <v>1380.4776475915014</v>
      </c>
      <c r="X481" s="56">
        <v>0</v>
      </c>
      <c r="Y481" s="56">
        <v>133.73377211042668</v>
      </c>
      <c r="Z481" s="56">
        <v>12888.053038061282</v>
      </c>
      <c r="AA481" s="56">
        <v>88.436849298830552</v>
      </c>
      <c r="AB481" s="56">
        <v>0</v>
      </c>
      <c r="AC481" s="56">
        <v>0</v>
      </c>
      <c r="AD481" s="56">
        <v>2165.6243096591679</v>
      </c>
      <c r="AE481" s="56">
        <v>0</v>
      </c>
      <c r="AF481" s="56">
        <f t="shared" si="67"/>
        <v>19331.001058929742</v>
      </c>
      <c r="AH481" s="16"/>
    </row>
    <row r="482" spans="1:34" x14ac:dyDescent="0.25">
      <c r="A482" s="58" t="s">
        <v>523</v>
      </c>
      <c r="B482" s="59">
        <v>6002315</v>
      </c>
      <c r="C482" s="60">
        <v>145765</v>
      </c>
      <c r="D482" s="61">
        <v>3</v>
      </c>
      <c r="E482" s="62">
        <v>1.5</v>
      </c>
      <c r="F482" s="61">
        <v>4634</v>
      </c>
      <c r="G482" s="61">
        <v>33652</v>
      </c>
      <c r="H482" s="61">
        <v>2444</v>
      </c>
      <c r="I482" s="61">
        <f t="shared" si="63"/>
        <v>40730</v>
      </c>
      <c r="J482" s="61">
        <f t="shared" si="60"/>
        <v>10182.5</v>
      </c>
      <c r="K482" s="61">
        <f t="shared" si="61"/>
        <v>15273.75</v>
      </c>
      <c r="L482" s="63">
        <f t="shared" si="62"/>
        <v>2.1515378030510911E-3</v>
      </c>
      <c r="M482" s="64">
        <f t="shared" si="64"/>
        <v>37651.911553394093</v>
      </c>
      <c r="N482" s="65">
        <f t="shared" si="65"/>
        <v>1</v>
      </c>
      <c r="O482" s="64">
        <f t="shared" si="66"/>
        <v>37651.911553394093</v>
      </c>
      <c r="P482" s="66"/>
      <c r="Q482" s="64">
        <v>4283.7947001823777</v>
      </c>
      <c r="R482" s="64">
        <v>387.33491138895471</v>
      </c>
      <c r="S482" s="64">
        <v>167.32128630405921</v>
      </c>
      <c r="T482" s="64">
        <v>0</v>
      </c>
      <c r="U482" s="64">
        <v>57.314473761611438</v>
      </c>
      <c r="V482" s="64">
        <v>0</v>
      </c>
      <c r="W482" s="64">
        <v>1647.3289071482511</v>
      </c>
      <c r="X482" s="64">
        <v>0</v>
      </c>
      <c r="Y482" s="64">
        <v>3770.7377173163395</v>
      </c>
      <c r="Z482" s="64">
        <v>8258.8307836489766</v>
      </c>
      <c r="AA482" s="64">
        <v>4477.9243693749322</v>
      </c>
      <c r="AB482" s="64">
        <v>0</v>
      </c>
      <c r="AC482" s="64">
        <v>0</v>
      </c>
      <c r="AD482" s="64">
        <v>13539.157785686468</v>
      </c>
      <c r="AE482" s="64">
        <v>1062.1666185821216</v>
      </c>
      <c r="AF482" s="64">
        <f t="shared" si="67"/>
        <v>37651.911553394093</v>
      </c>
      <c r="AH482" s="16"/>
    </row>
    <row r="483" spans="1:34" x14ac:dyDescent="0.25">
      <c r="A483" s="52" t="s">
        <v>524</v>
      </c>
      <c r="B483" s="53">
        <v>6001374</v>
      </c>
      <c r="C483" s="67">
        <v>145989</v>
      </c>
      <c r="D483" s="68">
        <v>5</v>
      </c>
      <c r="E483" s="69">
        <v>3.5</v>
      </c>
      <c r="F483" s="16">
        <v>2978</v>
      </c>
      <c r="G483" s="68">
        <v>7976</v>
      </c>
      <c r="H483" s="68">
        <v>1984.08</v>
      </c>
      <c r="I483" s="68">
        <f t="shared" si="63"/>
        <v>12938.08</v>
      </c>
      <c r="J483" s="68">
        <f t="shared" si="60"/>
        <v>3234.52</v>
      </c>
      <c r="K483" s="68">
        <f t="shared" si="61"/>
        <v>11320.82</v>
      </c>
      <c r="L483" s="70">
        <f t="shared" si="62"/>
        <v>1.594708057388451E-3</v>
      </c>
      <c r="M483" s="71">
        <f t="shared" si="64"/>
        <v>27907.391004297893</v>
      </c>
      <c r="N483" s="18">
        <f t="shared" si="65"/>
        <v>1</v>
      </c>
      <c r="O483" s="56">
        <f t="shared" si="66"/>
        <v>27907.391004297893</v>
      </c>
      <c r="P483" s="66"/>
      <c r="Q483" s="56">
        <v>6423.5350539492047</v>
      </c>
      <c r="R483" s="56">
        <v>1349.8482997855649</v>
      </c>
      <c r="S483" s="56">
        <v>1764.7681127397852</v>
      </c>
      <c r="T483" s="56">
        <v>0</v>
      </c>
      <c r="U483" s="56">
        <v>268.15778304464914</v>
      </c>
      <c r="V483" s="56">
        <v>0</v>
      </c>
      <c r="W483" s="56">
        <v>106.90073783536688</v>
      </c>
      <c r="X483" s="56">
        <v>789.97833383423665</v>
      </c>
      <c r="Y483" s="56">
        <v>5437.787733715898</v>
      </c>
      <c r="Z483" s="56">
        <v>7855.780613325388</v>
      </c>
      <c r="AA483" s="56">
        <v>0</v>
      </c>
      <c r="AB483" s="56">
        <v>0</v>
      </c>
      <c r="AC483" s="56">
        <v>0</v>
      </c>
      <c r="AD483" s="56">
        <v>2443.8768355018301</v>
      </c>
      <c r="AE483" s="56">
        <v>1466.7575005659701</v>
      </c>
      <c r="AF483" s="56">
        <f t="shared" si="67"/>
        <v>27907.391004297893</v>
      </c>
      <c r="AH483" s="16"/>
    </row>
    <row r="484" spans="1:34" x14ac:dyDescent="0.25">
      <c r="A484" s="52" t="s">
        <v>525</v>
      </c>
      <c r="B484" s="53">
        <v>6005003</v>
      </c>
      <c r="C484" s="67">
        <v>145938</v>
      </c>
      <c r="D484" s="68">
        <v>5</v>
      </c>
      <c r="E484" s="69">
        <v>3.5</v>
      </c>
      <c r="F484" s="16">
        <v>6214</v>
      </c>
      <c r="G484" s="68">
        <v>61190</v>
      </c>
      <c r="H484" s="68">
        <v>5681</v>
      </c>
      <c r="I484" s="68">
        <f t="shared" si="63"/>
        <v>73085</v>
      </c>
      <c r="J484" s="68">
        <f t="shared" si="60"/>
        <v>18271.25</v>
      </c>
      <c r="K484" s="68">
        <f t="shared" si="61"/>
        <v>63949.375</v>
      </c>
      <c r="L484" s="70">
        <f t="shared" si="62"/>
        <v>9.0082329351986491E-3</v>
      </c>
      <c r="M484" s="71">
        <f t="shared" si="64"/>
        <v>157644.07636597636</v>
      </c>
      <c r="N484" s="18">
        <f t="shared" si="65"/>
        <v>1</v>
      </c>
      <c r="O484" s="56">
        <f t="shared" si="66"/>
        <v>157644.07636597636</v>
      </c>
      <c r="P484" s="66"/>
      <c r="Q484" s="56">
        <v>13403.575159583734</v>
      </c>
      <c r="R484" s="56">
        <v>2195.8222582002318</v>
      </c>
      <c r="S484" s="56">
        <v>2428.7778612312977</v>
      </c>
      <c r="T484" s="56">
        <v>0</v>
      </c>
      <c r="U484" s="56">
        <v>992.21830920639161</v>
      </c>
      <c r="V484" s="56">
        <v>0</v>
      </c>
      <c r="W484" s="56">
        <v>6637.0776900610144</v>
      </c>
      <c r="X484" s="56">
        <v>0</v>
      </c>
      <c r="Y484" s="56">
        <v>38584.350250182462</v>
      </c>
      <c r="Z484" s="56">
        <v>13694.769663372565</v>
      </c>
      <c r="AA484" s="56">
        <v>46526.410716482314</v>
      </c>
      <c r="AB484" s="56">
        <v>0</v>
      </c>
      <c r="AC484" s="56">
        <v>0</v>
      </c>
      <c r="AD484" s="56">
        <v>26149.266440237141</v>
      </c>
      <c r="AE484" s="56">
        <v>7031.8080174192091</v>
      </c>
      <c r="AF484" s="56">
        <f t="shared" si="67"/>
        <v>157644.07636597639</v>
      </c>
      <c r="AH484" s="16"/>
    </row>
    <row r="485" spans="1:34" x14ac:dyDescent="0.25">
      <c r="A485" s="52" t="s">
        <v>526</v>
      </c>
      <c r="B485" s="53">
        <v>6014385</v>
      </c>
      <c r="C485" s="67">
        <v>145841</v>
      </c>
      <c r="D485" s="68">
        <v>3</v>
      </c>
      <c r="E485" s="69">
        <v>1.5</v>
      </c>
      <c r="F485" s="16">
        <v>1328</v>
      </c>
      <c r="G485" s="68">
        <v>7698</v>
      </c>
      <c r="H485" s="68">
        <v>101.64</v>
      </c>
      <c r="I485" s="68">
        <f t="shared" si="63"/>
        <v>9127.64</v>
      </c>
      <c r="J485" s="68">
        <f t="shared" si="60"/>
        <v>2281.91</v>
      </c>
      <c r="K485" s="68">
        <f t="shared" si="61"/>
        <v>3422.8649999999998</v>
      </c>
      <c r="L485" s="70">
        <f t="shared" si="62"/>
        <v>4.8216210441053914E-4</v>
      </c>
      <c r="M485" s="71">
        <f t="shared" si="64"/>
        <v>8437.8368271844356</v>
      </c>
      <c r="N485" s="18">
        <f t="shared" si="65"/>
        <v>1</v>
      </c>
      <c r="O485" s="56">
        <f t="shared" si="66"/>
        <v>8437.8368271844356</v>
      </c>
      <c r="P485" s="66"/>
      <c r="Q485" s="56">
        <v>1227.6390508938709</v>
      </c>
      <c r="R485" s="56">
        <v>0</v>
      </c>
      <c r="S485" s="56">
        <v>50.473713990064269</v>
      </c>
      <c r="T485" s="56">
        <v>0</v>
      </c>
      <c r="U485" s="56">
        <v>21.742522949566148</v>
      </c>
      <c r="V485" s="56">
        <v>0</v>
      </c>
      <c r="W485" s="56">
        <v>0</v>
      </c>
      <c r="X485" s="56">
        <v>21.742522949566148</v>
      </c>
      <c r="Y485" s="56">
        <v>512.13255586988282</v>
      </c>
      <c r="Z485" s="56">
        <v>6332.3249236619095</v>
      </c>
      <c r="AA485" s="56">
        <v>0</v>
      </c>
      <c r="AB485" s="56">
        <v>0</v>
      </c>
      <c r="AC485" s="56">
        <v>0</v>
      </c>
      <c r="AD485" s="56">
        <v>52.692338780836323</v>
      </c>
      <c r="AE485" s="56">
        <v>219.08919808874052</v>
      </c>
      <c r="AF485" s="56">
        <f t="shared" si="67"/>
        <v>8437.8368271844374</v>
      </c>
      <c r="AH485" s="16"/>
    </row>
    <row r="486" spans="1:34" x14ac:dyDescent="0.25">
      <c r="A486" s="52" t="s">
        <v>527</v>
      </c>
      <c r="B486" s="53">
        <v>6009112</v>
      </c>
      <c r="C486" s="67">
        <v>145767</v>
      </c>
      <c r="D486" s="68">
        <v>5</v>
      </c>
      <c r="E486" s="69">
        <v>3.5</v>
      </c>
      <c r="F486" s="16">
        <v>4386</v>
      </c>
      <c r="G486" s="68">
        <v>9324</v>
      </c>
      <c r="H486" s="68">
        <v>3330</v>
      </c>
      <c r="I486" s="68">
        <f t="shared" si="63"/>
        <v>17040</v>
      </c>
      <c r="J486" s="68">
        <f t="shared" si="60"/>
        <v>4260</v>
      </c>
      <c r="K486" s="68">
        <f t="shared" si="61"/>
        <v>14910</v>
      </c>
      <c r="L486" s="70">
        <f t="shared" si="62"/>
        <v>2.1002981352642126E-3</v>
      </c>
      <c r="M486" s="71">
        <f t="shared" si="64"/>
        <v>36755.217367123718</v>
      </c>
      <c r="N486" s="18">
        <f t="shared" si="65"/>
        <v>1</v>
      </c>
      <c r="O486" s="56">
        <f t="shared" si="66"/>
        <v>36755.217367123718</v>
      </c>
      <c r="P486" s="66"/>
      <c r="Q486" s="56">
        <v>9460.585878650505</v>
      </c>
      <c r="R486" s="56">
        <v>1947.7676808986337</v>
      </c>
      <c r="S486" s="56">
        <v>3334.7163174632201</v>
      </c>
      <c r="T486" s="56">
        <v>0</v>
      </c>
      <c r="U486" s="56">
        <v>1667.35815873161</v>
      </c>
      <c r="V486" s="56">
        <v>0</v>
      </c>
      <c r="W486" s="56">
        <v>232.95560303106583</v>
      </c>
      <c r="X486" s="56">
        <v>0</v>
      </c>
      <c r="Y486" s="56">
        <v>1009.4742798012853</v>
      </c>
      <c r="Z486" s="56">
        <v>7903.2345324613443</v>
      </c>
      <c r="AA486" s="56">
        <v>2896.8460636177906</v>
      </c>
      <c r="AB486" s="56">
        <v>0</v>
      </c>
      <c r="AC486" s="56">
        <v>0</v>
      </c>
      <c r="AD486" s="56">
        <v>4883.4396783549355</v>
      </c>
      <c r="AE486" s="56">
        <v>3418.8391741133269</v>
      </c>
      <c r="AF486" s="56">
        <f t="shared" si="67"/>
        <v>36755.217367123718</v>
      </c>
      <c r="AH486" s="16"/>
    </row>
    <row r="487" spans="1:34" x14ac:dyDescent="0.25">
      <c r="A487" s="58" t="s">
        <v>528</v>
      </c>
      <c r="B487" s="59">
        <v>6009799</v>
      </c>
      <c r="C487" s="60">
        <v>145621</v>
      </c>
      <c r="D487" s="61">
        <v>2</v>
      </c>
      <c r="E487" s="62">
        <v>0.75</v>
      </c>
      <c r="F487" s="61">
        <v>4155</v>
      </c>
      <c r="G487" s="61">
        <v>14833</v>
      </c>
      <c r="H487" s="61">
        <v>3858.96</v>
      </c>
      <c r="I487" s="61">
        <f t="shared" si="63"/>
        <v>22846.959999999999</v>
      </c>
      <c r="J487" s="61">
        <f t="shared" si="60"/>
        <v>5711.74</v>
      </c>
      <c r="K487" s="61">
        <f t="shared" si="61"/>
        <v>4283.8050000000003</v>
      </c>
      <c r="L487" s="63">
        <f t="shared" si="62"/>
        <v>6.0343847440211338E-4</v>
      </c>
      <c r="M487" s="64">
        <f t="shared" si="64"/>
        <v>10560.173302036985</v>
      </c>
      <c r="N487" s="65">
        <f t="shared" si="65"/>
        <v>1</v>
      </c>
      <c r="O487" s="64">
        <f t="shared" si="66"/>
        <v>10560.173302036985</v>
      </c>
      <c r="P487" s="66"/>
      <c r="Q487" s="64">
        <v>1920.4970845120608</v>
      </c>
      <c r="R487" s="64">
        <v>0</v>
      </c>
      <c r="S487" s="64">
        <v>74.934052308326187</v>
      </c>
      <c r="T487" s="64">
        <v>0</v>
      </c>
      <c r="U487" s="64">
        <v>975.30745802339561</v>
      </c>
      <c r="V487" s="64">
        <v>0</v>
      </c>
      <c r="W487" s="64">
        <v>733.42189020947239</v>
      </c>
      <c r="X487" s="64">
        <v>0</v>
      </c>
      <c r="Y487" s="64">
        <v>2670.2073783937844</v>
      </c>
      <c r="Z487" s="64">
        <v>2622.1371745937236</v>
      </c>
      <c r="AA487" s="64">
        <v>0</v>
      </c>
      <c r="AB487" s="64">
        <v>0</v>
      </c>
      <c r="AC487" s="64">
        <v>0</v>
      </c>
      <c r="AD487" s="64">
        <v>1229.0256913881035</v>
      </c>
      <c r="AE487" s="64">
        <v>334.64257260811843</v>
      </c>
      <c r="AF487" s="64">
        <f t="shared" si="67"/>
        <v>10560.173302036985</v>
      </c>
      <c r="AH487" s="16"/>
    </row>
    <row r="488" spans="1:34" x14ac:dyDescent="0.25">
      <c r="A488" s="52" t="s">
        <v>529</v>
      </c>
      <c r="B488" s="53">
        <v>6011803</v>
      </c>
      <c r="C488" s="67">
        <v>145612</v>
      </c>
      <c r="D488" s="68">
        <v>1</v>
      </c>
      <c r="E488" s="69">
        <v>0</v>
      </c>
      <c r="F488" s="16">
        <v>840</v>
      </c>
      <c r="G488" s="68">
        <v>2412</v>
      </c>
      <c r="H488" s="68">
        <v>347</v>
      </c>
      <c r="I488" s="68">
        <f t="shared" si="63"/>
        <v>3599</v>
      </c>
      <c r="J488" s="68">
        <f t="shared" si="60"/>
        <v>899.75</v>
      </c>
      <c r="K488" s="68">
        <f t="shared" si="61"/>
        <v>0</v>
      </c>
      <c r="L488" s="70">
        <f t="shared" si="62"/>
        <v>0</v>
      </c>
      <c r="M488" s="71">
        <f t="shared" si="64"/>
        <v>0</v>
      </c>
      <c r="N488" s="18">
        <f t="shared" si="65"/>
        <v>0</v>
      </c>
      <c r="O488" s="56">
        <f t="shared" si="66"/>
        <v>0</v>
      </c>
      <c r="P488" s="66"/>
      <c r="Q488" s="56">
        <v>0</v>
      </c>
      <c r="R488" s="56">
        <v>0</v>
      </c>
      <c r="S488" s="56">
        <v>0</v>
      </c>
      <c r="T488" s="56">
        <v>0</v>
      </c>
      <c r="U488" s="56">
        <v>0</v>
      </c>
      <c r="V488" s="56">
        <v>0</v>
      </c>
      <c r="W488" s="56">
        <v>0</v>
      </c>
      <c r="X488" s="56">
        <v>0</v>
      </c>
      <c r="Y488" s="56">
        <v>0</v>
      </c>
      <c r="Z488" s="56">
        <v>0</v>
      </c>
      <c r="AA488" s="56">
        <v>0</v>
      </c>
      <c r="AB488" s="56">
        <v>0</v>
      </c>
      <c r="AC488" s="56">
        <v>0</v>
      </c>
      <c r="AD488" s="56">
        <v>0</v>
      </c>
      <c r="AE488" s="56">
        <v>0</v>
      </c>
      <c r="AF488" s="56">
        <f t="shared" si="67"/>
        <v>0</v>
      </c>
      <c r="AH488" s="16"/>
    </row>
    <row r="489" spans="1:34" x14ac:dyDescent="0.25">
      <c r="A489" s="52" t="s">
        <v>530</v>
      </c>
      <c r="B489" s="53">
        <v>6014906</v>
      </c>
      <c r="C489" s="67">
        <v>145946</v>
      </c>
      <c r="D489" s="68">
        <v>2</v>
      </c>
      <c r="E489" s="69">
        <v>0.75</v>
      </c>
      <c r="F489" s="16">
        <v>6052</v>
      </c>
      <c r="G489" s="68">
        <v>23810</v>
      </c>
      <c r="H489" s="68">
        <v>3845.52</v>
      </c>
      <c r="I489" s="68">
        <f t="shared" si="63"/>
        <v>33707.519999999997</v>
      </c>
      <c r="J489" s="68">
        <f t="shared" si="60"/>
        <v>8426.8799999999992</v>
      </c>
      <c r="K489" s="68">
        <f t="shared" si="61"/>
        <v>6320.16</v>
      </c>
      <c r="L489" s="70">
        <f t="shared" si="62"/>
        <v>8.9028975604101045E-4</v>
      </c>
      <c r="M489" s="71">
        <f t="shared" si="64"/>
        <v>15580.070730717684</v>
      </c>
      <c r="N489" s="18">
        <f t="shared" si="65"/>
        <v>1</v>
      </c>
      <c r="O489" s="56">
        <f t="shared" si="66"/>
        <v>15580.070730717684</v>
      </c>
      <c r="P489" s="66"/>
      <c r="Q489" s="56">
        <v>2797.3160903651001</v>
      </c>
      <c r="R489" s="56">
        <v>398.74234052150763</v>
      </c>
      <c r="S489" s="56">
        <v>200.7300779451017</v>
      </c>
      <c r="T489" s="56">
        <v>0</v>
      </c>
      <c r="U489" s="56">
        <v>806.02638648748768</v>
      </c>
      <c r="V489" s="56">
        <v>0</v>
      </c>
      <c r="W489" s="56">
        <v>359.91640668299669</v>
      </c>
      <c r="X489" s="56">
        <v>12.0360394899384</v>
      </c>
      <c r="Y489" s="56">
        <v>2291.1923099702249</v>
      </c>
      <c r="Z489" s="56">
        <v>1791.0773050503572</v>
      </c>
      <c r="AA489" s="56">
        <v>4107.2291439167675</v>
      </c>
      <c r="AB489" s="56">
        <v>0</v>
      </c>
      <c r="AC489" s="56">
        <v>0</v>
      </c>
      <c r="AD489" s="56">
        <v>2322.6228278394956</v>
      </c>
      <c r="AE489" s="56">
        <v>493.18180244870479</v>
      </c>
      <c r="AF489" s="56">
        <f t="shared" si="67"/>
        <v>15580.070730717684</v>
      </c>
      <c r="AH489" s="16"/>
    </row>
    <row r="490" spans="1:34" x14ac:dyDescent="0.25">
      <c r="A490" s="52" t="s">
        <v>531</v>
      </c>
      <c r="B490" s="53">
        <v>6000251</v>
      </c>
      <c r="C490" s="67">
        <v>145045</v>
      </c>
      <c r="D490" s="68">
        <v>1</v>
      </c>
      <c r="E490" s="69">
        <v>0</v>
      </c>
      <c r="F490" s="16">
        <v>4783</v>
      </c>
      <c r="G490" s="68">
        <v>11718</v>
      </c>
      <c r="H490" s="68">
        <v>2792.16</v>
      </c>
      <c r="I490" s="68">
        <f t="shared" si="63"/>
        <v>19293.16</v>
      </c>
      <c r="J490" s="68">
        <f t="shared" si="60"/>
        <v>4823.29</v>
      </c>
      <c r="K490" s="68">
        <f t="shared" si="61"/>
        <v>0</v>
      </c>
      <c r="L490" s="70">
        <f t="shared" si="62"/>
        <v>0</v>
      </c>
      <c r="M490" s="71">
        <f t="shared" si="64"/>
        <v>0</v>
      </c>
      <c r="N490" s="18">
        <f t="shared" si="65"/>
        <v>0</v>
      </c>
      <c r="O490" s="56">
        <f t="shared" si="66"/>
        <v>0</v>
      </c>
      <c r="P490" s="66"/>
      <c r="Q490" s="56">
        <v>0</v>
      </c>
      <c r="R490" s="56">
        <v>0</v>
      </c>
      <c r="S490" s="56">
        <v>0</v>
      </c>
      <c r="T490" s="56">
        <v>0</v>
      </c>
      <c r="U490" s="56">
        <v>0</v>
      </c>
      <c r="V490" s="56">
        <v>0</v>
      </c>
      <c r="W490" s="56">
        <v>0</v>
      </c>
      <c r="X490" s="56">
        <v>0</v>
      </c>
      <c r="Y490" s="56">
        <v>0</v>
      </c>
      <c r="Z490" s="56">
        <v>0</v>
      </c>
      <c r="AA490" s="56">
        <v>0</v>
      </c>
      <c r="AB490" s="56">
        <v>0</v>
      </c>
      <c r="AC490" s="56">
        <v>0</v>
      </c>
      <c r="AD490" s="56">
        <v>0</v>
      </c>
      <c r="AE490" s="56">
        <v>0</v>
      </c>
      <c r="AF490" s="56">
        <f t="shared" si="67"/>
        <v>0</v>
      </c>
      <c r="AH490" s="16"/>
    </row>
    <row r="491" spans="1:34" x14ac:dyDescent="0.25">
      <c r="A491" s="52" t="s">
        <v>532</v>
      </c>
      <c r="B491" s="53">
        <v>6000327</v>
      </c>
      <c r="C491" s="67">
        <v>145350</v>
      </c>
      <c r="D491" s="68">
        <v>3</v>
      </c>
      <c r="E491" s="69">
        <v>1.5</v>
      </c>
      <c r="F491" s="16">
        <v>5673</v>
      </c>
      <c r="G491" s="68">
        <v>19447</v>
      </c>
      <c r="H491" s="68">
        <v>4398</v>
      </c>
      <c r="I491" s="68">
        <f t="shared" si="63"/>
        <v>29518</v>
      </c>
      <c r="J491" s="68">
        <f t="shared" si="60"/>
        <v>7379.5</v>
      </c>
      <c r="K491" s="68">
        <f t="shared" si="61"/>
        <v>11069.25</v>
      </c>
      <c r="L491" s="70">
        <f t="shared" si="62"/>
        <v>1.5592706327145129E-3</v>
      </c>
      <c r="M491" s="71">
        <f t="shared" si="64"/>
        <v>27287.236072503976</v>
      </c>
      <c r="N491" s="18">
        <f t="shared" si="65"/>
        <v>1</v>
      </c>
      <c r="O491" s="56">
        <f t="shared" si="66"/>
        <v>27287.236072503976</v>
      </c>
      <c r="P491" s="66"/>
      <c r="Q491" s="56">
        <v>5216.5415393027961</v>
      </c>
      <c r="R491" s="56">
        <v>1847.9295653138915</v>
      </c>
      <c r="S491" s="56">
        <v>744.16373190479374</v>
      </c>
      <c r="T491" s="56">
        <v>0</v>
      </c>
      <c r="U491" s="56">
        <v>463.13792507366662</v>
      </c>
      <c r="V491" s="56">
        <v>0</v>
      </c>
      <c r="W491" s="56">
        <v>999.30558284358017</v>
      </c>
      <c r="X491" s="56">
        <v>11.09312395386028</v>
      </c>
      <c r="Y491" s="56">
        <v>3115.3189770424283</v>
      </c>
      <c r="Z491" s="56">
        <v>4008.3154553281806</v>
      </c>
      <c r="AA491" s="56">
        <v>3473.0722245544221</v>
      </c>
      <c r="AB491" s="56">
        <v>0</v>
      </c>
      <c r="AC491" s="56">
        <v>0</v>
      </c>
      <c r="AD491" s="56">
        <v>5304.362103937523</v>
      </c>
      <c r="AE491" s="56">
        <v>2103.9958432488329</v>
      </c>
      <c r="AF491" s="56">
        <f t="shared" si="67"/>
        <v>27287.236072503976</v>
      </c>
      <c r="AH491" s="16"/>
    </row>
    <row r="492" spans="1:34" x14ac:dyDescent="0.25">
      <c r="A492" s="58" t="s">
        <v>533</v>
      </c>
      <c r="B492" s="59">
        <v>6003339</v>
      </c>
      <c r="C492" s="60">
        <v>145234</v>
      </c>
      <c r="D492" s="61">
        <v>3</v>
      </c>
      <c r="E492" s="62">
        <v>1.5</v>
      </c>
      <c r="F492" s="61">
        <v>1735</v>
      </c>
      <c r="G492" s="61">
        <v>12185</v>
      </c>
      <c r="H492" s="61">
        <v>2377.1999999999998</v>
      </c>
      <c r="I492" s="61">
        <f t="shared" si="63"/>
        <v>16297.2</v>
      </c>
      <c r="J492" s="61">
        <f t="shared" si="60"/>
        <v>4074.3</v>
      </c>
      <c r="K492" s="61">
        <f t="shared" si="61"/>
        <v>6111.4500000000007</v>
      </c>
      <c r="L492" s="63">
        <f t="shared" si="62"/>
        <v>8.6088980809929407E-4</v>
      </c>
      <c r="M492" s="64">
        <f t="shared" si="64"/>
        <v>15065.571641737646</v>
      </c>
      <c r="N492" s="65">
        <f t="shared" si="65"/>
        <v>1</v>
      </c>
      <c r="O492" s="64">
        <f t="shared" si="66"/>
        <v>15065.571641737646</v>
      </c>
      <c r="P492" s="66"/>
      <c r="Q492" s="64">
        <v>1603.8808383289654</v>
      </c>
      <c r="R492" s="64">
        <v>161.51588476820567</v>
      </c>
      <c r="S492" s="64">
        <v>97.841353273047673</v>
      </c>
      <c r="T492" s="64">
        <v>0</v>
      </c>
      <c r="U492" s="64">
        <v>198.78878125317621</v>
      </c>
      <c r="V492" s="64">
        <v>0</v>
      </c>
      <c r="W492" s="64">
        <v>1560.8025403081415</v>
      </c>
      <c r="X492" s="64">
        <v>178.59929565715049</v>
      </c>
      <c r="Y492" s="64">
        <v>583.31343457381968</v>
      </c>
      <c r="Z492" s="64">
        <v>331.86929161965332</v>
      </c>
      <c r="AA492" s="64">
        <v>0</v>
      </c>
      <c r="AB492" s="64">
        <v>0</v>
      </c>
      <c r="AC492" s="64">
        <v>0</v>
      </c>
      <c r="AD492" s="64">
        <v>10116.00461892442</v>
      </c>
      <c r="AE492" s="64">
        <v>232.95560303106586</v>
      </c>
      <c r="AF492" s="64">
        <f t="shared" si="67"/>
        <v>15065.571641737644</v>
      </c>
      <c r="AH492" s="16"/>
    </row>
    <row r="493" spans="1:34" x14ac:dyDescent="0.25">
      <c r="A493" s="52" t="s">
        <v>534</v>
      </c>
      <c r="B493" s="53">
        <v>6011712</v>
      </c>
      <c r="C493" s="67">
        <v>145597</v>
      </c>
      <c r="D493" s="68">
        <v>2</v>
      </c>
      <c r="E493" s="69">
        <v>0.75</v>
      </c>
      <c r="F493" s="16">
        <v>4363</v>
      </c>
      <c r="G493" s="68">
        <v>7380</v>
      </c>
      <c r="H493" s="68">
        <v>4472.16</v>
      </c>
      <c r="I493" s="68">
        <f t="shared" si="63"/>
        <v>16215.16</v>
      </c>
      <c r="J493" s="68">
        <f t="shared" si="60"/>
        <v>4053.79</v>
      </c>
      <c r="K493" s="68">
        <f t="shared" si="61"/>
        <v>3040.3424999999997</v>
      </c>
      <c r="L493" s="70">
        <f t="shared" si="62"/>
        <v>4.2827804717065956E-4</v>
      </c>
      <c r="M493" s="71">
        <f t="shared" si="64"/>
        <v>7494.8658254865422</v>
      </c>
      <c r="N493" s="18">
        <f t="shared" si="65"/>
        <v>1</v>
      </c>
      <c r="O493" s="56">
        <f t="shared" si="66"/>
        <v>7494.8658254865422</v>
      </c>
      <c r="P493" s="66"/>
      <c r="Q493" s="56">
        <v>2016.6374921121828</v>
      </c>
      <c r="R493" s="56">
        <v>0</v>
      </c>
      <c r="S493" s="56">
        <v>0</v>
      </c>
      <c r="T493" s="56">
        <v>0</v>
      </c>
      <c r="U493" s="56">
        <v>12.036039489938402</v>
      </c>
      <c r="V493" s="56">
        <v>0</v>
      </c>
      <c r="W493" s="56">
        <v>0</v>
      </c>
      <c r="X493" s="56">
        <v>2055.0566780723857</v>
      </c>
      <c r="Y493" s="56">
        <v>805.1759136510251</v>
      </c>
      <c r="Z493" s="56">
        <v>1351.512268378644</v>
      </c>
      <c r="AA493" s="56">
        <v>0</v>
      </c>
      <c r="AB493" s="56">
        <v>0</v>
      </c>
      <c r="AC493" s="56">
        <v>0</v>
      </c>
      <c r="AD493" s="56">
        <v>222.32469257528305</v>
      </c>
      <c r="AE493" s="56">
        <v>1032.1227412070834</v>
      </c>
      <c r="AF493" s="56">
        <f t="shared" si="67"/>
        <v>7494.8658254865422</v>
      </c>
      <c r="AH493" s="16"/>
    </row>
    <row r="494" spans="1:34" x14ac:dyDescent="0.25">
      <c r="A494" s="52" t="s">
        <v>535</v>
      </c>
      <c r="B494" s="53">
        <v>6007355</v>
      </c>
      <c r="C494" s="67">
        <v>146078</v>
      </c>
      <c r="D494" s="68">
        <v>2</v>
      </c>
      <c r="E494" s="69">
        <v>0.75</v>
      </c>
      <c r="F494" s="16">
        <v>1613</v>
      </c>
      <c r="G494" s="68">
        <v>4098</v>
      </c>
      <c r="H494" s="68">
        <v>3282</v>
      </c>
      <c r="I494" s="68">
        <f t="shared" si="63"/>
        <v>8993</v>
      </c>
      <c r="J494" s="68">
        <f t="shared" si="60"/>
        <v>2248.25</v>
      </c>
      <c r="K494" s="68">
        <f t="shared" si="61"/>
        <v>1686.1875</v>
      </c>
      <c r="L494" s="70">
        <f t="shared" si="62"/>
        <v>2.3752491361206068E-4</v>
      </c>
      <c r="M494" s="71">
        <f t="shared" si="64"/>
        <v>4156.6859882110621</v>
      </c>
      <c r="N494" s="18">
        <f t="shared" si="65"/>
        <v>1</v>
      </c>
      <c r="O494" s="56">
        <f t="shared" si="66"/>
        <v>4156.6859882110621</v>
      </c>
      <c r="P494" s="66"/>
      <c r="Q494" s="56">
        <v>745.55037239902629</v>
      </c>
      <c r="R494" s="56">
        <v>795.9316436894751</v>
      </c>
      <c r="S494" s="56">
        <v>177.95219675984197</v>
      </c>
      <c r="T494" s="56">
        <v>0</v>
      </c>
      <c r="U494" s="56">
        <v>229.72010854452327</v>
      </c>
      <c r="V494" s="56">
        <v>0</v>
      </c>
      <c r="W494" s="56">
        <v>311.06968420616533</v>
      </c>
      <c r="X494" s="56">
        <v>2.3110674903875581</v>
      </c>
      <c r="Y494" s="56">
        <v>317.07845968117294</v>
      </c>
      <c r="Z494" s="56">
        <v>223.71133306951563</v>
      </c>
      <c r="AA494" s="56">
        <v>927.6624906415658</v>
      </c>
      <c r="AB494" s="56">
        <v>0</v>
      </c>
      <c r="AC494" s="56">
        <v>0</v>
      </c>
      <c r="AD494" s="56">
        <v>340.18913458504858</v>
      </c>
      <c r="AE494" s="56">
        <v>85.509497144339647</v>
      </c>
      <c r="AF494" s="56">
        <f t="shared" si="67"/>
        <v>4156.6859882110621</v>
      </c>
      <c r="AH494" s="16"/>
    </row>
    <row r="495" spans="1:34" x14ac:dyDescent="0.25">
      <c r="A495" s="52" t="s">
        <v>536</v>
      </c>
      <c r="B495" s="53">
        <v>6007371</v>
      </c>
      <c r="C495" s="67">
        <v>145838</v>
      </c>
      <c r="D495" s="68">
        <v>2</v>
      </c>
      <c r="E495" s="69">
        <v>0.75</v>
      </c>
      <c r="F495" s="16">
        <v>13492</v>
      </c>
      <c r="G495" s="68">
        <v>37755</v>
      </c>
      <c r="H495" s="68">
        <v>2144.52</v>
      </c>
      <c r="I495" s="68">
        <f t="shared" si="63"/>
        <v>53391.519999999997</v>
      </c>
      <c r="J495" s="68">
        <f t="shared" si="60"/>
        <v>13347.88</v>
      </c>
      <c r="K495" s="68">
        <f t="shared" si="61"/>
        <v>10010.91</v>
      </c>
      <c r="L495" s="70">
        <f t="shared" si="62"/>
        <v>1.4101874986785954E-3</v>
      </c>
      <c r="M495" s="71">
        <f t="shared" si="64"/>
        <v>24678.281226875421</v>
      </c>
      <c r="N495" s="18">
        <f t="shared" si="65"/>
        <v>1</v>
      </c>
      <c r="O495" s="56">
        <f t="shared" si="66"/>
        <v>24678.281226875421</v>
      </c>
      <c r="P495" s="66"/>
      <c r="Q495" s="56">
        <v>6236.1845160617859</v>
      </c>
      <c r="R495" s="56">
        <v>274.11109289988741</v>
      </c>
      <c r="S495" s="56">
        <v>250.03901392001066</v>
      </c>
      <c r="T495" s="56">
        <v>0</v>
      </c>
      <c r="U495" s="56">
        <v>408.44882398113538</v>
      </c>
      <c r="V495" s="56">
        <v>0</v>
      </c>
      <c r="W495" s="56">
        <v>37.661155823355642</v>
      </c>
      <c r="X495" s="56">
        <v>20.966004272795921</v>
      </c>
      <c r="Y495" s="56">
        <v>4706.7200509232998</v>
      </c>
      <c r="Z495" s="56">
        <v>3526.6889903314132</v>
      </c>
      <c r="AA495" s="56">
        <v>5662.5775649475936</v>
      </c>
      <c r="AB495" s="56">
        <v>0</v>
      </c>
      <c r="AC495" s="56">
        <v>0</v>
      </c>
      <c r="AD495" s="56">
        <v>2675.7539403707142</v>
      </c>
      <c r="AE495" s="56">
        <v>879.13007334342683</v>
      </c>
      <c r="AF495" s="56">
        <f t="shared" si="67"/>
        <v>24678.281226875413</v>
      </c>
      <c r="AH495" s="16"/>
    </row>
    <row r="496" spans="1:34" x14ac:dyDescent="0.25">
      <c r="A496" s="52" t="s">
        <v>537</v>
      </c>
      <c r="B496" s="53">
        <v>6007389</v>
      </c>
      <c r="C496" s="67">
        <v>145883</v>
      </c>
      <c r="D496" s="68">
        <v>1</v>
      </c>
      <c r="E496" s="69">
        <v>0</v>
      </c>
      <c r="F496" s="16">
        <v>4086</v>
      </c>
      <c r="G496" s="68">
        <v>4761</v>
      </c>
      <c r="H496" s="68">
        <v>3118.08</v>
      </c>
      <c r="I496" s="68">
        <f t="shared" si="63"/>
        <v>11965.08</v>
      </c>
      <c r="J496" s="68">
        <f t="shared" si="60"/>
        <v>2991.27</v>
      </c>
      <c r="K496" s="68">
        <f t="shared" si="61"/>
        <v>0</v>
      </c>
      <c r="L496" s="70">
        <f t="shared" si="62"/>
        <v>0</v>
      </c>
      <c r="M496" s="71">
        <f t="shared" si="64"/>
        <v>0</v>
      </c>
      <c r="N496" s="18">
        <f t="shared" si="65"/>
        <v>0</v>
      </c>
      <c r="O496" s="56">
        <f t="shared" si="66"/>
        <v>0</v>
      </c>
      <c r="P496" s="66"/>
      <c r="Q496" s="56">
        <v>0</v>
      </c>
      <c r="R496" s="56">
        <v>0</v>
      </c>
      <c r="S496" s="56">
        <v>0</v>
      </c>
      <c r="T496" s="56">
        <v>0</v>
      </c>
      <c r="U496" s="56">
        <v>0</v>
      </c>
      <c r="V496" s="56">
        <v>0</v>
      </c>
      <c r="W496" s="56">
        <v>0</v>
      </c>
      <c r="X496" s="56">
        <v>0</v>
      </c>
      <c r="Y496" s="56">
        <v>0</v>
      </c>
      <c r="Z496" s="56">
        <v>0</v>
      </c>
      <c r="AA496" s="56">
        <v>0</v>
      </c>
      <c r="AB496" s="56">
        <v>0</v>
      </c>
      <c r="AC496" s="56">
        <v>0</v>
      </c>
      <c r="AD496" s="56">
        <v>0</v>
      </c>
      <c r="AE496" s="56">
        <v>0</v>
      </c>
      <c r="AF496" s="56">
        <f t="shared" si="67"/>
        <v>0</v>
      </c>
      <c r="AH496" s="16"/>
    </row>
    <row r="497" spans="1:34" x14ac:dyDescent="0.25">
      <c r="A497" s="58" t="s">
        <v>538</v>
      </c>
      <c r="B497" s="59">
        <v>6005441</v>
      </c>
      <c r="C497" s="60">
        <v>146175</v>
      </c>
      <c r="D497" s="61">
        <v>1</v>
      </c>
      <c r="E497" s="62">
        <v>0</v>
      </c>
      <c r="F497" s="61">
        <v>1654</v>
      </c>
      <c r="G497" s="61">
        <v>5181</v>
      </c>
      <c r="H497" s="61">
        <v>25</v>
      </c>
      <c r="I497" s="61">
        <f t="shared" si="63"/>
        <v>6860</v>
      </c>
      <c r="J497" s="61">
        <f t="shared" si="60"/>
        <v>1715</v>
      </c>
      <c r="K497" s="61">
        <f t="shared" si="61"/>
        <v>0</v>
      </c>
      <c r="L497" s="63">
        <f t="shared" si="62"/>
        <v>0</v>
      </c>
      <c r="M497" s="64">
        <f t="shared" si="64"/>
        <v>0</v>
      </c>
      <c r="N497" s="65">
        <f t="shared" si="65"/>
        <v>0</v>
      </c>
      <c r="O497" s="64">
        <f t="shared" si="66"/>
        <v>0</v>
      </c>
      <c r="P497" s="66"/>
      <c r="Q497" s="64">
        <v>0</v>
      </c>
      <c r="R497" s="64">
        <v>0</v>
      </c>
      <c r="S497" s="64">
        <v>0</v>
      </c>
      <c r="T497" s="64">
        <v>0</v>
      </c>
      <c r="U497" s="64">
        <v>0</v>
      </c>
      <c r="V497" s="64">
        <v>0</v>
      </c>
      <c r="W497" s="64">
        <v>0</v>
      </c>
      <c r="X497" s="64">
        <v>0</v>
      </c>
      <c r="Y497" s="64">
        <v>0</v>
      </c>
      <c r="Z497" s="64">
        <v>0</v>
      </c>
      <c r="AA497" s="64">
        <v>0</v>
      </c>
      <c r="AB497" s="64">
        <v>0</v>
      </c>
      <c r="AC497" s="64">
        <v>0</v>
      </c>
      <c r="AD497" s="64">
        <v>0</v>
      </c>
      <c r="AE497" s="64">
        <v>0</v>
      </c>
      <c r="AF497" s="64">
        <f t="shared" si="67"/>
        <v>0</v>
      </c>
      <c r="AH497" s="16"/>
    </row>
    <row r="498" spans="1:34" x14ac:dyDescent="0.25">
      <c r="A498" s="52" t="s">
        <v>539</v>
      </c>
      <c r="B498" s="53">
        <v>6004741</v>
      </c>
      <c r="C498" s="67">
        <v>145220</v>
      </c>
      <c r="D498" s="68">
        <v>4</v>
      </c>
      <c r="E498" s="69">
        <v>2.5</v>
      </c>
      <c r="F498" s="16">
        <v>5569</v>
      </c>
      <c r="G498" s="68">
        <v>29110</v>
      </c>
      <c r="H498" s="68">
        <v>8633</v>
      </c>
      <c r="I498" s="68">
        <f t="shared" si="63"/>
        <v>43312</v>
      </c>
      <c r="J498" s="68">
        <f t="shared" si="60"/>
        <v>10828</v>
      </c>
      <c r="K498" s="68">
        <f t="shared" si="61"/>
        <v>27070</v>
      </c>
      <c r="L498" s="70">
        <f t="shared" si="62"/>
        <v>3.8132173388063205E-3</v>
      </c>
      <c r="M498" s="71">
        <f t="shared" si="64"/>
        <v>66731.303429110601</v>
      </c>
      <c r="N498" s="18">
        <f t="shared" si="65"/>
        <v>1</v>
      </c>
      <c r="O498" s="56">
        <f t="shared" si="66"/>
        <v>66731.303429110601</v>
      </c>
      <c r="P498" s="66"/>
      <c r="Q498" s="56">
        <v>8580.2232359788741</v>
      </c>
      <c r="R498" s="56">
        <v>4355.5918635504177</v>
      </c>
      <c r="S498" s="56">
        <v>3203.1395416771552</v>
      </c>
      <c r="T498" s="56">
        <v>0</v>
      </c>
      <c r="U498" s="56">
        <v>46.22134980775116</v>
      </c>
      <c r="V498" s="56">
        <v>0</v>
      </c>
      <c r="W498" s="56">
        <v>5696.0110079752003</v>
      </c>
      <c r="X498" s="56">
        <v>0</v>
      </c>
      <c r="Y498" s="56">
        <v>9463.0510173069197</v>
      </c>
      <c r="Z498" s="56">
        <v>15670.5782964879</v>
      </c>
      <c r="AA498" s="56">
        <v>2754.792448541969</v>
      </c>
      <c r="AB498" s="56">
        <v>0</v>
      </c>
      <c r="AC498" s="56">
        <v>0</v>
      </c>
      <c r="AD498" s="56">
        <v>14173.006562716762</v>
      </c>
      <c r="AE498" s="56">
        <v>2788.6881050676534</v>
      </c>
      <c r="AF498" s="56">
        <f t="shared" si="67"/>
        <v>66731.303429110616</v>
      </c>
      <c r="AH498" s="16"/>
    </row>
    <row r="499" spans="1:34" x14ac:dyDescent="0.25">
      <c r="A499" s="52" t="s">
        <v>540</v>
      </c>
      <c r="B499" s="53">
        <v>6007447</v>
      </c>
      <c r="C499" s="67">
        <v>145024</v>
      </c>
      <c r="D499" s="68">
        <v>4</v>
      </c>
      <c r="E499" s="69">
        <v>2.5</v>
      </c>
      <c r="F499" s="16">
        <v>2279</v>
      </c>
      <c r="G499" s="68">
        <v>9226</v>
      </c>
      <c r="H499" s="68">
        <v>1014</v>
      </c>
      <c r="I499" s="68">
        <f t="shared" si="63"/>
        <v>12519</v>
      </c>
      <c r="J499" s="68">
        <f t="shared" si="60"/>
        <v>3129.75</v>
      </c>
      <c r="K499" s="68">
        <f t="shared" si="61"/>
        <v>7824.375</v>
      </c>
      <c r="L499" s="70">
        <f t="shared" si="62"/>
        <v>1.102181101415689E-3</v>
      </c>
      <c r="M499" s="71">
        <f t="shared" si="64"/>
        <v>19288.169274774558</v>
      </c>
      <c r="N499" s="18">
        <f t="shared" si="65"/>
        <v>1</v>
      </c>
      <c r="O499" s="56">
        <f t="shared" si="66"/>
        <v>19288.169274774558</v>
      </c>
      <c r="P499" s="66"/>
      <c r="Q499" s="56">
        <v>3511.2818737288299</v>
      </c>
      <c r="R499" s="56">
        <v>511.5162712057795</v>
      </c>
      <c r="S499" s="56">
        <v>0</v>
      </c>
      <c r="T499" s="56">
        <v>0</v>
      </c>
      <c r="U499" s="56">
        <v>0</v>
      </c>
      <c r="V499" s="56">
        <v>0</v>
      </c>
      <c r="W499" s="56">
        <v>774.97796510996113</v>
      </c>
      <c r="X499" s="56">
        <v>275.78738718624857</v>
      </c>
      <c r="Y499" s="56">
        <v>2143.1299194193953</v>
      </c>
      <c r="Z499" s="56">
        <v>7962.3978602152665</v>
      </c>
      <c r="AA499" s="56">
        <v>0</v>
      </c>
      <c r="AB499" s="56">
        <v>0</v>
      </c>
      <c r="AC499" s="56">
        <v>0</v>
      </c>
      <c r="AD499" s="56">
        <v>2468.2200797339119</v>
      </c>
      <c r="AE499" s="56">
        <v>1640.8579181751661</v>
      </c>
      <c r="AF499" s="56">
        <f t="shared" si="67"/>
        <v>19288.169274774558</v>
      </c>
      <c r="AH499" s="16"/>
    </row>
    <row r="500" spans="1:34" x14ac:dyDescent="0.25">
      <c r="A500" s="52" t="s">
        <v>541</v>
      </c>
      <c r="B500" s="53">
        <v>6003792</v>
      </c>
      <c r="C500" s="67">
        <v>145489</v>
      </c>
      <c r="D500" s="68">
        <v>1</v>
      </c>
      <c r="E500" s="69">
        <v>0</v>
      </c>
      <c r="F500" s="16">
        <v>1447</v>
      </c>
      <c r="G500" s="68">
        <v>3177</v>
      </c>
      <c r="H500" s="68">
        <v>2258.7600000000002</v>
      </c>
      <c r="I500" s="68">
        <f t="shared" si="63"/>
        <v>6882.76</v>
      </c>
      <c r="J500" s="68">
        <f t="shared" si="60"/>
        <v>1720.69</v>
      </c>
      <c r="K500" s="68">
        <f t="shared" si="61"/>
        <v>0</v>
      </c>
      <c r="L500" s="70">
        <f t="shared" si="62"/>
        <v>0</v>
      </c>
      <c r="M500" s="71">
        <f t="shared" si="64"/>
        <v>0</v>
      </c>
      <c r="N500" s="18">
        <f t="shared" si="65"/>
        <v>0</v>
      </c>
      <c r="O500" s="56">
        <f t="shared" si="66"/>
        <v>0</v>
      </c>
      <c r="P500" s="66"/>
      <c r="Q500" s="56">
        <v>0</v>
      </c>
      <c r="R500" s="56">
        <v>0</v>
      </c>
      <c r="S500" s="56">
        <v>0</v>
      </c>
      <c r="T500" s="56">
        <v>0</v>
      </c>
      <c r="U500" s="56">
        <v>0</v>
      </c>
      <c r="V500" s="56">
        <v>0</v>
      </c>
      <c r="W500" s="56">
        <v>0</v>
      </c>
      <c r="X500" s="56">
        <v>0</v>
      </c>
      <c r="Y500" s="56">
        <v>0</v>
      </c>
      <c r="Z500" s="56">
        <v>0</v>
      </c>
      <c r="AA500" s="56">
        <v>0</v>
      </c>
      <c r="AB500" s="56">
        <v>0</v>
      </c>
      <c r="AC500" s="56">
        <v>0</v>
      </c>
      <c r="AD500" s="56">
        <v>0</v>
      </c>
      <c r="AE500" s="56">
        <v>0</v>
      </c>
      <c r="AF500" s="56">
        <f t="shared" si="67"/>
        <v>0</v>
      </c>
      <c r="AH500" s="16"/>
    </row>
    <row r="501" spans="1:34" x14ac:dyDescent="0.25">
      <c r="A501" s="52" t="s">
        <v>542</v>
      </c>
      <c r="B501" s="53">
        <v>6012470</v>
      </c>
      <c r="C501" s="67">
        <v>145837</v>
      </c>
      <c r="D501" s="68">
        <v>1</v>
      </c>
      <c r="E501" s="69">
        <v>0</v>
      </c>
      <c r="F501" s="16">
        <v>772</v>
      </c>
      <c r="G501" s="68">
        <v>10318</v>
      </c>
      <c r="H501" s="68">
        <v>612.36</v>
      </c>
      <c r="I501" s="68">
        <f t="shared" si="63"/>
        <v>11702.36</v>
      </c>
      <c r="J501" s="68">
        <f t="shared" si="60"/>
        <v>2925.59</v>
      </c>
      <c r="K501" s="68">
        <f t="shared" si="61"/>
        <v>0</v>
      </c>
      <c r="L501" s="70">
        <f t="shared" si="62"/>
        <v>0</v>
      </c>
      <c r="M501" s="71">
        <f t="shared" si="64"/>
        <v>0</v>
      </c>
      <c r="N501" s="18">
        <f t="shared" si="65"/>
        <v>0</v>
      </c>
      <c r="O501" s="56">
        <f t="shared" si="66"/>
        <v>0</v>
      </c>
      <c r="P501" s="66"/>
      <c r="Q501" s="56">
        <v>0</v>
      </c>
      <c r="R501" s="56">
        <v>0</v>
      </c>
      <c r="S501" s="56">
        <v>0</v>
      </c>
      <c r="T501" s="56">
        <v>0</v>
      </c>
      <c r="U501" s="56">
        <v>0</v>
      </c>
      <c r="V501" s="56">
        <v>0</v>
      </c>
      <c r="W501" s="56">
        <v>0</v>
      </c>
      <c r="X501" s="56">
        <v>0</v>
      </c>
      <c r="Y501" s="56">
        <v>0</v>
      </c>
      <c r="Z501" s="56">
        <v>0</v>
      </c>
      <c r="AA501" s="56">
        <v>0</v>
      </c>
      <c r="AB501" s="56">
        <v>0</v>
      </c>
      <c r="AC501" s="56">
        <v>0</v>
      </c>
      <c r="AD501" s="56">
        <v>0</v>
      </c>
      <c r="AE501" s="56">
        <v>0</v>
      </c>
      <c r="AF501" s="56">
        <f t="shared" si="67"/>
        <v>0</v>
      </c>
      <c r="AH501" s="16"/>
    </row>
    <row r="502" spans="1:34" x14ac:dyDescent="0.25">
      <c r="A502" s="58" t="s">
        <v>543</v>
      </c>
      <c r="B502" s="59">
        <v>6007488</v>
      </c>
      <c r="C502" s="60">
        <v>146037</v>
      </c>
      <c r="D502" s="61">
        <v>1</v>
      </c>
      <c r="E502" s="62">
        <v>0</v>
      </c>
      <c r="F502" s="61">
        <v>4682</v>
      </c>
      <c r="G502" s="61">
        <v>12107</v>
      </c>
      <c r="H502" s="61">
        <v>1786.68</v>
      </c>
      <c r="I502" s="61">
        <f t="shared" si="63"/>
        <v>18575.68</v>
      </c>
      <c r="J502" s="61">
        <f t="shared" si="60"/>
        <v>4643.92</v>
      </c>
      <c r="K502" s="61">
        <f t="shared" si="61"/>
        <v>0</v>
      </c>
      <c r="L502" s="63">
        <f t="shared" si="62"/>
        <v>0</v>
      </c>
      <c r="M502" s="64">
        <f t="shared" si="64"/>
        <v>0</v>
      </c>
      <c r="N502" s="65">
        <f t="shared" si="65"/>
        <v>0</v>
      </c>
      <c r="O502" s="64">
        <f t="shared" si="66"/>
        <v>0</v>
      </c>
      <c r="P502" s="66"/>
      <c r="Q502" s="64">
        <v>0</v>
      </c>
      <c r="R502" s="64">
        <v>0</v>
      </c>
      <c r="S502" s="64">
        <v>0</v>
      </c>
      <c r="T502" s="64">
        <v>0</v>
      </c>
      <c r="U502" s="64">
        <v>0</v>
      </c>
      <c r="V502" s="64">
        <v>0</v>
      </c>
      <c r="W502" s="64">
        <v>0</v>
      </c>
      <c r="X502" s="64">
        <v>0</v>
      </c>
      <c r="Y502" s="64">
        <v>0</v>
      </c>
      <c r="Z502" s="64">
        <v>0</v>
      </c>
      <c r="AA502" s="64">
        <v>0</v>
      </c>
      <c r="AB502" s="64">
        <v>0</v>
      </c>
      <c r="AC502" s="64">
        <v>0</v>
      </c>
      <c r="AD502" s="64">
        <v>0</v>
      </c>
      <c r="AE502" s="64">
        <v>0</v>
      </c>
      <c r="AF502" s="64">
        <f t="shared" si="67"/>
        <v>0</v>
      </c>
      <c r="AH502" s="16"/>
    </row>
    <row r="503" spans="1:34" x14ac:dyDescent="0.25">
      <c r="A503" s="52" t="s">
        <v>544</v>
      </c>
      <c r="B503" s="53">
        <v>6007512</v>
      </c>
      <c r="C503" s="67">
        <v>145801</v>
      </c>
      <c r="D503" s="68">
        <v>4</v>
      </c>
      <c r="E503" s="69">
        <v>2.5</v>
      </c>
      <c r="F503" s="16">
        <v>1757</v>
      </c>
      <c r="G503" s="68">
        <v>4537</v>
      </c>
      <c r="H503" s="68">
        <v>0</v>
      </c>
      <c r="I503" s="68">
        <f t="shared" si="63"/>
        <v>6294</v>
      </c>
      <c r="J503" s="68">
        <f t="shared" si="60"/>
        <v>1573.5</v>
      </c>
      <c r="K503" s="68">
        <f t="shared" si="61"/>
        <v>3933.75</v>
      </c>
      <c r="L503" s="70">
        <f t="shared" si="62"/>
        <v>5.5412795369521109E-4</v>
      </c>
      <c r="M503" s="71">
        <f t="shared" si="64"/>
        <v>9697.2391896661939</v>
      </c>
      <c r="N503" s="18">
        <f t="shared" si="65"/>
        <v>1</v>
      </c>
      <c r="O503" s="56">
        <f t="shared" si="66"/>
        <v>9697.2391896661939</v>
      </c>
      <c r="P503" s="66"/>
      <c r="Q503" s="56">
        <v>2707.0303870739599</v>
      </c>
      <c r="R503" s="56">
        <v>0</v>
      </c>
      <c r="S503" s="56">
        <v>0</v>
      </c>
      <c r="T503" s="56">
        <v>0</v>
      </c>
      <c r="U503" s="56">
        <v>0</v>
      </c>
      <c r="V503" s="56">
        <v>0</v>
      </c>
      <c r="W503" s="56">
        <v>0</v>
      </c>
      <c r="X503" s="56">
        <v>0</v>
      </c>
      <c r="Y503" s="56">
        <v>13.866404942325348</v>
      </c>
      <c r="Z503" s="56">
        <v>3009.0098724846007</v>
      </c>
      <c r="AA503" s="56">
        <v>0</v>
      </c>
      <c r="AB503" s="56">
        <v>0</v>
      </c>
      <c r="AC503" s="56">
        <v>0</v>
      </c>
      <c r="AD503" s="56">
        <v>3828.6684757420544</v>
      </c>
      <c r="AE503" s="56">
        <v>138.66404942325349</v>
      </c>
      <c r="AF503" s="56">
        <f t="shared" si="67"/>
        <v>9697.2391896661957</v>
      </c>
      <c r="AH503" s="16"/>
    </row>
    <row r="504" spans="1:34" x14ac:dyDescent="0.25">
      <c r="A504" s="52" t="s">
        <v>545</v>
      </c>
      <c r="B504" s="53">
        <v>6007504</v>
      </c>
      <c r="C504" s="67">
        <v>146084</v>
      </c>
      <c r="D504" s="68">
        <v>3</v>
      </c>
      <c r="E504" s="69">
        <v>1.5</v>
      </c>
      <c r="F504" s="16">
        <v>773</v>
      </c>
      <c r="G504" s="68">
        <v>6072</v>
      </c>
      <c r="H504" s="68">
        <v>582.96</v>
      </c>
      <c r="I504" s="68">
        <f t="shared" si="63"/>
        <v>7427.96</v>
      </c>
      <c r="J504" s="68">
        <f t="shared" si="60"/>
        <v>1856.99</v>
      </c>
      <c r="K504" s="68">
        <f t="shared" si="61"/>
        <v>2785.4850000000001</v>
      </c>
      <c r="L504" s="70">
        <f t="shared" si="62"/>
        <v>3.9237752859198091E-4</v>
      </c>
      <c r="M504" s="71">
        <f t="shared" si="64"/>
        <v>6866.606750359666</v>
      </c>
      <c r="N504" s="18">
        <f t="shared" si="65"/>
        <v>1</v>
      </c>
      <c r="O504" s="56">
        <f t="shared" si="66"/>
        <v>6866.606750359666</v>
      </c>
      <c r="P504" s="66"/>
      <c r="Q504" s="56">
        <v>714.58206802783286</v>
      </c>
      <c r="R504" s="56">
        <v>91.629203858885901</v>
      </c>
      <c r="S504" s="56">
        <v>0</v>
      </c>
      <c r="T504" s="56">
        <v>0</v>
      </c>
      <c r="U504" s="56">
        <v>117.25432019230314</v>
      </c>
      <c r="V504" s="56">
        <v>0</v>
      </c>
      <c r="W504" s="56">
        <v>55.13282605068558</v>
      </c>
      <c r="X504" s="56">
        <v>274.88761157665772</v>
      </c>
      <c r="Y504" s="56">
        <v>494.56844294293734</v>
      </c>
      <c r="Z504" s="56">
        <v>4502.8838982711177</v>
      </c>
      <c r="AA504" s="56">
        <v>0</v>
      </c>
      <c r="AB504" s="56">
        <v>0</v>
      </c>
      <c r="AC504" s="56">
        <v>0</v>
      </c>
      <c r="AD504" s="56">
        <v>561.12718666609908</v>
      </c>
      <c r="AE504" s="56">
        <v>54.541192773146371</v>
      </c>
      <c r="AF504" s="56">
        <f t="shared" si="67"/>
        <v>6866.606750359666</v>
      </c>
      <c r="AH504" s="16"/>
    </row>
    <row r="505" spans="1:34" x14ac:dyDescent="0.25">
      <c r="A505" s="52" t="s">
        <v>546</v>
      </c>
      <c r="B505" s="53">
        <v>6007546</v>
      </c>
      <c r="C505" s="67">
        <v>145727</v>
      </c>
      <c r="D505" s="68">
        <v>4</v>
      </c>
      <c r="E505" s="69">
        <v>2.5</v>
      </c>
      <c r="F505" s="16">
        <v>301</v>
      </c>
      <c r="G505" s="68">
        <v>5476</v>
      </c>
      <c r="H505" s="68">
        <v>0</v>
      </c>
      <c r="I505" s="68">
        <f t="shared" si="63"/>
        <v>5777</v>
      </c>
      <c r="J505" s="68">
        <f t="shared" si="60"/>
        <v>1444.25</v>
      </c>
      <c r="K505" s="68">
        <f t="shared" si="61"/>
        <v>3610.625</v>
      </c>
      <c r="L505" s="70">
        <f t="shared" si="62"/>
        <v>5.0861092921786373E-4</v>
      </c>
      <c r="M505" s="71">
        <f t="shared" si="64"/>
        <v>8900.6912613126151</v>
      </c>
      <c r="N505" s="18">
        <f t="shared" si="65"/>
        <v>1</v>
      </c>
      <c r="O505" s="56">
        <f t="shared" si="66"/>
        <v>8900.6912613126151</v>
      </c>
      <c r="P505" s="66"/>
      <c r="Q505" s="56">
        <v>463.75420973777</v>
      </c>
      <c r="R505" s="56">
        <v>0</v>
      </c>
      <c r="S505" s="56">
        <v>0</v>
      </c>
      <c r="T505" s="56">
        <v>0</v>
      </c>
      <c r="U505" s="56">
        <v>0</v>
      </c>
      <c r="V505" s="56">
        <v>0</v>
      </c>
      <c r="W505" s="56">
        <v>0</v>
      </c>
      <c r="X505" s="56">
        <v>0</v>
      </c>
      <c r="Y505" s="56">
        <v>7121.1692937141952</v>
      </c>
      <c r="Z505" s="56">
        <v>1315.7677578606497</v>
      </c>
      <c r="AA505" s="56">
        <v>0</v>
      </c>
      <c r="AB505" s="56">
        <v>0</v>
      </c>
      <c r="AC505" s="56">
        <v>0</v>
      </c>
      <c r="AD505" s="56">
        <v>0</v>
      </c>
      <c r="AE505" s="56">
        <v>0</v>
      </c>
      <c r="AF505" s="56">
        <f t="shared" si="67"/>
        <v>8900.6912613126151</v>
      </c>
      <c r="AH505" s="16"/>
    </row>
    <row r="506" spans="1:34" x14ac:dyDescent="0.25">
      <c r="A506" s="52" t="s">
        <v>547</v>
      </c>
      <c r="B506" s="53">
        <v>6007561</v>
      </c>
      <c r="C506" s="67">
        <v>146038</v>
      </c>
      <c r="D506" s="68">
        <v>2</v>
      </c>
      <c r="E506" s="69">
        <v>0.75</v>
      </c>
      <c r="F506" s="16">
        <v>1427</v>
      </c>
      <c r="G506" s="68">
        <v>4285</v>
      </c>
      <c r="H506" s="68">
        <v>239</v>
      </c>
      <c r="I506" s="68">
        <f t="shared" si="63"/>
        <v>5951</v>
      </c>
      <c r="J506" s="68">
        <f t="shared" si="60"/>
        <v>1487.75</v>
      </c>
      <c r="K506" s="68">
        <f t="shared" si="61"/>
        <v>1115.8125</v>
      </c>
      <c r="L506" s="70">
        <f t="shared" si="62"/>
        <v>1.5717900154624408E-4</v>
      </c>
      <c r="M506" s="71">
        <f t="shared" si="64"/>
        <v>2750.6325270592715</v>
      </c>
      <c r="N506" s="18">
        <f t="shared" si="65"/>
        <v>1</v>
      </c>
      <c r="O506" s="56">
        <f t="shared" si="66"/>
        <v>2750.6325270592715</v>
      </c>
      <c r="P506" s="66"/>
      <c r="Q506" s="56">
        <v>659.57866175660899</v>
      </c>
      <c r="R506" s="56">
        <v>0</v>
      </c>
      <c r="S506" s="56">
        <v>0</v>
      </c>
      <c r="T506" s="56">
        <v>0</v>
      </c>
      <c r="U506" s="56">
        <v>0</v>
      </c>
      <c r="V506" s="56">
        <v>0</v>
      </c>
      <c r="W506" s="56">
        <v>70.256451707781764</v>
      </c>
      <c r="X506" s="56">
        <v>40.212574332743507</v>
      </c>
      <c r="Y506" s="56">
        <v>374.85514694086186</v>
      </c>
      <c r="Z506" s="56">
        <v>550.03406271223878</v>
      </c>
      <c r="AA506" s="56">
        <v>0</v>
      </c>
      <c r="AB506" s="56">
        <v>0</v>
      </c>
      <c r="AC506" s="56">
        <v>0</v>
      </c>
      <c r="AD506" s="56">
        <v>995.60787485895992</v>
      </c>
      <c r="AE506" s="56">
        <v>60.087754750076506</v>
      </c>
      <c r="AF506" s="56">
        <f t="shared" si="67"/>
        <v>2750.6325270592711</v>
      </c>
      <c r="AH506" s="16"/>
    </row>
    <row r="507" spans="1:34" x14ac:dyDescent="0.25">
      <c r="A507" s="58" t="s">
        <v>548</v>
      </c>
      <c r="B507" s="59">
        <v>6008502</v>
      </c>
      <c r="C507" s="60">
        <v>145414</v>
      </c>
      <c r="D507" s="61">
        <v>5</v>
      </c>
      <c r="E507" s="62">
        <v>3.5</v>
      </c>
      <c r="F507" s="61">
        <v>2143</v>
      </c>
      <c r="G507" s="61">
        <v>13252</v>
      </c>
      <c r="H507" s="61">
        <v>22</v>
      </c>
      <c r="I507" s="61">
        <f t="shared" si="63"/>
        <v>15417</v>
      </c>
      <c r="J507" s="61">
        <f t="shared" si="60"/>
        <v>3854.25</v>
      </c>
      <c r="K507" s="61">
        <f t="shared" si="61"/>
        <v>13489.875</v>
      </c>
      <c r="L507" s="63">
        <f t="shared" si="62"/>
        <v>1.9002521332962656E-3</v>
      </c>
      <c r="M507" s="64">
        <f t="shared" si="64"/>
        <v>33254.412332684646</v>
      </c>
      <c r="N507" s="65">
        <f t="shared" si="65"/>
        <v>1</v>
      </c>
      <c r="O507" s="64">
        <f t="shared" si="66"/>
        <v>33254.412332684646</v>
      </c>
      <c r="P507" s="66"/>
      <c r="Q507" s="64">
        <v>4622.4431231071667</v>
      </c>
      <c r="R507" s="64">
        <v>0</v>
      </c>
      <c r="S507" s="64">
        <v>47.453919135957854</v>
      </c>
      <c r="T507" s="64">
        <v>0</v>
      </c>
      <c r="U507" s="64">
        <v>0</v>
      </c>
      <c r="V507" s="64">
        <v>0</v>
      </c>
      <c r="W507" s="64">
        <v>0</v>
      </c>
      <c r="X507" s="64">
        <v>0</v>
      </c>
      <c r="Y507" s="64">
        <v>871.42651504213507</v>
      </c>
      <c r="Z507" s="64">
        <v>5552.1085389070686</v>
      </c>
      <c r="AA507" s="64">
        <v>0</v>
      </c>
      <c r="AB507" s="64">
        <v>0</v>
      </c>
      <c r="AC507" s="64">
        <v>0</v>
      </c>
      <c r="AD507" s="64">
        <v>22098.427343085827</v>
      </c>
      <c r="AE507" s="64">
        <v>62.552893406489893</v>
      </c>
      <c r="AF507" s="64">
        <f t="shared" si="67"/>
        <v>33254.412332684646</v>
      </c>
      <c r="AH507" s="16"/>
    </row>
    <row r="508" spans="1:34" x14ac:dyDescent="0.25">
      <c r="A508" s="52" t="s">
        <v>549</v>
      </c>
      <c r="B508" s="53">
        <v>6011746</v>
      </c>
      <c r="C508" s="67">
        <v>145629</v>
      </c>
      <c r="D508" s="68">
        <v>2</v>
      </c>
      <c r="E508" s="69">
        <v>0.75</v>
      </c>
      <c r="F508" s="16">
        <v>3509</v>
      </c>
      <c r="G508" s="68">
        <v>16006</v>
      </c>
      <c r="H508" s="68">
        <v>1780</v>
      </c>
      <c r="I508" s="68">
        <f t="shared" si="63"/>
        <v>21295</v>
      </c>
      <c r="J508" s="68">
        <f t="shared" si="60"/>
        <v>5323.75</v>
      </c>
      <c r="K508" s="68">
        <f t="shared" si="61"/>
        <v>3992.8125</v>
      </c>
      <c r="L508" s="70">
        <f t="shared" si="62"/>
        <v>5.6244779666060629E-4</v>
      </c>
      <c r="M508" s="71">
        <f t="shared" si="64"/>
        <v>9842.8364415606102</v>
      </c>
      <c r="N508" s="18">
        <f t="shared" si="65"/>
        <v>1</v>
      </c>
      <c r="O508" s="56">
        <f t="shared" si="66"/>
        <v>9842.8364415606102</v>
      </c>
      <c r="P508" s="66"/>
      <c r="Q508" s="56">
        <v>1621.9071647539884</v>
      </c>
      <c r="R508" s="56">
        <v>214.4670631079654</v>
      </c>
      <c r="S508" s="56">
        <v>333.25593211388593</v>
      </c>
      <c r="T508" s="56">
        <v>0</v>
      </c>
      <c r="U508" s="56">
        <v>15.715258934635395</v>
      </c>
      <c r="V508" s="56">
        <v>0</v>
      </c>
      <c r="W508" s="56">
        <v>259.30177242148403</v>
      </c>
      <c r="X508" s="56">
        <v>0</v>
      </c>
      <c r="Y508" s="56">
        <v>1520.2201951769357</v>
      </c>
      <c r="Z508" s="56">
        <v>1602.4941978347329</v>
      </c>
      <c r="AA508" s="56">
        <v>2866.6481150767272</v>
      </c>
      <c r="AB508" s="56">
        <v>0</v>
      </c>
      <c r="AC508" s="56">
        <v>0</v>
      </c>
      <c r="AD508" s="56">
        <v>977.58154843393709</v>
      </c>
      <c r="AE508" s="56">
        <v>431.24519370631833</v>
      </c>
      <c r="AF508" s="56">
        <f t="shared" si="67"/>
        <v>9842.8364415606102</v>
      </c>
      <c r="AH508" s="16"/>
    </row>
    <row r="509" spans="1:34" x14ac:dyDescent="0.25">
      <c r="A509" s="52" t="s">
        <v>550</v>
      </c>
      <c r="B509" s="53">
        <v>6010078</v>
      </c>
      <c r="C509" s="67">
        <v>145927</v>
      </c>
      <c r="D509" s="68">
        <v>1</v>
      </c>
      <c r="E509" s="69">
        <v>0</v>
      </c>
      <c r="F509" s="16">
        <v>3578</v>
      </c>
      <c r="G509" s="68">
        <v>16192</v>
      </c>
      <c r="H509" s="68">
        <v>5019</v>
      </c>
      <c r="I509" s="68">
        <f t="shared" si="63"/>
        <v>24789</v>
      </c>
      <c r="J509" s="68">
        <f t="shared" si="60"/>
        <v>6197.25</v>
      </c>
      <c r="K509" s="68">
        <f t="shared" si="61"/>
        <v>0</v>
      </c>
      <c r="L509" s="70">
        <f t="shared" si="62"/>
        <v>0</v>
      </c>
      <c r="M509" s="71">
        <f t="shared" si="64"/>
        <v>0</v>
      </c>
      <c r="N509" s="18">
        <f t="shared" si="65"/>
        <v>0</v>
      </c>
      <c r="O509" s="56">
        <f t="shared" si="66"/>
        <v>0</v>
      </c>
      <c r="P509" s="66"/>
      <c r="Q509" s="56">
        <v>0</v>
      </c>
      <c r="R509" s="56">
        <v>0</v>
      </c>
      <c r="S509" s="56">
        <v>0</v>
      </c>
      <c r="T509" s="56">
        <v>0</v>
      </c>
      <c r="U509" s="56">
        <v>0</v>
      </c>
      <c r="V509" s="56">
        <v>0</v>
      </c>
      <c r="W509" s="56">
        <v>0</v>
      </c>
      <c r="X509" s="56">
        <v>0</v>
      </c>
      <c r="Y509" s="56">
        <v>0</v>
      </c>
      <c r="Z509" s="56">
        <v>0</v>
      </c>
      <c r="AA509" s="56">
        <v>0</v>
      </c>
      <c r="AB509" s="56">
        <v>0</v>
      </c>
      <c r="AC509" s="56">
        <v>0</v>
      </c>
      <c r="AD509" s="56">
        <v>0</v>
      </c>
      <c r="AE509" s="56">
        <v>0</v>
      </c>
      <c r="AF509" s="56">
        <f t="shared" si="67"/>
        <v>0</v>
      </c>
      <c r="AH509" s="16"/>
    </row>
    <row r="510" spans="1:34" x14ac:dyDescent="0.25">
      <c r="A510" s="52" t="s">
        <v>551</v>
      </c>
      <c r="B510" s="53">
        <v>6007082</v>
      </c>
      <c r="C510" s="67">
        <v>145411</v>
      </c>
      <c r="D510" s="68">
        <v>1</v>
      </c>
      <c r="E510" s="69">
        <v>0</v>
      </c>
      <c r="F510" s="16">
        <v>1940</v>
      </c>
      <c r="G510" s="68">
        <v>8941</v>
      </c>
      <c r="H510" s="68">
        <v>87.36</v>
      </c>
      <c r="I510" s="68">
        <f t="shared" si="63"/>
        <v>10968.36</v>
      </c>
      <c r="J510" s="68">
        <f t="shared" si="60"/>
        <v>2742.09</v>
      </c>
      <c r="K510" s="68">
        <f t="shared" si="61"/>
        <v>0</v>
      </c>
      <c r="L510" s="70">
        <f t="shared" si="62"/>
        <v>0</v>
      </c>
      <c r="M510" s="71">
        <f t="shared" si="64"/>
        <v>0</v>
      </c>
      <c r="N510" s="18">
        <f t="shared" si="65"/>
        <v>0</v>
      </c>
      <c r="O510" s="56">
        <f t="shared" si="66"/>
        <v>0</v>
      </c>
      <c r="P510" s="66"/>
      <c r="Q510" s="56">
        <v>0</v>
      </c>
      <c r="R510" s="56">
        <v>0</v>
      </c>
      <c r="S510" s="56">
        <v>0</v>
      </c>
      <c r="T510" s="56">
        <v>0</v>
      </c>
      <c r="U510" s="56">
        <v>0</v>
      </c>
      <c r="V510" s="56">
        <v>0</v>
      </c>
      <c r="W510" s="56">
        <v>0</v>
      </c>
      <c r="X510" s="56">
        <v>0</v>
      </c>
      <c r="Y510" s="56">
        <v>0</v>
      </c>
      <c r="Z510" s="56">
        <v>0</v>
      </c>
      <c r="AA510" s="56">
        <v>0</v>
      </c>
      <c r="AB510" s="56">
        <v>0</v>
      </c>
      <c r="AC510" s="56">
        <v>0</v>
      </c>
      <c r="AD510" s="56">
        <v>0</v>
      </c>
      <c r="AE510" s="56">
        <v>0</v>
      </c>
      <c r="AF510" s="56">
        <f t="shared" si="67"/>
        <v>0</v>
      </c>
      <c r="AH510" s="16"/>
    </row>
    <row r="511" spans="1:34" x14ac:dyDescent="0.25">
      <c r="A511" s="52" t="s">
        <v>552</v>
      </c>
      <c r="B511" s="53">
        <v>6006027</v>
      </c>
      <c r="C511" s="67">
        <v>145294</v>
      </c>
      <c r="D511" s="68">
        <v>3</v>
      </c>
      <c r="E511" s="69">
        <v>1.5</v>
      </c>
      <c r="F511" s="16">
        <v>1692</v>
      </c>
      <c r="G511" s="68">
        <v>14249</v>
      </c>
      <c r="H511" s="68">
        <v>355</v>
      </c>
      <c r="I511" s="68">
        <f t="shared" si="63"/>
        <v>16296</v>
      </c>
      <c r="J511" s="68">
        <f t="shared" si="60"/>
        <v>4074</v>
      </c>
      <c r="K511" s="68">
        <f t="shared" si="61"/>
        <v>6111</v>
      </c>
      <c r="L511" s="70">
        <f t="shared" si="62"/>
        <v>8.6082641881955757E-4</v>
      </c>
      <c r="M511" s="71">
        <f t="shared" si="64"/>
        <v>15064.462329342257</v>
      </c>
      <c r="N511" s="18">
        <f t="shared" si="65"/>
        <v>1</v>
      </c>
      <c r="O511" s="56">
        <f t="shared" si="66"/>
        <v>15064.462329342257</v>
      </c>
      <c r="P511" s="66"/>
      <c r="Q511" s="56">
        <v>1564.1304774942992</v>
      </c>
      <c r="R511" s="56">
        <v>27.732809884650695</v>
      </c>
      <c r="S511" s="56">
        <v>0</v>
      </c>
      <c r="T511" s="56">
        <v>0</v>
      </c>
      <c r="U511" s="56">
        <v>27.732809884650695</v>
      </c>
      <c r="V511" s="56">
        <v>0</v>
      </c>
      <c r="W511" s="56">
        <v>272.70596386573186</v>
      </c>
      <c r="X511" s="56">
        <v>0</v>
      </c>
      <c r="Y511" s="56">
        <v>0.92442699615502311</v>
      </c>
      <c r="Z511" s="56">
        <v>1345.9657064017138</v>
      </c>
      <c r="AA511" s="56">
        <v>0</v>
      </c>
      <c r="AB511" s="56">
        <v>0</v>
      </c>
      <c r="AC511" s="56">
        <v>0</v>
      </c>
      <c r="AD511" s="56">
        <v>11150.43842762189</v>
      </c>
      <c r="AE511" s="56">
        <v>674.83170719316695</v>
      </c>
      <c r="AF511" s="56">
        <f t="shared" si="67"/>
        <v>15064.462329342259</v>
      </c>
      <c r="AH511" s="16"/>
    </row>
    <row r="512" spans="1:34" x14ac:dyDescent="0.25">
      <c r="A512" s="58" t="s">
        <v>553</v>
      </c>
      <c r="B512" s="59">
        <v>6007595</v>
      </c>
      <c r="C512" s="60">
        <v>145953</v>
      </c>
      <c r="D512" s="61">
        <v>4</v>
      </c>
      <c r="E512" s="62">
        <v>2.5</v>
      </c>
      <c r="F512" s="61">
        <v>1677</v>
      </c>
      <c r="G512" s="61">
        <v>3460</v>
      </c>
      <c r="H512" s="61">
        <v>441</v>
      </c>
      <c r="I512" s="61">
        <f t="shared" si="63"/>
        <v>5578</v>
      </c>
      <c r="J512" s="61">
        <f t="shared" si="60"/>
        <v>1394.5</v>
      </c>
      <c r="K512" s="61">
        <f t="shared" si="61"/>
        <v>3486.25</v>
      </c>
      <c r="L512" s="63">
        <f t="shared" si="62"/>
        <v>4.9109083662406854E-4</v>
      </c>
      <c r="M512" s="64">
        <f t="shared" si="64"/>
        <v>8594.0896409212</v>
      </c>
      <c r="N512" s="65">
        <f t="shared" si="65"/>
        <v>1</v>
      </c>
      <c r="O512" s="64">
        <f t="shared" si="66"/>
        <v>8594.0896409212</v>
      </c>
      <c r="P512" s="66"/>
      <c r="Q512" s="64">
        <v>2583.7734542532903</v>
      </c>
      <c r="R512" s="64">
        <v>0</v>
      </c>
      <c r="S512" s="64">
        <v>434.48068819286095</v>
      </c>
      <c r="T512" s="64">
        <v>0</v>
      </c>
      <c r="U512" s="64">
        <v>106.30910455782768</v>
      </c>
      <c r="V512" s="64">
        <v>0</v>
      </c>
      <c r="W512" s="64">
        <v>47.762061468009541</v>
      </c>
      <c r="X512" s="64">
        <v>90.901987955243953</v>
      </c>
      <c r="Y512" s="64">
        <v>0</v>
      </c>
      <c r="Z512" s="64">
        <v>4816.2646499676712</v>
      </c>
      <c r="AA512" s="64">
        <v>0</v>
      </c>
      <c r="AB512" s="64">
        <v>0</v>
      </c>
      <c r="AC512" s="64">
        <v>0</v>
      </c>
      <c r="AD512" s="64">
        <v>457.59136309673653</v>
      </c>
      <c r="AE512" s="64">
        <v>57.006331429559772</v>
      </c>
      <c r="AF512" s="64">
        <f t="shared" si="67"/>
        <v>8594.0896409212</v>
      </c>
      <c r="AH512" s="16"/>
    </row>
    <row r="513" spans="1:34" x14ac:dyDescent="0.25">
      <c r="A513" s="52" t="s">
        <v>554</v>
      </c>
      <c r="B513" s="53">
        <v>6012645</v>
      </c>
      <c r="C513" s="67">
        <v>145688</v>
      </c>
      <c r="D513" s="68">
        <v>5</v>
      </c>
      <c r="E513" s="69">
        <v>3.5</v>
      </c>
      <c r="F513" s="16">
        <v>4713</v>
      </c>
      <c r="G513" s="68">
        <v>39210</v>
      </c>
      <c r="H513" s="68">
        <v>2100.84</v>
      </c>
      <c r="I513" s="68">
        <f t="shared" si="63"/>
        <v>46023.839999999997</v>
      </c>
      <c r="J513" s="68">
        <f t="shared" si="60"/>
        <v>11505.96</v>
      </c>
      <c r="K513" s="68">
        <f t="shared" si="61"/>
        <v>40270.86</v>
      </c>
      <c r="L513" s="70">
        <f t="shared" si="62"/>
        <v>5.6727573550292539E-3</v>
      </c>
      <c r="M513" s="71">
        <f t="shared" si="64"/>
        <v>99273.253713011945</v>
      </c>
      <c r="N513" s="18">
        <f t="shared" si="65"/>
        <v>1</v>
      </c>
      <c r="O513" s="56">
        <f t="shared" si="66"/>
        <v>99273.253713011945</v>
      </c>
      <c r="P513" s="66"/>
      <c r="Q513" s="56">
        <v>10165.923676716791</v>
      </c>
      <c r="R513" s="56">
        <v>1052.7004861414944</v>
      </c>
      <c r="S513" s="56">
        <v>222.86086023305299</v>
      </c>
      <c r="T513" s="56">
        <v>0</v>
      </c>
      <c r="U513" s="56">
        <v>1895.2232504371825</v>
      </c>
      <c r="V513" s="56">
        <v>0</v>
      </c>
      <c r="W513" s="56">
        <v>1248.3831926875896</v>
      </c>
      <c r="X513" s="56">
        <v>112.33636857275843</v>
      </c>
      <c r="Y513" s="56">
        <v>27316.201451716832</v>
      </c>
      <c r="Z513" s="56">
        <v>15569.199469242902</v>
      </c>
      <c r="AA513" s="56">
        <v>18356.038720318247</v>
      </c>
      <c r="AB513" s="56">
        <v>0</v>
      </c>
      <c r="AC513" s="56">
        <v>0</v>
      </c>
      <c r="AD513" s="56">
        <v>17506.182168519728</v>
      </c>
      <c r="AE513" s="56">
        <v>5828.2040684253698</v>
      </c>
      <c r="AF513" s="56">
        <f t="shared" si="67"/>
        <v>99273.253713011945</v>
      </c>
      <c r="AH513" s="16"/>
    </row>
    <row r="514" spans="1:34" x14ac:dyDescent="0.25">
      <c r="A514" s="52" t="s">
        <v>555</v>
      </c>
      <c r="B514" s="53">
        <v>6000228</v>
      </c>
      <c r="C514" s="67">
        <v>145199</v>
      </c>
      <c r="D514" s="68">
        <v>2</v>
      </c>
      <c r="E514" s="69">
        <v>0.75</v>
      </c>
      <c r="F514" s="16">
        <v>3106</v>
      </c>
      <c r="G514" s="68">
        <v>10971</v>
      </c>
      <c r="H514" s="68">
        <v>1941.24</v>
      </c>
      <c r="I514" s="68">
        <f t="shared" si="63"/>
        <v>16018.24</v>
      </c>
      <c r="J514" s="68">
        <f t="shared" si="60"/>
        <v>4004.56</v>
      </c>
      <c r="K514" s="68">
        <f t="shared" si="61"/>
        <v>3003.42</v>
      </c>
      <c r="L514" s="70">
        <f t="shared" si="62"/>
        <v>4.2307695676829256E-4</v>
      </c>
      <c r="M514" s="71">
        <f t="shared" si="64"/>
        <v>7403.8467434451195</v>
      </c>
      <c r="N514" s="18">
        <f t="shared" si="65"/>
        <v>1</v>
      </c>
      <c r="O514" s="56">
        <f t="shared" si="66"/>
        <v>7403.8467434451195</v>
      </c>
      <c r="P514" s="66"/>
      <c r="Q514" s="56">
        <v>1435.6351250287512</v>
      </c>
      <c r="R514" s="56">
        <v>102.88872467205408</v>
      </c>
      <c r="S514" s="56">
        <v>148.70332660149705</v>
      </c>
      <c r="T514" s="56">
        <v>0</v>
      </c>
      <c r="U514" s="56">
        <v>326.13784424349222</v>
      </c>
      <c r="V514" s="56">
        <v>0</v>
      </c>
      <c r="W514" s="56">
        <v>313.32528607678353</v>
      </c>
      <c r="X514" s="56">
        <v>6.2121494141617557</v>
      </c>
      <c r="Y514" s="56">
        <v>807.4869811414128</v>
      </c>
      <c r="Z514" s="56">
        <v>1573.836960953927</v>
      </c>
      <c r="AA514" s="56">
        <v>1808.1792044792253</v>
      </c>
      <c r="AB514" s="56">
        <v>0</v>
      </c>
      <c r="AC514" s="56">
        <v>0</v>
      </c>
      <c r="AD514" s="56">
        <v>726.13740547977079</v>
      </c>
      <c r="AE514" s="56">
        <v>155.30373535404391</v>
      </c>
      <c r="AF514" s="56">
        <f t="shared" si="67"/>
        <v>7403.8467434451195</v>
      </c>
      <c r="AH514" s="16"/>
    </row>
    <row r="515" spans="1:34" x14ac:dyDescent="0.25">
      <c r="A515" s="52" t="s">
        <v>556</v>
      </c>
      <c r="B515" s="53">
        <v>6012686</v>
      </c>
      <c r="C515" s="67">
        <v>145689</v>
      </c>
      <c r="D515" s="68">
        <v>4</v>
      </c>
      <c r="E515" s="69">
        <v>2.5</v>
      </c>
      <c r="F515" s="16">
        <v>5909</v>
      </c>
      <c r="G515" s="68">
        <v>18569</v>
      </c>
      <c r="H515" s="68">
        <v>3731.28</v>
      </c>
      <c r="I515" s="68">
        <f t="shared" si="63"/>
        <v>28209.279999999999</v>
      </c>
      <c r="J515" s="68">
        <f t="shared" si="60"/>
        <v>7052.32</v>
      </c>
      <c r="K515" s="68">
        <f t="shared" si="61"/>
        <v>17630.8</v>
      </c>
      <c r="L515" s="70">
        <f t="shared" si="62"/>
        <v>2.4835638070567594E-3</v>
      </c>
      <c r="M515" s="71">
        <f t="shared" si="64"/>
        <v>43462.36662349329</v>
      </c>
      <c r="N515" s="18">
        <f t="shared" si="65"/>
        <v>1</v>
      </c>
      <c r="O515" s="56">
        <f t="shared" si="66"/>
        <v>43462.36662349329</v>
      </c>
      <c r="P515" s="66"/>
      <c r="Q515" s="56">
        <v>9104.0652004667209</v>
      </c>
      <c r="R515" s="56">
        <v>1872.704208810846</v>
      </c>
      <c r="S515" s="56">
        <v>2210.489833205892</v>
      </c>
      <c r="T515" s="56">
        <v>0</v>
      </c>
      <c r="U515" s="56">
        <v>1395.1452225971609</v>
      </c>
      <c r="V515" s="56">
        <v>0</v>
      </c>
      <c r="W515" s="56">
        <v>80.240263266256008</v>
      </c>
      <c r="X515" s="56">
        <v>190.24707580870378</v>
      </c>
      <c r="Y515" s="56">
        <v>4988.8243559166094</v>
      </c>
      <c r="Z515" s="56">
        <v>6959.3945693870673</v>
      </c>
      <c r="AA515" s="56">
        <v>10060.847141487169</v>
      </c>
      <c r="AB515" s="56">
        <v>0</v>
      </c>
      <c r="AC515" s="56">
        <v>0</v>
      </c>
      <c r="AD515" s="56">
        <v>5018.0978774615178</v>
      </c>
      <c r="AE515" s="56">
        <v>1582.3108750853482</v>
      </c>
      <c r="AF515" s="56">
        <f t="shared" si="67"/>
        <v>43462.366623493297</v>
      </c>
      <c r="AH515" s="16"/>
    </row>
    <row r="516" spans="1:34" x14ac:dyDescent="0.25">
      <c r="A516" s="52" t="s">
        <v>557</v>
      </c>
      <c r="B516" s="53">
        <v>6006332</v>
      </c>
      <c r="C516" s="67">
        <v>145246</v>
      </c>
      <c r="D516" s="68">
        <v>5</v>
      </c>
      <c r="E516" s="69">
        <v>3.5</v>
      </c>
      <c r="F516" s="16">
        <v>5276</v>
      </c>
      <c r="G516" s="68">
        <v>17839</v>
      </c>
      <c r="H516" s="68">
        <v>2602.3200000000002</v>
      </c>
      <c r="I516" s="68">
        <f t="shared" si="63"/>
        <v>25717.32</v>
      </c>
      <c r="J516" s="68">
        <f t="shared" si="60"/>
        <v>6429.33</v>
      </c>
      <c r="K516" s="68">
        <f t="shared" si="61"/>
        <v>22502.654999999999</v>
      </c>
      <c r="L516" s="70">
        <f t="shared" si="62"/>
        <v>3.1698379835676666E-3</v>
      </c>
      <c r="M516" s="71">
        <f t="shared" si="64"/>
        <v>55472.164712434162</v>
      </c>
      <c r="N516" s="18">
        <f t="shared" si="65"/>
        <v>1</v>
      </c>
      <c r="O516" s="56">
        <f t="shared" si="66"/>
        <v>55472.164712434162</v>
      </c>
      <c r="P516" s="66"/>
      <c r="Q516" s="56">
        <v>11380.312607332438</v>
      </c>
      <c r="R516" s="56">
        <v>1094.3736551281627</v>
      </c>
      <c r="S516" s="56">
        <v>1088.938024390771</v>
      </c>
      <c r="T516" s="56">
        <v>0</v>
      </c>
      <c r="U516" s="56">
        <v>1846.3025738006586</v>
      </c>
      <c r="V516" s="56">
        <v>0</v>
      </c>
      <c r="W516" s="56">
        <v>1199.4625160510657</v>
      </c>
      <c r="X516" s="56">
        <v>384.1179054423352</v>
      </c>
      <c r="Y516" s="56">
        <v>8912.7088122626283</v>
      </c>
      <c r="Z516" s="56">
        <v>13448.872082395328</v>
      </c>
      <c r="AA516" s="56">
        <v>1546.5663645673535</v>
      </c>
      <c r="AB516" s="56">
        <v>0</v>
      </c>
      <c r="AC516" s="56">
        <v>0</v>
      </c>
      <c r="AD516" s="56">
        <v>10957.541327757541</v>
      </c>
      <c r="AE516" s="56">
        <v>3612.9688433058814</v>
      </c>
      <c r="AF516" s="56">
        <f t="shared" si="67"/>
        <v>55472.164712434162</v>
      </c>
      <c r="AH516" s="16"/>
    </row>
    <row r="517" spans="1:34" x14ac:dyDescent="0.25">
      <c r="A517" s="58" t="s">
        <v>558</v>
      </c>
      <c r="B517" s="59">
        <v>6012611</v>
      </c>
      <c r="C517" s="60">
        <v>145684</v>
      </c>
      <c r="D517" s="61">
        <v>3</v>
      </c>
      <c r="E517" s="62">
        <v>1.5</v>
      </c>
      <c r="F517" s="61">
        <v>4949</v>
      </c>
      <c r="G517" s="61">
        <v>14813</v>
      </c>
      <c r="H517" s="61">
        <v>1022.28</v>
      </c>
      <c r="I517" s="61">
        <f t="shared" si="63"/>
        <v>20784.28</v>
      </c>
      <c r="J517" s="61">
        <f t="shared" si="60"/>
        <v>5196.07</v>
      </c>
      <c r="K517" s="61">
        <f t="shared" si="61"/>
        <v>7794.1049999999996</v>
      </c>
      <c r="L517" s="63">
        <f t="shared" si="62"/>
        <v>1.0979171158654241E-3</v>
      </c>
      <c r="M517" s="64">
        <f t="shared" si="64"/>
        <v>19213.549527644922</v>
      </c>
      <c r="N517" s="65">
        <f t="shared" si="65"/>
        <v>1</v>
      </c>
      <c r="O517" s="64">
        <f t="shared" si="66"/>
        <v>19213.549527644922</v>
      </c>
      <c r="P517" s="66"/>
      <c r="Q517" s="64">
        <v>4574.9892039712095</v>
      </c>
      <c r="R517" s="64">
        <v>92.40572253565611</v>
      </c>
      <c r="S517" s="64">
        <v>222.08434155628277</v>
      </c>
      <c r="T517" s="64">
        <v>0</v>
      </c>
      <c r="U517" s="64">
        <v>587.82463831505606</v>
      </c>
      <c r="V517" s="64">
        <v>0</v>
      </c>
      <c r="W517" s="64">
        <v>42.708527222362072</v>
      </c>
      <c r="X517" s="64">
        <v>0</v>
      </c>
      <c r="Y517" s="64">
        <v>2703.0245367572875</v>
      </c>
      <c r="Z517" s="64">
        <v>1511.4381387134629</v>
      </c>
      <c r="AA517" s="64">
        <v>5759.1801860457936</v>
      </c>
      <c r="AB517" s="64">
        <v>0</v>
      </c>
      <c r="AC517" s="64">
        <v>0</v>
      </c>
      <c r="AD517" s="64">
        <v>2836.1420242036106</v>
      </c>
      <c r="AE517" s="64">
        <v>883.752208324202</v>
      </c>
      <c r="AF517" s="64">
        <f t="shared" si="67"/>
        <v>19213.549527644922</v>
      </c>
      <c r="AH517" s="16"/>
    </row>
    <row r="518" spans="1:34" x14ac:dyDescent="0.25">
      <c r="A518" s="52" t="s">
        <v>559</v>
      </c>
      <c r="B518" s="53">
        <v>6010482</v>
      </c>
      <c r="C518" s="67">
        <v>145593</v>
      </c>
      <c r="D518" s="68">
        <v>5</v>
      </c>
      <c r="E518" s="69">
        <v>3.5</v>
      </c>
      <c r="F518" s="16">
        <v>5538</v>
      </c>
      <c r="G518" s="68">
        <v>14580</v>
      </c>
      <c r="H518" s="68">
        <v>3135.72</v>
      </c>
      <c r="I518" s="68">
        <f t="shared" si="63"/>
        <v>23253.72</v>
      </c>
      <c r="J518" s="68">
        <f t="shared" si="60"/>
        <v>5813.43</v>
      </c>
      <c r="K518" s="68">
        <f t="shared" si="61"/>
        <v>20347.005000000001</v>
      </c>
      <c r="L518" s="70">
        <f t="shared" si="62"/>
        <v>2.8661822038706648E-3</v>
      </c>
      <c r="M518" s="71">
        <f t="shared" si="64"/>
        <v>50158.188567736637</v>
      </c>
      <c r="N518" s="18">
        <f t="shared" si="65"/>
        <v>1</v>
      </c>
      <c r="O518" s="56">
        <f t="shared" si="66"/>
        <v>50158.188567736637</v>
      </c>
      <c r="P518" s="66"/>
      <c r="Q518" s="56">
        <v>11945.44564431521</v>
      </c>
      <c r="R518" s="56">
        <v>0</v>
      </c>
      <c r="S518" s="56">
        <v>2109.0247261079162</v>
      </c>
      <c r="T518" s="56">
        <v>0</v>
      </c>
      <c r="U518" s="56">
        <v>2793.9141990192497</v>
      </c>
      <c r="V518" s="56">
        <v>0</v>
      </c>
      <c r="W518" s="56">
        <v>1753.8968512650026</v>
      </c>
      <c r="X518" s="56">
        <v>106.90073783536688</v>
      </c>
      <c r="Y518" s="56">
        <v>10595.165945264773</v>
      </c>
      <c r="Z518" s="56">
        <v>12875.111060115112</v>
      </c>
      <c r="AA518" s="56">
        <v>75.494871352660226</v>
      </c>
      <c r="AB518" s="56">
        <v>0</v>
      </c>
      <c r="AC518" s="56">
        <v>0</v>
      </c>
      <c r="AD518" s="56">
        <v>5319.1529358760035</v>
      </c>
      <c r="AE518" s="56">
        <v>2584.0815965853417</v>
      </c>
      <c r="AF518" s="56">
        <f t="shared" si="67"/>
        <v>50158.18856773663</v>
      </c>
      <c r="AH518" s="16"/>
    </row>
    <row r="519" spans="1:34" x14ac:dyDescent="0.25">
      <c r="A519" s="52" t="s">
        <v>560</v>
      </c>
      <c r="B519" s="53">
        <v>6000236</v>
      </c>
      <c r="C519" s="67">
        <v>145363</v>
      </c>
      <c r="D519" s="68">
        <v>4</v>
      </c>
      <c r="E519" s="69">
        <v>2.5</v>
      </c>
      <c r="F519" s="16">
        <v>5125</v>
      </c>
      <c r="G519" s="68">
        <v>9017</v>
      </c>
      <c r="H519" s="68">
        <v>1727.88</v>
      </c>
      <c r="I519" s="68">
        <f t="shared" si="63"/>
        <v>15869.880000000001</v>
      </c>
      <c r="J519" s="68">
        <f t="shared" si="60"/>
        <v>3967.4700000000003</v>
      </c>
      <c r="K519" s="68">
        <f t="shared" si="61"/>
        <v>9918.6750000000011</v>
      </c>
      <c r="L519" s="70">
        <f t="shared" si="62"/>
        <v>1.3971948093086362E-3</v>
      </c>
      <c r="M519" s="71">
        <f t="shared" si="64"/>
        <v>24450.909162901135</v>
      </c>
      <c r="N519" s="18">
        <f t="shared" si="65"/>
        <v>1</v>
      </c>
      <c r="O519" s="56">
        <f t="shared" si="66"/>
        <v>24450.909162901135</v>
      </c>
      <c r="P519" s="66"/>
      <c r="Q519" s="56">
        <v>7896.1472588241568</v>
      </c>
      <c r="R519" s="56">
        <v>674.27705099547393</v>
      </c>
      <c r="S519" s="56">
        <v>507.3255354898767</v>
      </c>
      <c r="T519" s="56">
        <v>0</v>
      </c>
      <c r="U519" s="56">
        <v>613.44975464847346</v>
      </c>
      <c r="V519" s="56">
        <v>0</v>
      </c>
      <c r="W519" s="56">
        <v>867.11252239341172</v>
      </c>
      <c r="X519" s="56">
        <v>0</v>
      </c>
      <c r="Y519" s="56">
        <v>819.65860325745382</v>
      </c>
      <c r="Z519" s="56">
        <v>2264.8461405798066</v>
      </c>
      <c r="AA519" s="56">
        <v>7335.3282144901086</v>
      </c>
      <c r="AB519" s="56">
        <v>0</v>
      </c>
      <c r="AC519" s="56">
        <v>0</v>
      </c>
      <c r="AD519" s="56">
        <v>2833.368743215146</v>
      </c>
      <c r="AE519" s="56">
        <v>639.39533900722438</v>
      </c>
      <c r="AF519" s="56">
        <f t="shared" si="67"/>
        <v>24450.909162901131</v>
      </c>
      <c r="AH519" s="16"/>
    </row>
    <row r="520" spans="1:34" x14ac:dyDescent="0.25">
      <c r="A520" s="52" t="s">
        <v>561</v>
      </c>
      <c r="B520" s="53">
        <v>6000343</v>
      </c>
      <c r="C520" s="67">
        <v>145087</v>
      </c>
      <c r="D520" s="68">
        <v>3</v>
      </c>
      <c r="E520" s="69">
        <v>1.5</v>
      </c>
      <c r="F520" s="16">
        <v>6262</v>
      </c>
      <c r="G520" s="68">
        <v>15903</v>
      </c>
      <c r="H520" s="68">
        <v>1559.04</v>
      </c>
      <c r="I520" s="68">
        <f t="shared" si="63"/>
        <v>23724.04</v>
      </c>
      <c r="J520" s="68">
        <f t="shared" si="60"/>
        <v>5931.01</v>
      </c>
      <c r="K520" s="68">
        <f t="shared" si="61"/>
        <v>8896.5149999999994</v>
      </c>
      <c r="L520" s="70">
        <f t="shared" si="62"/>
        <v>1.2532081733635208E-3</v>
      </c>
      <c r="M520" s="71">
        <f t="shared" si="64"/>
        <v>21931.143033861616</v>
      </c>
      <c r="N520" s="18">
        <f t="shared" si="65"/>
        <v>1</v>
      </c>
      <c r="O520" s="56">
        <f t="shared" si="66"/>
        <v>21931.143033861616</v>
      </c>
      <c r="P520" s="66"/>
      <c r="Q520" s="56">
        <v>5788.7618499227547</v>
      </c>
      <c r="R520" s="56">
        <v>38.82593383851097</v>
      </c>
      <c r="S520" s="56">
        <v>642.18094568897141</v>
      </c>
      <c r="T520" s="56">
        <v>0</v>
      </c>
      <c r="U520" s="56">
        <v>596.36634375952849</v>
      </c>
      <c r="V520" s="56">
        <v>0</v>
      </c>
      <c r="W520" s="56">
        <v>160.73936609143541</v>
      </c>
      <c r="X520" s="56">
        <v>3.1060747070808779</v>
      </c>
      <c r="Y520" s="56">
        <v>2501.4994515954927</v>
      </c>
      <c r="Z520" s="56">
        <v>3926.9658796665385</v>
      </c>
      <c r="AA520" s="56">
        <v>4048.0658161628462</v>
      </c>
      <c r="AB520" s="56">
        <v>0</v>
      </c>
      <c r="AC520" s="56">
        <v>0</v>
      </c>
      <c r="AD520" s="56">
        <v>3677.3705907046824</v>
      </c>
      <c r="AE520" s="56">
        <v>547.26078172377368</v>
      </c>
      <c r="AF520" s="56">
        <f t="shared" si="67"/>
        <v>21931.143033861616</v>
      </c>
      <c r="AH520" s="16"/>
    </row>
    <row r="521" spans="1:34" x14ac:dyDescent="0.25">
      <c r="A521" s="52" t="s">
        <v>562</v>
      </c>
      <c r="B521" s="53">
        <v>6014534</v>
      </c>
      <c r="C521" s="67">
        <v>145893</v>
      </c>
      <c r="D521" s="68">
        <v>2</v>
      </c>
      <c r="E521" s="69">
        <v>0.75</v>
      </c>
      <c r="F521" s="16">
        <v>4111</v>
      </c>
      <c r="G521" s="68">
        <v>13363</v>
      </c>
      <c r="H521" s="68">
        <v>996.24</v>
      </c>
      <c r="I521" s="68">
        <f t="shared" si="63"/>
        <v>18470.240000000002</v>
      </c>
      <c r="J521" s="68">
        <f t="shared" si="60"/>
        <v>4617.5600000000004</v>
      </c>
      <c r="K521" s="68">
        <f t="shared" si="61"/>
        <v>3463.17</v>
      </c>
      <c r="L521" s="70">
        <f t="shared" si="62"/>
        <v>4.8783967089892447E-4</v>
      </c>
      <c r="M521" s="71">
        <f t="shared" si="64"/>
        <v>8537.1942407311781</v>
      </c>
      <c r="N521" s="18">
        <f t="shared" si="65"/>
        <v>1</v>
      </c>
      <c r="O521" s="56">
        <f t="shared" si="66"/>
        <v>8537.1942407311781</v>
      </c>
      <c r="P521" s="66"/>
      <c r="Q521" s="56">
        <v>1900.1596905966505</v>
      </c>
      <c r="R521" s="56">
        <v>271.3932775311917</v>
      </c>
      <c r="S521" s="56">
        <v>37.661155823355656</v>
      </c>
      <c r="T521" s="56">
        <v>0</v>
      </c>
      <c r="U521" s="56">
        <v>119.19561688422871</v>
      </c>
      <c r="V521" s="56">
        <v>0</v>
      </c>
      <c r="W521" s="56">
        <v>32.225525085964115</v>
      </c>
      <c r="X521" s="56">
        <v>0</v>
      </c>
      <c r="Y521" s="56">
        <v>639.70348133927621</v>
      </c>
      <c r="Z521" s="56">
        <v>2009.2420761429432</v>
      </c>
      <c r="AA521" s="56">
        <v>883.28999482612483</v>
      </c>
      <c r="AB521" s="56">
        <v>0</v>
      </c>
      <c r="AC521" s="56">
        <v>0</v>
      </c>
      <c r="AD521" s="56">
        <v>1968.1050748140447</v>
      </c>
      <c r="AE521" s="56">
        <v>676.21834768739961</v>
      </c>
      <c r="AF521" s="56">
        <f t="shared" si="67"/>
        <v>8537.1942407311799</v>
      </c>
      <c r="AH521" s="16"/>
    </row>
    <row r="522" spans="1:34" x14ac:dyDescent="0.25">
      <c r="A522" s="58" t="s">
        <v>563</v>
      </c>
      <c r="B522" s="59">
        <v>6007876</v>
      </c>
      <c r="C522" s="60">
        <v>145657</v>
      </c>
      <c r="D522" s="61">
        <v>3</v>
      </c>
      <c r="E522" s="62">
        <v>1.5</v>
      </c>
      <c r="F522" s="61">
        <v>1845</v>
      </c>
      <c r="G522" s="61">
        <v>4871</v>
      </c>
      <c r="H522" s="61">
        <v>7350</v>
      </c>
      <c r="I522" s="61">
        <f t="shared" si="63"/>
        <v>14066</v>
      </c>
      <c r="J522" s="61">
        <f t="shared" si="60"/>
        <v>3516.5</v>
      </c>
      <c r="K522" s="61">
        <f t="shared" si="61"/>
        <v>5274.75</v>
      </c>
      <c r="L522" s="63">
        <f t="shared" si="62"/>
        <v>7.4302800730951754E-4</v>
      </c>
      <c r="M522" s="64">
        <f t="shared" si="64"/>
        <v>13002.990127916557</v>
      </c>
      <c r="N522" s="65">
        <f t="shared" si="65"/>
        <v>1</v>
      </c>
      <c r="O522" s="64">
        <f t="shared" si="66"/>
        <v>13002.990127916557</v>
      </c>
      <c r="P522" s="66"/>
      <c r="Q522" s="64">
        <v>1705.5678079060178</v>
      </c>
      <c r="R522" s="64">
        <v>2968.3350846537796</v>
      </c>
      <c r="S522" s="64">
        <v>469.60891404675175</v>
      </c>
      <c r="T522" s="64">
        <v>0</v>
      </c>
      <c r="U522" s="64">
        <v>559.27833267378901</v>
      </c>
      <c r="V522" s="64">
        <v>0</v>
      </c>
      <c r="W522" s="64">
        <v>2797.3160903651005</v>
      </c>
      <c r="X522" s="64">
        <v>0</v>
      </c>
      <c r="Y522" s="64">
        <v>1197.132960020755</v>
      </c>
      <c r="Z522" s="64">
        <v>2526.4589804916786</v>
      </c>
      <c r="AA522" s="64">
        <v>0</v>
      </c>
      <c r="AB522" s="64">
        <v>0</v>
      </c>
      <c r="AC522" s="64">
        <v>0</v>
      </c>
      <c r="AD522" s="64">
        <v>331.86929161965338</v>
      </c>
      <c r="AE522" s="64">
        <v>447.42266613903126</v>
      </c>
      <c r="AF522" s="64">
        <f t="shared" si="67"/>
        <v>13002.990127916559</v>
      </c>
      <c r="AH522" s="16"/>
    </row>
    <row r="523" spans="1:34" x14ac:dyDescent="0.25">
      <c r="A523" s="52" t="s">
        <v>564</v>
      </c>
      <c r="B523" s="53">
        <v>6005466</v>
      </c>
      <c r="C523" s="67">
        <v>145457</v>
      </c>
      <c r="D523" s="68">
        <v>4</v>
      </c>
      <c r="E523" s="69">
        <v>2.5</v>
      </c>
      <c r="F523" s="16">
        <v>3496</v>
      </c>
      <c r="G523" s="68">
        <v>9926</v>
      </c>
      <c r="H523" s="68">
        <v>295.68</v>
      </c>
      <c r="I523" s="68">
        <f t="shared" si="63"/>
        <v>13717.68</v>
      </c>
      <c r="J523" s="68">
        <f t="shared" si="60"/>
        <v>3429.42</v>
      </c>
      <c r="K523" s="68">
        <f t="shared" si="61"/>
        <v>8573.5499999999993</v>
      </c>
      <c r="L523" s="70">
        <f t="shared" si="62"/>
        <v>1.2077136872967464E-3</v>
      </c>
      <c r="M523" s="71">
        <f t="shared" si="64"/>
        <v>21134.989527693062</v>
      </c>
      <c r="N523" s="18">
        <f t="shared" si="65"/>
        <v>1</v>
      </c>
      <c r="O523" s="56">
        <f t="shared" si="66"/>
        <v>21134.989527693062</v>
      </c>
      <c r="P523" s="66"/>
      <c r="Q523" s="56">
        <v>5386.3279642632679</v>
      </c>
      <c r="R523" s="56">
        <v>0</v>
      </c>
      <c r="S523" s="56">
        <v>191.54127360332078</v>
      </c>
      <c r="T523" s="56">
        <v>0</v>
      </c>
      <c r="U523" s="56">
        <v>0</v>
      </c>
      <c r="V523" s="56">
        <v>0</v>
      </c>
      <c r="W523" s="56">
        <v>38.82593383851097</v>
      </c>
      <c r="X523" s="56">
        <v>225.1904162633636</v>
      </c>
      <c r="Y523" s="56">
        <v>682.5352654944586</v>
      </c>
      <c r="Z523" s="56">
        <v>13926.492697075424</v>
      </c>
      <c r="AA523" s="56">
        <v>0</v>
      </c>
      <c r="AB523" s="56">
        <v>0</v>
      </c>
      <c r="AC523" s="56">
        <v>0</v>
      </c>
      <c r="AD523" s="56">
        <v>517.67911784681291</v>
      </c>
      <c r="AE523" s="56">
        <v>166.39685930790415</v>
      </c>
      <c r="AF523" s="56">
        <f t="shared" si="67"/>
        <v>21134.989527693062</v>
      </c>
      <c r="AH523" s="16"/>
    </row>
    <row r="524" spans="1:34" x14ac:dyDescent="0.25">
      <c r="A524" s="52" t="s">
        <v>565</v>
      </c>
      <c r="B524" s="53">
        <v>6016356</v>
      </c>
      <c r="C524" s="67">
        <v>146136</v>
      </c>
      <c r="D524" s="68">
        <v>5</v>
      </c>
      <c r="E524" s="69">
        <v>3.5</v>
      </c>
      <c r="F524" s="16">
        <v>0</v>
      </c>
      <c r="G524" s="68">
        <v>0</v>
      </c>
      <c r="H524" s="68">
        <v>26.04</v>
      </c>
      <c r="I524" s="68">
        <f t="shared" si="63"/>
        <v>26.04</v>
      </c>
      <c r="J524" s="68">
        <f t="shared" si="60"/>
        <v>6.51</v>
      </c>
      <c r="K524" s="68">
        <f t="shared" si="61"/>
        <v>22.785</v>
      </c>
      <c r="L524" s="70">
        <f t="shared" si="62"/>
        <v>3.2096105306502405E-6</v>
      </c>
      <c r="M524" s="71">
        <f t="shared" si="64"/>
        <v>56.168184286379208</v>
      </c>
      <c r="N524" s="18">
        <f t="shared" si="65"/>
        <v>1</v>
      </c>
      <c r="O524" s="56">
        <f t="shared" si="66"/>
        <v>56.168184286379208</v>
      </c>
      <c r="P524" s="66"/>
      <c r="Q524" s="56">
        <v>0</v>
      </c>
      <c r="R524" s="56">
        <v>0</v>
      </c>
      <c r="S524" s="56">
        <v>56.168184286379208</v>
      </c>
      <c r="T524" s="56">
        <v>0</v>
      </c>
      <c r="U524" s="56">
        <v>0</v>
      </c>
      <c r="V524" s="56">
        <v>0</v>
      </c>
      <c r="W524" s="56">
        <v>0</v>
      </c>
      <c r="X524" s="56">
        <v>0</v>
      </c>
      <c r="Y524" s="56">
        <v>0</v>
      </c>
      <c r="Z524" s="56">
        <v>0</v>
      </c>
      <c r="AA524" s="56">
        <v>0</v>
      </c>
      <c r="AB524" s="56">
        <v>0</v>
      </c>
      <c r="AC524" s="56">
        <v>0</v>
      </c>
      <c r="AD524" s="56">
        <v>0</v>
      </c>
      <c r="AE524" s="56">
        <v>0</v>
      </c>
      <c r="AF524" s="56">
        <f t="shared" si="67"/>
        <v>56.168184286379208</v>
      </c>
      <c r="AH524" s="16"/>
    </row>
    <row r="525" spans="1:34" x14ac:dyDescent="0.25">
      <c r="A525" s="52" t="s">
        <v>566</v>
      </c>
      <c r="B525" s="53">
        <v>6007702</v>
      </c>
      <c r="C525" s="67">
        <v>145406</v>
      </c>
      <c r="D525" s="68">
        <v>2</v>
      </c>
      <c r="E525" s="69">
        <v>0.75</v>
      </c>
      <c r="F525" s="16">
        <v>823</v>
      </c>
      <c r="G525" s="68">
        <v>4965</v>
      </c>
      <c r="H525" s="68">
        <v>592</v>
      </c>
      <c r="I525" s="68">
        <f t="shared" si="63"/>
        <v>6380</v>
      </c>
      <c r="J525" s="68">
        <f t="shared" si="60"/>
        <v>1595</v>
      </c>
      <c r="K525" s="68">
        <f t="shared" si="61"/>
        <v>1196.25</v>
      </c>
      <c r="L525" s="70">
        <f t="shared" si="62"/>
        <v>1.6850983529911566E-4</v>
      </c>
      <c r="M525" s="71">
        <f t="shared" si="64"/>
        <v>2948.9221177345244</v>
      </c>
      <c r="N525" s="18">
        <f t="shared" si="65"/>
        <v>1</v>
      </c>
      <c r="O525" s="56">
        <f t="shared" si="66"/>
        <v>2948.9221177345244</v>
      </c>
      <c r="P525" s="66"/>
      <c r="Q525" s="56">
        <v>380.40170891779206</v>
      </c>
      <c r="R525" s="56">
        <v>0</v>
      </c>
      <c r="S525" s="56">
        <v>0</v>
      </c>
      <c r="T525" s="56">
        <v>0</v>
      </c>
      <c r="U525" s="56">
        <v>0</v>
      </c>
      <c r="V525" s="56">
        <v>0</v>
      </c>
      <c r="W525" s="56">
        <v>0</v>
      </c>
      <c r="X525" s="56">
        <v>273.63039086188689</v>
      </c>
      <c r="Y525" s="56">
        <v>0</v>
      </c>
      <c r="Z525" s="56">
        <v>1931.1279949678437</v>
      </c>
      <c r="AA525" s="56">
        <v>0</v>
      </c>
      <c r="AB525" s="56">
        <v>0</v>
      </c>
      <c r="AC525" s="56">
        <v>0</v>
      </c>
      <c r="AD525" s="56">
        <v>126.6464984732382</v>
      </c>
      <c r="AE525" s="56">
        <v>237.11552451376349</v>
      </c>
      <c r="AF525" s="56">
        <f t="shared" si="67"/>
        <v>2948.9221177345244</v>
      </c>
      <c r="AH525" s="16"/>
    </row>
    <row r="526" spans="1:34" x14ac:dyDescent="0.25">
      <c r="A526" s="52" t="s">
        <v>567</v>
      </c>
      <c r="B526" s="53">
        <v>6008239</v>
      </c>
      <c r="C526" s="67">
        <v>146139</v>
      </c>
      <c r="D526" s="68">
        <v>3</v>
      </c>
      <c r="E526" s="69">
        <v>1.5</v>
      </c>
      <c r="F526" s="16">
        <v>1891</v>
      </c>
      <c r="G526" s="68">
        <v>2760</v>
      </c>
      <c r="H526" s="68">
        <v>0</v>
      </c>
      <c r="I526" s="68">
        <f t="shared" si="63"/>
        <v>4651</v>
      </c>
      <c r="J526" s="68">
        <f t="shared" si="60"/>
        <v>1162.75</v>
      </c>
      <c r="K526" s="68">
        <f t="shared" si="61"/>
        <v>1744.125</v>
      </c>
      <c r="L526" s="70">
        <f t="shared" si="62"/>
        <v>2.4568628337811503E-4</v>
      </c>
      <c r="M526" s="71">
        <f t="shared" si="64"/>
        <v>4299.5099591170128</v>
      </c>
      <c r="N526" s="18">
        <f t="shared" si="65"/>
        <v>1</v>
      </c>
      <c r="O526" s="56">
        <f t="shared" si="66"/>
        <v>4299.5099591170128</v>
      </c>
      <c r="P526" s="66"/>
      <c r="Q526" s="56">
        <v>1748.0914497291487</v>
      </c>
      <c r="R526" s="56">
        <v>0</v>
      </c>
      <c r="S526" s="56">
        <v>0</v>
      </c>
      <c r="T526" s="56">
        <v>0</v>
      </c>
      <c r="U526" s="56">
        <v>0</v>
      </c>
      <c r="V526" s="56">
        <v>0</v>
      </c>
      <c r="W526" s="56">
        <v>0</v>
      </c>
      <c r="X526" s="56">
        <v>0</v>
      </c>
      <c r="Y526" s="56">
        <v>379.93949541971455</v>
      </c>
      <c r="Z526" s="56">
        <v>1504.9671497403776</v>
      </c>
      <c r="AA526" s="56">
        <v>0</v>
      </c>
      <c r="AB526" s="56">
        <v>0</v>
      </c>
      <c r="AC526" s="56">
        <v>0</v>
      </c>
      <c r="AD526" s="56">
        <v>416.91657526591547</v>
      </c>
      <c r="AE526" s="56">
        <v>249.59528896185626</v>
      </c>
      <c r="AF526" s="56">
        <f t="shared" si="67"/>
        <v>4299.5099591170128</v>
      </c>
      <c r="AH526" s="16"/>
    </row>
    <row r="527" spans="1:34" x14ac:dyDescent="0.25">
      <c r="A527" s="58" t="s">
        <v>568</v>
      </c>
      <c r="B527" s="59">
        <v>6011381</v>
      </c>
      <c r="C527" s="60">
        <v>145623</v>
      </c>
      <c r="D527" s="61">
        <v>2</v>
      </c>
      <c r="E527" s="62">
        <v>0.75</v>
      </c>
      <c r="F527" s="61">
        <v>3619</v>
      </c>
      <c r="G527" s="61">
        <v>10127</v>
      </c>
      <c r="H527" s="61">
        <v>1722.84</v>
      </c>
      <c r="I527" s="61">
        <f t="shared" si="63"/>
        <v>15468.84</v>
      </c>
      <c r="J527" s="61">
        <f t="shared" si="60"/>
        <v>3867.21</v>
      </c>
      <c r="K527" s="61">
        <f t="shared" si="61"/>
        <v>2900.4075000000003</v>
      </c>
      <c r="L527" s="63">
        <f t="shared" si="62"/>
        <v>4.0856609414864772E-4</v>
      </c>
      <c r="M527" s="64">
        <f t="shared" si="64"/>
        <v>7149.906647601335</v>
      </c>
      <c r="N527" s="65">
        <f t="shared" si="65"/>
        <v>1</v>
      </c>
      <c r="O527" s="64">
        <f t="shared" si="66"/>
        <v>7149.906647601335</v>
      </c>
      <c r="P527" s="66"/>
      <c r="Q527" s="64">
        <v>1672.7506495425146</v>
      </c>
      <c r="R527" s="64">
        <v>426.69701288523561</v>
      </c>
      <c r="S527" s="64">
        <v>46.979379944598286</v>
      </c>
      <c r="T527" s="64">
        <v>0</v>
      </c>
      <c r="U527" s="64">
        <v>24.072078979876803</v>
      </c>
      <c r="V527" s="64">
        <v>0</v>
      </c>
      <c r="W527" s="64">
        <v>0</v>
      </c>
      <c r="X527" s="64">
        <v>298.57143121814943</v>
      </c>
      <c r="Y527" s="64">
        <v>768.19883380482429</v>
      </c>
      <c r="Z527" s="64">
        <v>1788.3040240618925</v>
      </c>
      <c r="AA527" s="64">
        <v>0</v>
      </c>
      <c r="AB527" s="64">
        <v>0</v>
      </c>
      <c r="AC527" s="64">
        <v>0</v>
      </c>
      <c r="AD527" s="64">
        <v>1572.4503204596945</v>
      </c>
      <c r="AE527" s="64">
        <v>551.88291670454885</v>
      </c>
      <c r="AF527" s="64">
        <f t="shared" si="67"/>
        <v>7149.906647601335</v>
      </c>
      <c r="AH527" s="16"/>
    </row>
    <row r="528" spans="1:34" x14ac:dyDescent="0.25">
      <c r="A528" s="52" t="s">
        <v>569</v>
      </c>
      <c r="B528" s="53">
        <v>6011373</v>
      </c>
      <c r="C528" s="67">
        <v>145615</v>
      </c>
      <c r="D528" s="68">
        <v>4</v>
      </c>
      <c r="E528" s="69">
        <v>2.5</v>
      </c>
      <c r="F528" s="16">
        <v>2847</v>
      </c>
      <c r="G528" s="68">
        <v>10660</v>
      </c>
      <c r="H528" s="68">
        <v>2230.1999999999998</v>
      </c>
      <c r="I528" s="68">
        <f t="shared" si="63"/>
        <v>15737.2</v>
      </c>
      <c r="J528" s="68">
        <f t="shared" si="60"/>
        <v>3934.3</v>
      </c>
      <c r="K528" s="68">
        <f t="shared" si="61"/>
        <v>9835.75</v>
      </c>
      <c r="L528" s="70">
        <f t="shared" si="62"/>
        <v>1.3855135737038888E-3</v>
      </c>
      <c r="M528" s="71">
        <f t="shared" si="64"/>
        <v>24246.487539818052</v>
      </c>
      <c r="N528" s="18">
        <f t="shared" si="65"/>
        <v>1</v>
      </c>
      <c r="O528" s="56">
        <f t="shared" si="66"/>
        <v>24246.487539818052</v>
      </c>
      <c r="P528" s="66"/>
      <c r="Q528" s="56">
        <v>4386.4060967555843</v>
      </c>
      <c r="R528" s="56">
        <v>1039.240829077477</v>
      </c>
      <c r="S528" s="56">
        <v>49.179516195447242</v>
      </c>
      <c r="T528" s="56">
        <v>0</v>
      </c>
      <c r="U528" s="56">
        <v>98.359032390894484</v>
      </c>
      <c r="V528" s="56">
        <v>0</v>
      </c>
      <c r="W528" s="56">
        <v>1078.0667629159882</v>
      </c>
      <c r="X528" s="56">
        <v>1171.2490041284143</v>
      </c>
      <c r="Y528" s="56">
        <v>3136.8889402860455</v>
      </c>
      <c r="Z528" s="56">
        <v>6891.6032563356985</v>
      </c>
      <c r="AA528" s="56">
        <v>0</v>
      </c>
      <c r="AB528" s="56">
        <v>0</v>
      </c>
      <c r="AC528" s="56">
        <v>0</v>
      </c>
      <c r="AD528" s="56">
        <v>3763.9585860112024</v>
      </c>
      <c r="AE528" s="56">
        <v>2631.5355157212994</v>
      </c>
      <c r="AF528" s="56">
        <f t="shared" si="67"/>
        <v>24246.487539818048</v>
      </c>
      <c r="AH528" s="16"/>
    </row>
    <row r="529" spans="1:34" x14ac:dyDescent="0.25">
      <c r="A529" s="52" t="s">
        <v>570</v>
      </c>
      <c r="B529" s="53">
        <v>6006712</v>
      </c>
      <c r="C529" s="67">
        <v>145793</v>
      </c>
      <c r="D529" s="68">
        <v>4</v>
      </c>
      <c r="E529" s="69">
        <v>2.5</v>
      </c>
      <c r="F529" s="16">
        <v>2827</v>
      </c>
      <c r="G529" s="68">
        <v>9697</v>
      </c>
      <c r="H529" s="68">
        <v>1821.96</v>
      </c>
      <c r="I529" s="68">
        <f t="shared" si="63"/>
        <v>14345.96</v>
      </c>
      <c r="J529" s="68">
        <f t="shared" si="60"/>
        <v>3586.49</v>
      </c>
      <c r="K529" s="68">
        <f t="shared" si="61"/>
        <v>8966.2249999999985</v>
      </c>
      <c r="L529" s="70">
        <f t="shared" si="62"/>
        <v>1.2630278771200109E-3</v>
      </c>
      <c r="M529" s="71">
        <f t="shared" si="64"/>
        <v>22102.987849600191</v>
      </c>
      <c r="N529" s="18">
        <f t="shared" si="65"/>
        <v>1</v>
      </c>
      <c r="O529" s="56">
        <f t="shared" si="66"/>
        <v>22102.987849600191</v>
      </c>
      <c r="P529" s="66"/>
      <c r="Q529" s="56">
        <v>4355.5918635504177</v>
      </c>
      <c r="R529" s="56">
        <v>390.84773397434378</v>
      </c>
      <c r="S529" s="56">
        <v>0</v>
      </c>
      <c r="T529" s="56">
        <v>0</v>
      </c>
      <c r="U529" s="56">
        <v>0</v>
      </c>
      <c r="V529" s="56">
        <v>0</v>
      </c>
      <c r="W529" s="56">
        <v>543.56307373915365</v>
      </c>
      <c r="X529" s="56">
        <v>1872.7042088108458</v>
      </c>
      <c r="Y529" s="56">
        <v>3170.7845968117294</v>
      </c>
      <c r="Z529" s="56">
        <v>7440.096607387678</v>
      </c>
      <c r="AA529" s="56">
        <v>0</v>
      </c>
      <c r="AB529" s="56">
        <v>0</v>
      </c>
      <c r="AC529" s="56">
        <v>0</v>
      </c>
      <c r="AD529" s="56">
        <v>1443.6468256620944</v>
      </c>
      <c r="AE529" s="56">
        <v>2885.7529396639302</v>
      </c>
      <c r="AF529" s="56">
        <f t="shared" si="67"/>
        <v>22102.987849600191</v>
      </c>
      <c r="AH529" s="16"/>
    </row>
    <row r="530" spans="1:34" x14ac:dyDescent="0.25">
      <c r="A530" s="52" t="s">
        <v>571</v>
      </c>
      <c r="B530" s="53">
        <v>6007884</v>
      </c>
      <c r="C530" s="67">
        <v>146177</v>
      </c>
      <c r="D530" s="68">
        <v>2</v>
      </c>
      <c r="E530" s="69">
        <v>0.75</v>
      </c>
      <c r="F530" s="16">
        <v>1221</v>
      </c>
      <c r="G530" s="68">
        <v>3727</v>
      </c>
      <c r="H530" s="68">
        <v>215</v>
      </c>
      <c r="I530" s="68">
        <f t="shared" si="63"/>
        <v>5163</v>
      </c>
      <c r="J530" s="68">
        <f t="shared" ref="J530:J593" si="68">I530/4</f>
        <v>1290.75</v>
      </c>
      <c r="K530" s="68">
        <f t="shared" ref="K530:K593" si="69">J530*E530</f>
        <v>968.0625</v>
      </c>
      <c r="L530" s="70">
        <f t="shared" ref="L530:L593" si="70">K530/$K$672</f>
        <v>1.3636618803281099E-4</v>
      </c>
      <c r="M530" s="71">
        <f t="shared" si="64"/>
        <v>2386.4082905741925</v>
      </c>
      <c r="N530" s="18">
        <f t="shared" si="65"/>
        <v>1</v>
      </c>
      <c r="O530" s="56">
        <f t="shared" si="66"/>
        <v>2386.4082905741925</v>
      </c>
      <c r="P530" s="66"/>
      <c r="Q530" s="56">
        <v>564.3626811526417</v>
      </c>
      <c r="R530" s="56">
        <v>0</v>
      </c>
      <c r="S530" s="56">
        <v>0</v>
      </c>
      <c r="T530" s="56">
        <v>0</v>
      </c>
      <c r="U530" s="56">
        <v>0</v>
      </c>
      <c r="V530" s="56">
        <v>0</v>
      </c>
      <c r="W530" s="56">
        <v>71.180878703936799</v>
      </c>
      <c r="X530" s="56">
        <v>28.195023382728209</v>
      </c>
      <c r="Y530" s="56">
        <v>130.80641995593578</v>
      </c>
      <c r="Z530" s="56">
        <v>44.83470931351863</v>
      </c>
      <c r="AA530" s="56">
        <v>0</v>
      </c>
      <c r="AB530" s="56">
        <v>0</v>
      </c>
      <c r="AC530" s="56">
        <v>0</v>
      </c>
      <c r="AD530" s="56">
        <v>1414.3733041171854</v>
      </c>
      <c r="AE530" s="56">
        <v>132.65527394824582</v>
      </c>
      <c r="AF530" s="56">
        <f t="shared" si="67"/>
        <v>2386.4082905741925</v>
      </c>
      <c r="AH530" s="16"/>
    </row>
    <row r="531" spans="1:34" x14ac:dyDescent="0.25">
      <c r="A531" s="52" t="s">
        <v>572</v>
      </c>
      <c r="B531" s="53">
        <v>6001275</v>
      </c>
      <c r="C531" s="67">
        <v>145135</v>
      </c>
      <c r="D531" s="68">
        <v>3</v>
      </c>
      <c r="E531" s="69">
        <v>1.5</v>
      </c>
      <c r="F531" s="16">
        <v>1799</v>
      </c>
      <c r="G531" s="68">
        <v>21034</v>
      </c>
      <c r="H531" s="68">
        <v>1635.48</v>
      </c>
      <c r="I531" s="68">
        <f t="shared" si="63"/>
        <v>24468.48</v>
      </c>
      <c r="J531" s="68">
        <f t="shared" si="68"/>
        <v>6117.12</v>
      </c>
      <c r="K531" s="68">
        <f t="shared" si="69"/>
        <v>9175.68</v>
      </c>
      <c r="L531" s="70">
        <f t="shared" si="70"/>
        <v>1.2925327695359578E-3</v>
      </c>
      <c r="M531" s="71">
        <f t="shared" si="64"/>
        <v>22619.323466879261</v>
      </c>
      <c r="N531" s="18">
        <f t="shared" si="65"/>
        <v>1</v>
      </c>
      <c r="O531" s="56">
        <f t="shared" si="66"/>
        <v>22619.323466879261</v>
      </c>
      <c r="P531" s="66"/>
      <c r="Q531" s="56">
        <v>1663.0441660828867</v>
      </c>
      <c r="R531" s="56">
        <v>0</v>
      </c>
      <c r="S531" s="56">
        <v>0</v>
      </c>
      <c r="T531" s="56">
        <v>0</v>
      </c>
      <c r="U531" s="56">
        <v>375.83503955678623</v>
      </c>
      <c r="V531" s="56">
        <v>0</v>
      </c>
      <c r="W531" s="56">
        <v>802.14379310363665</v>
      </c>
      <c r="X531" s="56">
        <v>333.90303101119434</v>
      </c>
      <c r="Y531" s="56">
        <v>7181.8733331283747</v>
      </c>
      <c r="Z531" s="56">
        <v>2073.4897523757172</v>
      </c>
      <c r="AA531" s="56">
        <v>0</v>
      </c>
      <c r="AB531" s="56">
        <v>0</v>
      </c>
      <c r="AC531" s="56">
        <v>0</v>
      </c>
      <c r="AD531" s="56">
        <v>8145.1262631219088</v>
      </c>
      <c r="AE531" s="56">
        <v>2043.9080884987563</v>
      </c>
      <c r="AF531" s="56">
        <f t="shared" si="67"/>
        <v>22619.323466879261</v>
      </c>
      <c r="AH531" s="16"/>
    </row>
    <row r="532" spans="1:34" x14ac:dyDescent="0.25">
      <c r="A532" s="58" t="s">
        <v>573</v>
      </c>
      <c r="B532" s="59">
        <v>6007942</v>
      </c>
      <c r="C532" s="60">
        <v>146096</v>
      </c>
      <c r="D532" s="61">
        <v>2</v>
      </c>
      <c r="E532" s="62">
        <v>0.75</v>
      </c>
      <c r="F532" s="61">
        <v>1653</v>
      </c>
      <c r="G532" s="61">
        <v>3473</v>
      </c>
      <c r="H532" s="61">
        <v>302.39999999999998</v>
      </c>
      <c r="I532" s="61">
        <f t="shared" ref="I532:I595" si="71">SUM(F532:H532)</f>
        <v>5428.4</v>
      </c>
      <c r="J532" s="61">
        <f t="shared" si="68"/>
        <v>1357.1</v>
      </c>
      <c r="K532" s="61">
        <f t="shared" si="69"/>
        <v>1017.8249999999999</v>
      </c>
      <c r="L532" s="63">
        <f t="shared" si="70"/>
        <v>1.4337598588365507E-4</v>
      </c>
      <c r="M532" s="64">
        <f t="shared" ref="M532:M595" si="72">$M$15*L532</f>
        <v>2509.0797529639635</v>
      </c>
      <c r="N532" s="65">
        <f t="shared" ref="N532:N595" si="73">INDEX($F$8:$F$13,MATCH($D532,$A$8:$A$13,0))</f>
        <v>1</v>
      </c>
      <c r="O532" s="64">
        <f t="shared" ref="O532:O595" si="74">M532*N532</f>
        <v>2509.0797529639635</v>
      </c>
      <c r="P532" s="66"/>
      <c r="Q532" s="64">
        <v>764.03891232212663</v>
      </c>
      <c r="R532" s="64">
        <v>0</v>
      </c>
      <c r="S532" s="64">
        <v>12.036039489938402</v>
      </c>
      <c r="T532" s="64">
        <v>0</v>
      </c>
      <c r="U532" s="64">
        <v>8.5417054444724148</v>
      </c>
      <c r="V532" s="64">
        <v>0</v>
      </c>
      <c r="W532" s="64">
        <v>45.814601929442944</v>
      </c>
      <c r="X532" s="64">
        <v>73.381014954785726</v>
      </c>
      <c r="Y532" s="64">
        <v>1443.9549679941463</v>
      </c>
      <c r="Z532" s="64">
        <v>0</v>
      </c>
      <c r="AA532" s="64">
        <v>0</v>
      </c>
      <c r="AB532" s="64">
        <v>0</v>
      </c>
      <c r="AC532" s="64">
        <v>0</v>
      </c>
      <c r="AD532" s="64">
        <v>25.421742394263134</v>
      </c>
      <c r="AE532" s="64">
        <v>135.89076843478838</v>
      </c>
      <c r="AF532" s="64">
        <f t="shared" ref="AF532:AF595" si="75">SUM(Q532:AE532)</f>
        <v>2509.079752963964</v>
      </c>
      <c r="AH532" s="16"/>
    </row>
    <row r="533" spans="1:34" x14ac:dyDescent="0.25">
      <c r="A533" s="52" t="s">
        <v>574</v>
      </c>
      <c r="B533" s="53">
        <v>6008007</v>
      </c>
      <c r="C533" s="67">
        <v>145771</v>
      </c>
      <c r="D533" s="68">
        <v>2</v>
      </c>
      <c r="E533" s="69">
        <v>0.75</v>
      </c>
      <c r="F533" s="16">
        <v>8403</v>
      </c>
      <c r="G533" s="68">
        <v>29392</v>
      </c>
      <c r="H533" s="68">
        <v>1234.8</v>
      </c>
      <c r="I533" s="68">
        <f t="shared" si="71"/>
        <v>39029.800000000003</v>
      </c>
      <c r="J533" s="68">
        <f t="shared" si="68"/>
        <v>9757.4500000000007</v>
      </c>
      <c r="K533" s="68">
        <f t="shared" si="69"/>
        <v>7318.0875000000005</v>
      </c>
      <c r="L533" s="70">
        <f t="shared" si="70"/>
        <v>1.0308628792723236E-3</v>
      </c>
      <c r="M533" s="71">
        <f t="shared" si="72"/>
        <v>18040.100387265662</v>
      </c>
      <c r="N533" s="18">
        <f t="shared" si="73"/>
        <v>1</v>
      </c>
      <c r="O533" s="56">
        <f t="shared" si="74"/>
        <v>18040.100387265662</v>
      </c>
      <c r="P533" s="66"/>
      <c r="Q533" s="56">
        <v>3883.9800243453296</v>
      </c>
      <c r="R533" s="56">
        <v>352.15121991529446</v>
      </c>
      <c r="S533" s="56">
        <v>11.647780151553292</v>
      </c>
      <c r="T533" s="56">
        <v>0</v>
      </c>
      <c r="U533" s="56">
        <v>116.86606085391803</v>
      </c>
      <c r="V533" s="56">
        <v>0</v>
      </c>
      <c r="W533" s="56">
        <v>0</v>
      </c>
      <c r="X533" s="56">
        <v>90.076166505345455</v>
      </c>
      <c r="Y533" s="56">
        <v>10490.85976586528</v>
      </c>
      <c r="Z533" s="56">
        <v>1168.4757231399492</v>
      </c>
      <c r="AA533" s="56">
        <v>0</v>
      </c>
      <c r="AB533" s="56">
        <v>0</v>
      </c>
      <c r="AC533" s="56">
        <v>0</v>
      </c>
      <c r="AD533" s="56">
        <v>947.07545756082118</v>
      </c>
      <c r="AE533" s="56">
        <v>978.96818892816941</v>
      </c>
      <c r="AF533" s="56">
        <f t="shared" si="75"/>
        <v>18040.100387265662</v>
      </c>
      <c r="AH533" s="16"/>
    </row>
    <row r="534" spans="1:34" x14ac:dyDescent="0.25">
      <c r="A534" s="52" t="s">
        <v>575</v>
      </c>
      <c r="B534" s="53">
        <v>6012074</v>
      </c>
      <c r="C534" s="67">
        <v>145651</v>
      </c>
      <c r="D534" s="68">
        <v>4</v>
      </c>
      <c r="E534" s="69">
        <v>2.5</v>
      </c>
      <c r="F534" s="16">
        <v>5271</v>
      </c>
      <c r="G534" s="68">
        <v>12978</v>
      </c>
      <c r="H534" s="68">
        <v>1817.76</v>
      </c>
      <c r="I534" s="68">
        <f t="shared" si="71"/>
        <v>20066.759999999998</v>
      </c>
      <c r="J534" s="68">
        <f t="shared" si="68"/>
        <v>5016.6899999999996</v>
      </c>
      <c r="K534" s="68">
        <f t="shared" si="69"/>
        <v>12541.724999999999</v>
      </c>
      <c r="L534" s="70">
        <f t="shared" si="70"/>
        <v>1.7666909208917878E-3</v>
      </c>
      <c r="M534" s="71">
        <f t="shared" si="72"/>
        <v>30917.091115606287</v>
      </c>
      <c r="N534" s="18">
        <f t="shared" si="73"/>
        <v>1</v>
      </c>
      <c r="O534" s="56">
        <f t="shared" si="74"/>
        <v>30917.091115606287</v>
      </c>
      <c r="P534" s="66"/>
      <c r="Q534" s="56">
        <v>8121.0911612218779</v>
      </c>
      <c r="R534" s="56">
        <v>314.4900640919389</v>
      </c>
      <c r="S534" s="56">
        <v>304.13648173500263</v>
      </c>
      <c r="T534" s="56">
        <v>0</v>
      </c>
      <c r="U534" s="56">
        <v>357.19859131430098</v>
      </c>
      <c r="V534" s="56">
        <v>0</v>
      </c>
      <c r="W534" s="56">
        <v>1631.983419012078</v>
      </c>
      <c r="X534" s="56">
        <v>192.83547139793785</v>
      </c>
      <c r="Y534" s="56">
        <v>6544.9431327775646</v>
      </c>
      <c r="Z534" s="56">
        <v>5370.9208476606846</v>
      </c>
      <c r="AA534" s="56">
        <v>0</v>
      </c>
      <c r="AB534" s="56">
        <v>0</v>
      </c>
      <c r="AC534" s="56">
        <v>0</v>
      </c>
      <c r="AD534" s="56">
        <v>4172.2471759796708</v>
      </c>
      <c r="AE534" s="56">
        <v>3907.2447704152314</v>
      </c>
      <c r="AF534" s="56">
        <f t="shared" si="75"/>
        <v>30917.09111560629</v>
      </c>
      <c r="AH534" s="16"/>
    </row>
    <row r="535" spans="1:34" x14ac:dyDescent="0.25">
      <c r="A535" s="52" t="s">
        <v>576</v>
      </c>
      <c r="B535" s="53">
        <v>6012017</v>
      </c>
      <c r="C535" s="67">
        <v>145646</v>
      </c>
      <c r="D535" s="68">
        <v>2</v>
      </c>
      <c r="E535" s="69">
        <v>0.75</v>
      </c>
      <c r="F535" s="16">
        <v>5059</v>
      </c>
      <c r="G535" s="68">
        <v>11563</v>
      </c>
      <c r="H535" s="68">
        <v>2702.28</v>
      </c>
      <c r="I535" s="68">
        <f t="shared" si="71"/>
        <v>19324.28</v>
      </c>
      <c r="J535" s="68">
        <f t="shared" si="68"/>
        <v>4831.07</v>
      </c>
      <c r="K535" s="68">
        <f t="shared" si="69"/>
        <v>3623.3024999999998</v>
      </c>
      <c r="L535" s="70">
        <f t="shared" si="70"/>
        <v>5.1039674609310254E-4</v>
      </c>
      <c r="M535" s="71">
        <f t="shared" si="72"/>
        <v>8931.943056629294</v>
      </c>
      <c r="N535" s="18">
        <f t="shared" si="73"/>
        <v>1</v>
      </c>
      <c r="O535" s="56">
        <f t="shared" si="74"/>
        <v>8931.943056629294</v>
      </c>
      <c r="P535" s="66"/>
      <c r="Q535" s="56">
        <v>2338.3380867741307</v>
      </c>
      <c r="R535" s="56">
        <v>12.0360394899384</v>
      </c>
      <c r="S535" s="56">
        <v>0</v>
      </c>
      <c r="T535" s="56">
        <v>0</v>
      </c>
      <c r="U535" s="56">
        <v>0</v>
      </c>
      <c r="V535" s="56">
        <v>0</v>
      </c>
      <c r="W535" s="56">
        <v>0</v>
      </c>
      <c r="X535" s="56">
        <v>1236.9942520949594</v>
      </c>
      <c r="Y535" s="56">
        <v>1852.551700294666</v>
      </c>
      <c r="Z535" s="56">
        <v>1825.7433174061705</v>
      </c>
      <c r="AA535" s="56">
        <v>0</v>
      </c>
      <c r="AB535" s="56">
        <v>0</v>
      </c>
      <c r="AC535" s="56">
        <v>0</v>
      </c>
      <c r="AD535" s="56">
        <v>898.54304026268244</v>
      </c>
      <c r="AE535" s="56">
        <v>767.73662030674666</v>
      </c>
      <c r="AF535" s="56">
        <f t="shared" si="75"/>
        <v>8931.943056629294</v>
      </c>
      <c r="AH535" s="16"/>
    </row>
    <row r="536" spans="1:34" x14ac:dyDescent="0.25">
      <c r="A536" s="52" t="s">
        <v>577</v>
      </c>
      <c r="B536" s="53">
        <v>6014401</v>
      </c>
      <c r="C536" s="67">
        <v>145846</v>
      </c>
      <c r="D536" s="68">
        <v>2</v>
      </c>
      <c r="E536" s="69">
        <v>0.75</v>
      </c>
      <c r="F536" s="16">
        <v>4582</v>
      </c>
      <c r="G536" s="68">
        <v>13191</v>
      </c>
      <c r="H536" s="68">
        <v>1343.16</v>
      </c>
      <c r="I536" s="68">
        <f t="shared" si="71"/>
        <v>19116.16</v>
      </c>
      <c r="J536" s="68">
        <f t="shared" si="68"/>
        <v>4779.04</v>
      </c>
      <c r="K536" s="68">
        <f t="shared" si="69"/>
        <v>3584.2799999999997</v>
      </c>
      <c r="L536" s="70">
        <f t="shared" si="70"/>
        <v>5.0489983905196588E-4</v>
      </c>
      <c r="M536" s="71">
        <f t="shared" si="72"/>
        <v>8835.7471834094031</v>
      </c>
      <c r="N536" s="18">
        <f t="shared" si="73"/>
        <v>1</v>
      </c>
      <c r="O536" s="56">
        <f t="shared" si="74"/>
        <v>8835.7471834094031</v>
      </c>
      <c r="P536" s="66"/>
      <c r="Q536" s="56">
        <v>2117.862248191158</v>
      </c>
      <c r="R536" s="56">
        <v>155.69199469242898</v>
      </c>
      <c r="S536" s="56">
        <v>81.534461060873042</v>
      </c>
      <c r="T536" s="56">
        <v>0</v>
      </c>
      <c r="U536" s="56">
        <v>0</v>
      </c>
      <c r="V536" s="56">
        <v>0</v>
      </c>
      <c r="W536" s="56">
        <v>360.69292535976695</v>
      </c>
      <c r="X536" s="56">
        <v>22.907300964721472</v>
      </c>
      <c r="Y536" s="56">
        <v>2256.0640841163336</v>
      </c>
      <c r="Z536" s="56">
        <v>2353.591132210689</v>
      </c>
      <c r="AA536" s="56">
        <v>0</v>
      </c>
      <c r="AB536" s="56">
        <v>0</v>
      </c>
      <c r="AC536" s="56">
        <v>0</v>
      </c>
      <c r="AD536" s="56">
        <v>901.77853474922495</v>
      </c>
      <c r="AE536" s="56">
        <v>585.62450206420715</v>
      </c>
      <c r="AF536" s="56">
        <f t="shared" si="75"/>
        <v>8835.7471834094031</v>
      </c>
      <c r="AH536" s="16"/>
    </row>
    <row r="537" spans="1:34" x14ac:dyDescent="0.25">
      <c r="A537" s="58" t="s">
        <v>578</v>
      </c>
      <c r="B537" s="59">
        <v>6014237</v>
      </c>
      <c r="C537" s="60">
        <v>145821</v>
      </c>
      <c r="D537" s="61">
        <v>3</v>
      </c>
      <c r="E537" s="62">
        <v>1.5</v>
      </c>
      <c r="F537" s="61">
        <v>4649</v>
      </c>
      <c r="G537" s="61">
        <v>10310</v>
      </c>
      <c r="H537" s="61">
        <v>6559</v>
      </c>
      <c r="I537" s="61">
        <f t="shared" si="71"/>
        <v>21518</v>
      </c>
      <c r="J537" s="61">
        <f t="shared" si="68"/>
        <v>5379.5</v>
      </c>
      <c r="K537" s="61">
        <f t="shared" si="69"/>
        <v>8069.25</v>
      </c>
      <c r="L537" s="63">
        <f t="shared" si="70"/>
        <v>1.1366754344722164E-3</v>
      </c>
      <c r="M537" s="64">
        <f t="shared" si="72"/>
        <v>19891.820103263788</v>
      </c>
      <c r="N537" s="65">
        <f t="shared" si="73"/>
        <v>1</v>
      </c>
      <c r="O537" s="64">
        <f t="shared" si="74"/>
        <v>19891.820103263788</v>
      </c>
      <c r="P537" s="66"/>
      <c r="Q537" s="64">
        <v>4297.6611051247028</v>
      </c>
      <c r="R537" s="64">
        <v>2422.9231569223157</v>
      </c>
      <c r="S537" s="64">
        <v>501.03943191602252</v>
      </c>
      <c r="T537" s="64">
        <v>0</v>
      </c>
      <c r="U537" s="64">
        <v>1399.5824721787048</v>
      </c>
      <c r="V537" s="64">
        <v>0</v>
      </c>
      <c r="W537" s="64">
        <v>1713.8876508714131</v>
      </c>
      <c r="X537" s="64">
        <v>25.883955892340651</v>
      </c>
      <c r="Y537" s="64">
        <v>2959.0908146922288</v>
      </c>
      <c r="Z537" s="64">
        <v>2610.5818371417854</v>
      </c>
      <c r="AA537" s="64">
        <v>0</v>
      </c>
      <c r="AB537" s="64">
        <v>0</v>
      </c>
      <c r="AC537" s="64">
        <v>0</v>
      </c>
      <c r="AD537" s="64">
        <v>3094.9815831270175</v>
      </c>
      <c r="AE537" s="64">
        <v>866.18809539725669</v>
      </c>
      <c r="AF537" s="64">
        <f t="shared" si="75"/>
        <v>19891.820103263788</v>
      </c>
      <c r="AH537" s="16"/>
    </row>
    <row r="538" spans="1:34" x14ac:dyDescent="0.25">
      <c r="A538" s="52" t="s">
        <v>579</v>
      </c>
      <c r="B538" s="53">
        <v>6012835</v>
      </c>
      <c r="C538" s="67">
        <v>145694</v>
      </c>
      <c r="D538" s="68">
        <v>1</v>
      </c>
      <c r="E538" s="69">
        <v>0</v>
      </c>
      <c r="F538" s="16">
        <v>4433</v>
      </c>
      <c r="G538" s="68">
        <v>9193</v>
      </c>
      <c r="H538" s="68">
        <v>3761.52</v>
      </c>
      <c r="I538" s="68">
        <f t="shared" si="71"/>
        <v>17387.52</v>
      </c>
      <c r="J538" s="68">
        <f t="shared" si="68"/>
        <v>4346.88</v>
      </c>
      <c r="K538" s="68">
        <f t="shared" si="69"/>
        <v>0</v>
      </c>
      <c r="L538" s="70">
        <f t="shared" si="70"/>
        <v>0</v>
      </c>
      <c r="M538" s="71">
        <f t="shared" si="72"/>
        <v>0</v>
      </c>
      <c r="N538" s="18">
        <f t="shared" si="73"/>
        <v>0</v>
      </c>
      <c r="O538" s="56">
        <f t="shared" si="74"/>
        <v>0</v>
      </c>
      <c r="P538" s="66"/>
      <c r="Q538" s="56">
        <v>0</v>
      </c>
      <c r="R538" s="56">
        <v>0</v>
      </c>
      <c r="S538" s="56">
        <v>0</v>
      </c>
      <c r="T538" s="56">
        <v>0</v>
      </c>
      <c r="U538" s="56">
        <v>0</v>
      </c>
      <c r="V538" s="56">
        <v>0</v>
      </c>
      <c r="W538" s="56">
        <v>0</v>
      </c>
      <c r="X538" s="56">
        <v>0</v>
      </c>
      <c r="Y538" s="56">
        <v>0</v>
      </c>
      <c r="Z538" s="56">
        <v>0</v>
      </c>
      <c r="AA538" s="56">
        <v>0</v>
      </c>
      <c r="AB538" s="56">
        <v>0</v>
      </c>
      <c r="AC538" s="56">
        <v>0</v>
      </c>
      <c r="AD538" s="56">
        <v>0</v>
      </c>
      <c r="AE538" s="56">
        <v>0</v>
      </c>
      <c r="AF538" s="56">
        <f t="shared" si="75"/>
        <v>0</v>
      </c>
      <c r="AH538" s="16"/>
    </row>
    <row r="539" spans="1:34" x14ac:dyDescent="0.25">
      <c r="A539" s="52" t="s">
        <v>580</v>
      </c>
      <c r="B539" s="53">
        <v>6012587</v>
      </c>
      <c r="C539" s="67">
        <v>145680</v>
      </c>
      <c r="D539" s="68">
        <v>3</v>
      </c>
      <c r="E539" s="69">
        <v>1.5</v>
      </c>
      <c r="F539" s="16">
        <v>5119</v>
      </c>
      <c r="G539" s="68">
        <v>17551</v>
      </c>
      <c r="H539" s="68">
        <v>2868</v>
      </c>
      <c r="I539" s="68">
        <f t="shared" si="71"/>
        <v>25538</v>
      </c>
      <c r="J539" s="68">
        <f t="shared" si="68"/>
        <v>6384.5</v>
      </c>
      <c r="K539" s="68">
        <f t="shared" si="69"/>
        <v>9576.75</v>
      </c>
      <c r="L539" s="70">
        <f t="shared" si="70"/>
        <v>1.3490295215889704E-3</v>
      </c>
      <c r="M539" s="71">
        <f t="shared" si="72"/>
        <v>23608.016627806981</v>
      </c>
      <c r="N539" s="18">
        <f t="shared" si="73"/>
        <v>1</v>
      </c>
      <c r="O539" s="56">
        <f t="shared" si="74"/>
        <v>23608.016627806981</v>
      </c>
      <c r="P539" s="66"/>
      <c r="Q539" s="56">
        <v>4732.1417933175635</v>
      </c>
      <c r="R539" s="56">
        <v>0</v>
      </c>
      <c r="S539" s="56">
        <v>2407.2078979876801</v>
      </c>
      <c r="T539" s="56">
        <v>0</v>
      </c>
      <c r="U539" s="56">
        <v>54.541192773146371</v>
      </c>
      <c r="V539" s="56">
        <v>0</v>
      </c>
      <c r="W539" s="56">
        <v>189.50753421177973</v>
      </c>
      <c r="X539" s="56">
        <v>0</v>
      </c>
      <c r="Y539" s="56">
        <v>3696.7835576239377</v>
      </c>
      <c r="Z539" s="56">
        <v>6335.0982046503732</v>
      </c>
      <c r="AA539" s="56">
        <v>0</v>
      </c>
      <c r="AB539" s="56">
        <v>0</v>
      </c>
      <c r="AC539" s="56">
        <v>0</v>
      </c>
      <c r="AD539" s="56">
        <v>4088.7406039936673</v>
      </c>
      <c r="AE539" s="56">
        <v>2103.9958432488324</v>
      </c>
      <c r="AF539" s="56">
        <f t="shared" si="75"/>
        <v>23608.016627806981</v>
      </c>
      <c r="AH539" s="16"/>
    </row>
    <row r="540" spans="1:34" x14ac:dyDescent="0.25">
      <c r="A540" s="52" t="s">
        <v>581</v>
      </c>
      <c r="B540" s="53">
        <v>6012165</v>
      </c>
      <c r="C540" s="67">
        <v>145647</v>
      </c>
      <c r="D540" s="68">
        <v>4</v>
      </c>
      <c r="E540" s="69">
        <v>2.5</v>
      </c>
      <c r="F540" s="16">
        <v>3532</v>
      </c>
      <c r="G540" s="68">
        <v>10535</v>
      </c>
      <c r="H540" s="68">
        <v>3491.04</v>
      </c>
      <c r="I540" s="68">
        <f t="shared" si="71"/>
        <v>17558.04</v>
      </c>
      <c r="J540" s="68">
        <f t="shared" si="68"/>
        <v>4389.51</v>
      </c>
      <c r="K540" s="68">
        <f t="shared" si="69"/>
        <v>10973.775000000001</v>
      </c>
      <c r="L540" s="70">
        <f t="shared" si="70"/>
        <v>1.545821540530452E-3</v>
      </c>
      <c r="M540" s="71">
        <f t="shared" si="72"/>
        <v>27051.876959282909</v>
      </c>
      <c r="N540" s="18">
        <f t="shared" si="73"/>
        <v>1</v>
      </c>
      <c r="O540" s="56">
        <f t="shared" si="74"/>
        <v>27051.876959282909</v>
      </c>
      <c r="P540" s="66"/>
      <c r="Q540" s="56">
        <v>5441.7935840325708</v>
      </c>
      <c r="R540" s="56">
        <v>69.88668090931975</v>
      </c>
      <c r="S540" s="56">
        <v>0</v>
      </c>
      <c r="T540" s="56">
        <v>0</v>
      </c>
      <c r="U540" s="56">
        <v>40.120131633128004</v>
      </c>
      <c r="V540" s="56">
        <v>0</v>
      </c>
      <c r="W540" s="56">
        <v>45.296922811596133</v>
      </c>
      <c r="X540" s="56">
        <v>5223.3822990743429</v>
      </c>
      <c r="Y540" s="56">
        <v>4679.1413122046761</v>
      </c>
      <c r="Z540" s="56">
        <v>3739.3071994470688</v>
      </c>
      <c r="AA540" s="56">
        <v>0</v>
      </c>
      <c r="AB540" s="56">
        <v>0</v>
      </c>
      <c r="AC540" s="56">
        <v>0</v>
      </c>
      <c r="AD540" s="56">
        <v>1851.9354156305633</v>
      </c>
      <c r="AE540" s="56">
        <v>5961.0134135396411</v>
      </c>
      <c r="AF540" s="56">
        <f t="shared" si="75"/>
        <v>27051.876959282909</v>
      </c>
      <c r="AH540" s="16"/>
    </row>
    <row r="541" spans="1:34" x14ac:dyDescent="0.25">
      <c r="A541" s="52" t="s">
        <v>582</v>
      </c>
      <c r="B541" s="53">
        <v>6014658</v>
      </c>
      <c r="C541" s="67">
        <v>145891</v>
      </c>
      <c r="D541" s="68">
        <v>1</v>
      </c>
      <c r="E541" s="69">
        <v>0</v>
      </c>
      <c r="F541" s="16">
        <v>3948</v>
      </c>
      <c r="G541" s="68">
        <v>15258</v>
      </c>
      <c r="H541" s="68">
        <v>1818</v>
      </c>
      <c r="I541" s="68">
        <f t="shared" si="71"/>
        <v>21024</v>
      </c>
      <c r="J541" s="68">
        <f t="shared" si="68"/>
        <v>5256</v>
      </c>
      <c r="K541" s="68">
        <f t="shared" si="69"/>
        <v>0</v>
      </c>
      <c r="L541" s="70">
        <f t="shared" si="70"/>
        <v>0</v>
      </c>
      <c r="M541" s="71">
        <f t="shared" si="72"/>
        <v>0</v>
      </c>
      <c r="N541" s="18">
        <f t="shared" si="73"/>
        <v>0</v>
      </c>
      <c r="O541" s="56">
        <f t="shared" si="74"/>
        <v>0</v>
      </c>
      <c r="P541" s="66"/>
      <c r="Q541" s="56">
        <v>0</v>
      </c>
      <c r="R541" s="56">
        <v>0</v>
      </c>
      <c r="S541" s="56">
        <v>0</v>
      </c>
      <c r="T541" s="56">
        <v>0</v>
      </c>
      <c r="U541" s="56">
        <v>0</v>
      </c>
      <c r="V541" s="56">
        <v>0</v>
      </c>
      <c r="W541" s="56">
        <v>0</v>
      </c>
      <c r="X541" s="56">
        <v>0</v>
      </c>
      <c r="Y541" s="56">
        <v>0</v>
      </c>
      <c r="Z541" s="56">
        <v>0</v>
      </c>
      <c r="AA541" s="56">
        <v>0</v>
      </c>
      <c r="AB541" s="56">
        <v>0</v>
      </c>
      <c r="AC541" s="56">
        <v>0</v>
      </c>
      <c r="AD541" s="56">
        <v>0</v>
      </c>
      <c r="AE541" s="56">
        <v>0</v>
      </c>
      <c r="AF541" s="56">
        <f t="shared" si="75"/>
        <v>0</v>
      </c>
      <c r="AH541" s="16"/>
    </row>
    <row r="542" spans="1:34" x14ac:dyDescent="0.25">
      <c r="A542" s="58" t="s">
        <v>583</v>
      </c>
      <c r="B542" s="59">
        <v>6014666</v>
      </c>
      <c r="C542" s="60">
        <v>145980</v>
      </c>
      <c r="D542" s="61">
        <v>4</v>
      </c>
      <c r="E542" s="62">
        <v>2.5</v>
      </c>
      <c r="F542" s="61">
        <v>4556</v>
      </c>
      <c r="G542" s="61">
        <v>13606</v>
      </c>
      <c r="H542" s="61">
        <v>1855</v>
      </c>
      <c r="I542" s="61">
        <f t="shared" si="71"/>
        <v>20017</v>
      </c>
      <c r="J542" s="61">
        <f t="shared" si="68"/>
        <v>5004.25</v>
      </c>
      <c r="K542" s="61">
        <f t="shared" si="69"/>
        <v>12510.625</v>
      </c>
      <c r="L542" s="63">
        <f t="shared" si="70"/>
        <v>1.7623100173366762E-3</v>
      </c>
      <c r="M542" s="64">
        <f t="shared" si="72"/>
        <v>30840.425303391832</v>
      </c>
      <c r="N542" s="65">
        <f t="shared" si="73"/>
        <v>1</v>
      </c>
      <c r="O542" s="64">
        <f t="shared" si="74"/>
        <v>30840.425303391832</v>
      </c>
      <c r="P542" s="66"/>
      <c r="Q542" s="64">
        <v>7019.4823241371423</v>
      </c>
      <c r="R542" s="64">
        <v>677.91313051368365</v>
      </c>
      <c r="S542" s="64">
        <v>1032.2768123731091</v>
      </c>
      <c r="T542" s="64">
        <v>0</v>
      </c>
      <c r="U542" s="64">
        <v>989.13688588587479</v>
      </c>
      <c r="V542" s="64">
        <v>0</v>
      </c>
      <c r="W542" s="64">
        <v>158.6933010066123</v>
      </c>
      <c r="X542" s="64">
        <v>0</v>
      </c>
      <c r="Y542" s="64">
        <v>6991.7495142524922</v>
      </c>
      <c r="Z542" s="64">
        <v>8708.102303780317</v>
      </c>
      <c r="AA542" s="64">
        <v>0</v>
      </c>
      <c r="AB542" s="64">
        <v>0</v>
      </c>
      <c r="AC542" s="64">
        <v>0</v>
      </c>
      <c r="AD542" s="64">
        <v>4156.8400593770875</v>
      </c>
      <c r="AE542" s="64">
        <v>1106.2309720655112</v>
      </c>
      <c r="AF542" s="64">
        <f t="shared" si="75"/>
        <v>30840.425303391828</v>
      </c>
      <c r="AH542" s="16"/>
    </row>
    <row r="543" spans="1:34" x14ac:dyDescent="0.25">
      <c r="A543" s="52" t="s">
        <v>584</v>
      </c>
      <c r="B543" s="53">
        <v>6004758</v>
      </c>
      <c r="C543" s="67">
        <v>145308</v>
      </c>
      <c r="D543" s="68">
        <v>4</v>
      </c>
      <c r="E543" s="69">
        <v>2.5</v>
      </c>
      <c r="F543" s="16">
        <v>5372</v>
      </c>
      <c r="G543" s="68">
        <v>35889</v>
      </c>
      <c r="H543" s="68">
        <v>4838</v>
      </c>
      <c r="I543" s="68">
        <f t="shared" si="71"/>
        <v>46099</v>
      </c>
      <c r="J543" s="68">
        <f t="shared" si="68"/>
        <v>11524.75</v>
      </c>
      <c r="K543" s="68">
        <f t="shared" si="69"/>
        <v>28811.875</v>
      </c>
      <c r="L543" s="70">
        <f t="shared" si="70"/>
        <v>4.0585866757857541E-3</v>
      </c>
      <c r="M543" s="71">
        <f t="shared" si="72"/>
        <v>71025.266826250692</v>
      </c>
      <c r="N543" s="18">
        <f t="shared" si="73"/>
        <v>1</v>
      </c>
      <c r="O543" s="56">
        <f t="shared" si="74"/>
        <v>71025.266826250692</v>
      </c>
      <c r="P543" s="66"/>
      <c r="Q543" s="56">
        <v>8276.7030389079755</v>
      </c>
      <c r="R543" s="56">
        <v>2529.8485461442465</v>
      </c>
      <c r="S543" s="56">
        <v>1597.7179916879318</v>
      </c>
      <c r="T543" s="56">
        <v>0</v>
      </c>
      <c r="U543" s="56">
        <v>0</v>
      </c>
      <c r="V543" s="56">
        <v>0</v>
      </c>
      <c r="W543" s="56">
        <v>3326.3964744978252</v>
      </c>
      <c r="X543" s="56">
        <v>0</v>
      </c>
      <c r="Y543" s="56">
        <v>8068.7069647730941</v>
      </c>
      <c r="Z543" s="56">
        <v>20092.420761429432</v>
      </c>
      <c r="AA543" s="56">
        <v>0</v>
      </c>
      <c r="AB543" s="56">
        <v>0</v>
      </c>
      <c r="AC543" s="56">
        <v>0</v>
      </c>
      <c r="AD543" s="56">
        <v>25443.312357506755</v>
      </c>
      <c r="AE543" s="56">
        <v>1690.1606913034343</v>
      </c>
      <c r="AF543" s="56">
        <f t="shared" si="75"/>
        <v>71025.266826250692</v>
      </c>
      <c r="AH543" s="16"/>
    </row>
    <row r="544" spans="1:34" x14ac:dyDescent="0.25">
      <c r="A544" s="52" t="s">
        <v>585</v>
      </c>
      <c r="B544" s="53">
        <v>6008072</v>
      </c>
      <c r="C544" s="67">
        <v>146011</v>
      </c>
      <c r="D544" s="68">
        <v>2</v>
      </c>
      <c r="E544" s="69">
        <v>0.75</v>
      </c>
      <c r="F544" s="16">
        <v>2173</v>
      </c>
      <c r="G544" s="68">
        <v>7052</v>
      </c>
      <c r="H544" s="68">
        <v>526.67999999999995</v>
      </c>
      <c r="I544" s="68">
        <f t="shared" si="71"/>
        <v>9751.68</v>
      </c>
      <c r="J544" s="68">
        <f t="shared" si="68"/>
        <v>2437.92</v>
      </c>
      <c r="K544" s="68">
        <f t="shared" si="69"/>
        <v>1828.44</v>
      </c>
      <c r="L544" s="70">
        <f t="shared" si="70"/>
        <v>2.5756332142471474E-4</v>
      </c>
      <c r="M544" s="71">
        <f t="shared" si="72"/>
        <v>4507.358124932508</v>
      </c>
      <c r="N544" s="18">
        <f t="shared" si="73"/>
        <v>1</v>
      </c>
      <c r="O544" s="56">
        <f t="shared" si="74"/>
        <v>4507.358124932508</v>
      </c>
      <c r="P544" s="66"/>
      <c r="Q544" s="56">
        <v>1004.3899313224326</v>
      </c>
      <c r="R544" s="56">
        <v>117.25432019230313</v>
      </c>
      <c r="S544" s="56">
        <v>0</v>
      </c>
      <c r="T544" s="56">
        <v>0</v>
      </c>
      <c r="U544" s="56">
        <v>11.64778015155329</v>
      </c>
      <c r="V544" s="56">
        <v>0</v>
      </c>
      <c r="W544" s="56">
        <v>0</v>
      </c>
      <c r="X544" s="56">
        <v>114.53650482360737</v>
      </c>
      <c r="Y544" s="56">
        <v>2814.8802032920453</v>
      </c>
      <c r="Z544" s="56">
        <v>199.21401767140748</v>
      </c>
      <c r="AA544" s="56">
        <v>0</v>
      </c>
      <c r="AB544" s="56">
        <v>0</v>
      </c>
      <c r="AC544" s="56">
        <v>0</v>
      </c>
      <c r="AD544" s="56">
        <v>0</v>
      </c>
      <c r="AE544" s="56">
        <v>245.43536747915863</v>
      </c>
      <c r="AF544" s="56">
        <f t="shared" si="75"/>
        <v>4507.3581249325071</v>
      </c>
      <c r="AH544" s="16"/>
    </row>
    <row r="545" spans="1:34" x14ac:dyDescent="0.25">
      <c r="A545" s="52" t="s">
        <v>586</v>
      </c>
      <c r="B545" s="53">
        <v>6008098</v>
      </c>
      <c r="C545" s="67">
        <v>146152</v>
      </c>
      <c r="D545" s="68">
        <v>3</v>
      </c>
      <c r="E545" s="69">
        <v>1.5</v>
      </c>
      <c r="F545" s="16">
        <v>2002</v>
      </c>
      <c r="G545" s="68">
        <v>12461</v>
      </c>
      <c r="H545" s="68">
        <v>0</v>
      </c>
      <c r="I545" s="68">
        <f t="shared" si="71"/>
        <v>14463</v>
      </c>
      <c r="J545" s="68">
        <f t="shared" si="68"/>
        <v>3615.75</v>
      </c>
      <c r="K545" s="68">
        <f t="shared" si="69"/>
        <v>5423.625</v>
      </c>
      <c r="L545" s="70">
        <f t="shared" si="70"/>
        <v>7.6399929402229145E-4</v>
      </c>
      <c r="M545" s="71">
        <f t="shared" si="72"/>
        <v>13369.9876453901</v>
      </c>
      <c r="N545" s="18">
        <f t="shared" si="73"/>
        <v>1</v>
      </c>
      <c r="O545" s="56">
        <f t="shared" si="74"/>
        <v>13369.9876453901</v>
      </c>
      <c r="P545" s="66"/>
      <c r="Q545" s="56">
        <v>1850.7028463023564</v>
      </c>
      <c r="R545" s="56">
        <v>0</v>
      </c>
      <c r="S545" s="56">
        <v>0</v>
      </c>
      <c r="T545" s="56">
        <v>0</v>
      </c>
      <c r="U545" s="56">
        <v>0</v>
      </c>
      <c r="V545" s="56">
        <v>0</v>
      </c>
      <c r="W545" s="56">
        <v>0</v>
      </c>
      <c r="X545" s="56">
        <v>0</v>
      </c>
      <c r="Y545" s="56">
        <v>2930.4335778114232</v>
      </c>
      <c r="Z545" s="56">
        <v>1878.4356561870072</v>
      </c>
      <c r="AA545" s="56">
        <v>0</v>
      </c>
      <c r="AB545" s="56">
        <v>0</v>
      </c>
      <c r="AC545" s="56">
        <v>0</v>
      </c>
      <c r="AD545" s="56">
        <v>6561.5828187083544</v>
      </c>
      <c r="AE545" s="56">
        <v>148.83274638095872</v>
      </c>
      <c r="AF545" s="56">
        <f t="shared" si="75"/>
        <v>13369.9876453901</v>
      </c>
      <c r="AH545" s="16"/>
    </row>
    <row r="546" spans="1:34" x14ac:dyDescent="0.25">
      <c r="A546" s="52" t="s">
        <v>587</v>
      </c>
      <c r="B546" s="53">
        <v>6008106</v>
      </c>
      <c r="C546" s="67">
        <v>145975</v>
      </c>
      <c r="D546" s="68">
        <v>2</v>
      </c>
      <c r="E546" s="69">
        <v>0.75</v>
      </c>
      <c r="F546" s="16">
        <v>849</v>
      </c>
      <c r="G546" s="68">
        <v>5215</v>
      </c>
      <c r="H546" s="68">
        <v>53.76</v>
      </c>
      <c r="I546" s="68">
        <f t="shared" si="71"/>
        <v>6117.76</v>
      </c>
      <c r="J546" s="68">
        <f t="shared" si="68"/>
        <v>1529.44</v>
      </c>
      <c r="K546" s="68">
        <f t="shared" si="69"/>
        <v>1147.08</v>
      </c>
      <c r="L546" s="70">
        <f t="shared" si="70"/>
        <v>1.6158349999992441E-4</v>
      </c>
      <c r="M546" s="71">
        <f t="shared" si="72"/>
        <v>2827.7112499986774</v>
      </c>
      <c r="N546" s="18">
        <f t="shared" si="73"/>
        <v>1</v>
      </c>
      <c r="O546" s="56">
        <f t="shared" si="74"/>
        <v>2827.7112499986774</v>
      </c>
      <c r="P546" s="66"/>
      <c r="Q546" s="56">
        <v>392.41925986780734</v>
      </c>
      <c r="R546" s="56">
        <v>0</v>
      </c>
      <c r="S546" s="56">
        <v>3.8825933838510975</v>
      </c>
      <c r="T546" s="56">
        <v>0</v>
      </c>
      <c r="U546" s="56">
        <v>0</v>
      </c>
      <c r="V546" s="56">
        <v>0</v>
      </c>
      <c r="W546" s="56">
        <v>10.871261474783072</v>
      </c>
      <c r="X546" s="56">
        <v>10.094742798012854</v>
      </c>
      <c r="Y546" s="56">
        <v>834.75757752798597</v>
      </c>
      <c r="Z546" s="56">
        <v>719.66641650668555</v>
      </c>
      <c r="AA546" s="56">
        <v>0</v>
      </c>
      <c r="AB546" s="56">
        <v>0</v>
      </c>
      <c r="AC546" s="56">
        <v>0</v>
      </c>
      <c r="AD546" s="56">
        <v>834.75757752798597</v>
      </c>
      <c r="AE546" s="56">
        <v>21.261820911565533</v>
      </c>
      <c r="AF546" s="56">
        <f t="shared" si="75"/>
        <v>2827.7112499986774</v>
      </c>
      <c r="AH546" s="16"/>
    </row>
    <row r="547" spans="1:34" x14ac:dyDescent="0.25">
      <c r="A547" s="58" t="s">
        <v>588</v>
      </c>
      <c r="B547" s="59">
        <v>6008114</v>
      </c>
      <c r="C547" s="60">
        <v>146157</v>
      </c>
      <c r="D547" s="61">
        <v>4</v>
      </c>
      <c r="E547" s="62">
        <v>2.5</v>
      </c>
      <c r="F547" s="61">
        <v>1088</v>
      </c>
      <c r="G547" s="61">
        <v>5859</v>
      </c>
      <c r="H547" s="61">
        <v>0</v>
      </c>
      <c r="I547" s="61">
        <f t="shared" si="71"/>
        <v>6947</v>
      </c>
      <c r="J547" s="61">
        <f t="shared" si="68"/>
        <v>1736.75</v>
      </c>
      <c r="K547" s="61">
        <f t="shared" si="69"/>
        <v>4341.875</v>
      </c>
      <c r="L547" s="63">
        <f t="shared" si="70"/>
        <v>6.1161850878942343E-4</v>
      </c>
      <c r="M547" s="64">
        <f t="shared" si="72"/>
        <v>10703.323903814909</v>
      </c>
      <c r="N547" s="65">
        <f t="shared" si="73"/>
        <v>1</v>
      </c>
      <c r="O547" s="64">
        <f t="shared" si="74"/>
        <v>10703.323903814909</v>
      </c>
      <c r="P547" s="66"/>
      <c r="Q547" s="64">
        <v>1676.2942863611086</v>
      </c>
      <c r="R547" s="64">
        <v>0</v>
      </c>
      <c r="S547" s="64">
        <v>0</v>
      </c>
      <c r="T547" s="64">
        <v>0</v>
      </c>
      <c r="U547" s="64">
        <v>0</v>
      </c>
      <c r="V547" s="64">
        <v>0</v>
      </c>
      <c r="W547" s="64">
        <v>0</v>
      </c>
      <c r="X547" s="64">
        <v>0</v>
      </c>
      <c r="Y547" s="64">
        <v>2814.8802032920453</v>
      </c>
      <c r="Z547" s="64">
        <v>1796.4697958612617</v>
      </c>
      <c r="AA547" s="64">
        <v>0</v>
      </c>
      <c r="AB547" s="64">
        <v>0</v>
      </c>
      <c r="AC547" s="64">
        <v>0</v>
      </c>
      <c r="AD547" s="64">
        <v>4415.6796183004935</v>
      </c>
      <c r="AE547" s="64">
        <v>0</v>
      </c>
      <c r="AF547" s="64">
        <f t="shared" si="75"/>
        <v>10703.323903814908</v>
      </c>
      <c r="AH547" s="16"/>
    </row>
    <row r="548" spans="1:34" x14ac:dyDescent="0.25">
      <c r="A548" s="52" t="s">
        <v>589</v>
      </c>
      <c r="B548" s="53">
        <v>6002695</v>
      </c>
      <c r="C548" s="67" t="s">
        <v>590</v>
      </c>
      <c r="D548" s="68">
        <v>5</v>
      </c>
      <c r="E548" s="69">
        <v>3.5</v>
      </c>
      <c r="F548" s="16">
        <v>1407</v>
      </c>
      <c r="G548" s="68">
        <v>8717</v>
      </c>
      <c r="H548" s="68">
        <v>272</v>
      </c>
      <c r="I548" s="68">
        <f t="shared" si="71"/>
        <v>10396</v>
      </c>
      <c r="J548" s="68">
        <f t="shared" si="68"/>
        <v>2599</v>
      </c>
      <c r="K548" s="68">
        <f t="shared" si="69"/>
        <v>9096.5</v>
      </c>
      <c r="L548" s="70">
        <f t="shared" si="70"/>
        <v>1.2813790736036829E-3</v>
      </c>
      <c r="M548" s="71">
        <f t="shared" si="72"/>
        <v>22424.13378806445</v>
      </c>
      <c r="N548" s="18">
        <f t="shared" si="73"/>
        <v>1</v>
      </c>
      <c r="O548" s="56">
        <f t="shared" si="74"/>
        <v>22424.13378806445</v>
      </c>
      <c r="P548" s="66"/>
      <c r="Q548" s="56">
        <v>3034.8938283769412</v>
      </c>
      <c r="R548" s="56">
        <v>0</v>
      </c>
      <c r="S548" s="56">
        <v>0</v>
      </c>
      <c r="T548" s="56">
        <v>0</v>
      </c>
      <c r="U548" s="56">
        <v>0</v>
      </c>
      <c r="V548" s="56">
        <v>0</v>
      </c>
      <c r="W548" s="56">
        <v>586.7030002263881</v>
      </c>
      <c r="X548" s="56">
        <v>0</v>
      </c>
      <c r="Y548" s="56">
        <v>388.25933838510974</v>
      </c>
      <c r="Z548" s="56">
        <v>1248.9008718054365</v>
      </c>
      <c r="AA548" s="56">
        <v>0</v>
      </c>
      <c r="AB548" s="56">
        <v>0</v>
      </c>
      <c r="AC548" s="56">
        <v>0</v>
      </c>
      <c r="AD548" s="56">
        <v>17098.50986321536</v>
      </c>
      <c r="AE548" s="56">
        <v>66.866886055213342</v>
      </c>
      <c r="AF548" s="56">
        <f t="shared" si="75"/>
        <v>22424.13378806445</v>
      </c>
      <c r="AH548" s="16"/>
    </row>
    <row r="549" spans="1:34" x14ac:dyDescent="0.25">
      <c r="A549" s="52" t="s">
        <v>591</v>
      </c>
      <c r="B549" s="53">
        <v>6008049</v>
      </c>
      <c r="C549" s="67">
        <v>145818</v>
      </c>
      <c r="D549" s="68">
        <v>4</v>
      </c>
      <c r="E549" s="69">
        <v>2.5</v>
      </c>
      <c r="F549" s="16">
        <v>2924</v>
      </c>
      <c r="G549" s="68">
        <v>18435</v>
      </c>
      <c r="H549" s="68">
        <v>1184</v>
      </c>
      <c r="I549" s="68">
        <f t="shared" si="71"/>
        <v>22543</v>
      </c>
      <c r="J549" s="68">
        <f t="shared" si="68"/>
        <v>5635.75</v>
      </c>
      <c r="K549" s="68">
        <f t="shared" si="69"/>
        <v>14089.375</v>
      </c>
      <c r="L549" s="70">
        <f t="shared" si="70"/>
        <v>1.9847007404116845E-3</v>
      </c>
      <c r="M549" s="71">
        <f t="shared" si="72"/>
        <v>34732.262957204475</v>
      </c>
      <c r="N549" s="18">
        <f t="shared" si="73"/>
        <v>1</v>
      </c>
      <c r="O549" s="56">
        <f t="shared" si="74"/>
        <v>34732.262957204475</v>
      </c>
      <c r="P549" s="66"/>
      <c r="Q549" s="56">
        <v>4505.0408945954796</v>
      </c>
      <c r="R549" s="56">
        <v>186.42611089126299</v>
      </c>
      <c r="S549" s="56">
        <v>103.2276812373109</v>
      </c>
      <c r="T549" s="56">
        <v>0</v>
      </c>
      <c r="U549" s="56">
        <v>87.820564634727191</v>
      </c>
      <c r="V549" s="56">
        <v>0</v>
      </c>
      <c r="W549" s="56">
        <v>1217.1622116041135</v>
      </c>
      <c r="X549" s="56">
        <v>229.56603737849738</v>
      </c>
      <c r="Y549" s="56">
        <v>8936.1276294985564</v>
      </c>
      <c r="Z549" s="56">
        <v>7685.0697613687589</v>
      </c>
      <c r="AA549" s="56">
        <v>0</v>
      </c>
      <c r="AB549" s="56">
        <v>0</v>
      </c>
      <c r="AC549" s="56">
        <v>0</v>
      </c>
      <c r="AD549" s="56">
        <v>10339.715951993932</v>
      </c>
      <c r="AE549" s="56">
        <v>1442.106114001836</v>
      </c>
      <c r="AF549" s="56">
        <f t="shared" si="75"/>
        <v>34732.262957204475</v>
      </c>
      <c r="AH549" s="16"/>
    </row>
    <row r="550" spans="1:34" x14ac:dyDescent="0.25">
      <c r="A550" s="52" t="s">
        <v>592</v>
      </c>
      <c r="B550" s="53">
        <v>6008163</v>
      </c>
      <c r="C550" s="67">
        <v>145443</v>
      </c>
      <c r="D550" s="68">
        <v>5</v>
      </c>
      <c r="E550" s="69">
        <v>3.5</v>
      </c>
      <c r="F550" s="16">
        <v>4105</v>
      </c>
      <c r="G550" s="68">
        <v>8341</v>
      </c>
      <c r="H550" s="68">
        <v>661.92</v>
      </c>
      <c r="I550" s="68">
        <f t="shared" si="71"/>
        <v>13107.92</v>
      </c>
      <c r="J550" s="68">
        <f t="shared" si="68"/>
        <v>3276.98</v>
      </c>
      <c r="K550" s="68">
        <f t="shared" si="69"/>
        <v>11469.43</v>
      </c>
      <c r="L550" s="70">
        <f t="shared" si="70"/>
        <v>1.6156420148587137E-3</v>
      </c>
      <c r="M550" s="71">
        <f t="shared" si="72"/>
        <v>28273.73526002749</v>
      </c>
      <c r="N550" s="18">
        <f t="shared" si="73"/>
        <v>1</v>
      </c>
      <c r="O550" s="56">
        <f t="shared" si="74"/>
        <v>28273.73526002749</v>
      </c>
      <c r="P550" s="66"/>
      <c r="Q550" s="56">
        <v>8854.4699115048643</v>
      </c>
      <c r="R550" s="56">
        <v>0</v>
      </c>
      <c r="S550" s="56">
        <v>375.05852088001603</v>
      </c>
      <c r="T550" s="56">
        <v>0</v>
      </c>
      <c r="U550" s="56">
        <v>567.11747360118375</v>
      </c>
      <c r="V550" s="56">
        <v>0</v>
      </c>
      <c r="W550" s="56">
        <v>485.58301254031062</v>
      </c>
      <c r="X550" s="56">
        <v>0</v>
      </c>
      <c r="Y550" s="56">
        <v>6505.5009142749504</v>
      </c>
      <c r="Z550" s="56">
        <v>8118.9341648975169</v>
      </c>
      <c r="AA550" s="56">
        <v>0</v>
      </c>
      <c r="AB550" s="56">
        <v>0</v>
      </c>
      <c r="AC550" s="56">
        <v>0</v>
      </c>
      <c r="AD550" s="56">
        <v>3354.1292843824763</v>
      </c>
      <c r="AE550" s="56">
        <v>12.941977946170326</v>
      </c>
      <c r="AF550" s="56">
        <f t="shared" si="75"/>
        <v>28273.73526002749</v>
      </c>
      <c r="AH550" s="16"/>
    </row>
    <row r="551" spans="1:34" x14ac:dyDescent="0.25">
      <c r="A551" s="52" t="s">
        <v>593</v>
      </c>
      <c r="B551" s="53">
        <v>6005136</v>
      </c>
      <c r="C551" s="67">
        <v>146020</v>
      </c>
      <c r="D551" s="68">
        <v>5</v>
      </c>
      <c r="E551" s="69">
        <v>3.5</v>
      </c>
      <c r="F551" s="16">
        <v>1603</v>
      </c>
      <c r="G551" s="68">
        <v>5835</v>
      </c>
      <c r="H551" s="68">
        <v>411.6</v>
      </c>
      <c r="I551" s="68">
        <f t="shared" si="71"/>
        <v>7849.6</v>
      </c>
      <c r="J551" s="68">
        <f t="shared" si="68"/>
        <v>1962.4</v>
      </c>
      <c r="K551" s="68">
        <f t="shared" si="69"/>
        <v>6868.4000000000005</v>
      </c>
      <c r="L551" s="70">
        <f t="shared" si="70"/>
        <v>9.6751761986912943E-4</v>
      </c>
      <c r="M551" s="71">
        <f t="shared" si="72"/>
        <v>16931.558347709764</v>
      </c>
      <c r="N551" s="18">
        <f t="shared" si="73"/>
        <v>1</v>
      </c>
      <c r="O551" s="56">
        <f t="shared" si="74"/>
        <v>16931.558347709764</v>
      </c>
      <c r="P551" s="66"/>
      <c r="Q551" s="56">
        <v>3457.6651079518388</v>
      </c>
      <c r="R551" s="56">
        <v>76.098830323481522</v>
      </c>
      <c r="S551" s="56">
        <v>0</v>
      </c>
      <c r="T551" s="56">
        <v>0</v>
      </c>
      <c r="U551" s="56">
        <v>0</v>
      </c>
      <c r="V551" s="56">
        <v>0</v>
      </c>
      <c r="W551" s="56">
        <v>811.72085678380279</v>
      </c>
      <c r="X551" s="56">
        <v>0</v>
      </c>
      <c r="Y551" s="56">
        <v>5987.8217964281366</v>
      </c>
      <c r="Z551" s="56">
        <v>3738.0746301188624</v>
      </c>
      <c r="AA551" s="56">
        <v>0</v>
      </c>
      <c r="AB551" s="56">
        <v>0</v>
      </c>
      <c r="AC551" s="56">
        <v>0</v>
      </c>
      <c r="AD551" s="56">
        <v>2072.8734677116136</v>
      </c>
      <c r="AE551" s="56">
        <v>787.30365839202807</v>
      </c>
      <c r="AF551" s="56">
        <f t="shared" si="75"/>
        <v>16931.558347709764</v>
      </c>
      <c r="AH551" s="16"/>
    </row>
    <row r="552" spans="1:34" x14ac:dyDescent="0.25">
      <c r="A552" s="58" t="s">
        <v>594</v>
      </c>
      <c r="B552" s="59">
        <v>6003065</v>
      </c>
      <c r="C552" s="60">
        <v>145759</v>
      </c>
      <c r="D552" s="61">
        <v>3</v>
      </c>
      <c r="E552" s="62">
        <v>1.5</v>
      </c>
      <c r="F552" s="61">
        <v>1533</v>
      </c>
      <c r="G552" s="61">
        <v>8895</v>
      </c>
      <c r="H552" s="61">
        <v>0</v>
      </c>
      <c r="I552" s="61">
        <f t="shared" si="71"/>
        <v>10428</v>
      </c>
      <c r="J552" s="61">
        <f t="shared" si="68"/>
        <v>2607</v>
      </c>
      <c r="K552" s="61">
        <f t="shared" si="69"/>
        <v>3910.5</v>
      </c>
      <c r="L552" s="63">
        <f t="shared" si="70"/>
        <v>5.5085284090883324E-4</v>
      </c>
      <c r="M552" s="64">
        <f t="shared" si="72"/>
        <v>9639.9247159045808</v>
      </c>
      <c r="N552" s="65">
        <f t="shared" si="73"/>
        <v>1</v>
      </c>
      <c r="O552" s="64">
        <f t="shared" si="74"/>
        <v>9639.9247159045808</v>
      </c>
      <c r="P552" s="66"/>
      <c r="Q552" s="64">
        <v>1417.1465851056505</v>
      </c>
      <c r="R552" s="64">
        <v>0</v>
      </c>
      <c r="S552" s="64">
        <v>0</v>
      </c>
      <c r="T552" s="64">
        <v>0</v>
      </c>
      <c r="U552" s="64">
        <v>0</v>
      </c>
      <c r="V552" s="64">
        <v>0</v>
      </c>
      <c r="W552" s="64">
        <v>0</v>
      </c>
      <c r="X552" s="64">
        <v>0</v>
      </c>
      <c r="Y552" s="64">
        <v>4098.9093009513726</v>
      </c>
      <c r="Z552" s="64">
        <v>2070.7164713872517</v>
      </c>
      <c r="AA552" s="64">
        <v>0</v>
      </c>
      <c r="AB552" s="64">
        <v>0</v>
      </c>
      <c r="AC552" s="64">
        <v>0</v>
      </c>
      <c r="AD552" s="64">
        <v>2053.152358460306</v>
      </c>
      <c r="AE552" s="64">
        <v>0</v>
      </c>
      <c r="AF552" s="64">
        <f t="shared" si="75"/>
        <v>9639.9247159045808</v>
      </c>
      <c r="AH552" s="16"/>
    </row>
    <row r="553" spans="1:34" x14ac:dyDescent="0.25">
      <c r="A553" s="52" t="s">
        <v>595</v>
      </c>
      <c r="B553" s="53">
        <v>6005029</v>
      </c>
      <c r="C553" s="67">
        <v>145418</v>
      </c>
      <c r="D553" s="68">
        <v>4</v>
      </c>
      <c r="E553" s="69">
        <v>2.5</v>
      </c>
      <c r="F553" s="16">
        <v>4912</v>
      </c>
      <c r="G553" s="68">
        <v>21685</v>
      </c>
      <c r="H553" s="68">
        <v>2051.2800000000002</v>
      </c>
      <c r="I553" s="68">
        <f t="shared" si="71"/>
        <v>28648.28</v>
      </c>
      <c r="J553" s="68">
        <f t="shared" si="68"/>
        <v>7162.07</v>
      </c>
      <c r="K553" s="68">
        <f t="shared" si="69"/>
        <v>17905.174999999999</v>
      </c>
      <c r="L553" s="70">
        <f t="shared" si="70"/>
        <v>2.5222136595626694E-3</v>
      </c>
      <c r="M553" s="71">
        <f t="shared" si="72"/>
        <v>44138.739042346715</v>
      </c>
      <c r="N553" s="18">
        <f t="shared" si="73"/>
        <v>1</v>
      </c>
      <c r="O553" s="56">
        <f t="shared" si="74"/>
        <v>44138.739042346715</v>
      </c>
      <c r="P553" s="66"/>
      <c r="Q553" s="56">
        <v>7567.9756751891246</v>
      </c>
      <c r="R553" s="56">
        <v>1787.287154366122</v>
      </c>
      <c r="S553" s="56">
        <v>76.35766988240492</v>
      </c>
      <c r="T553" s="56">
        <v>0</v>
      </c>
      <c r="U553" s="56">
        <v>0</v>
      </c>
      <c r="V553" s="56">
        <v>0</v>
      </c>
      <c r="W553" s="56">
        <v>0</v>
      </c>
      <c r="X553" s="56">
        <v>1296.7861902062664</v>
      </c>
      <c r="Y553" s="56">
        <v>8264.3773456259078</v>
      </c>
      <c r="Z553" s="56">
        <v>17071.085195662763</v>
      </c>
      <c r="AA553" s="56">
        <v>0</v>
      </c>
      <c r="AB553" s="56">
        <v>0</v>
      </c>
      <c r="AC553" s="56">
        <v>0</v>
      </c>
      <c r="AD553" s="56">
        <v>5682.1446030328771</v>
      </c>
      <c r="AE553" s="56">
        <v>2392.7252083812518</v>
      </c>
      <c r="AF553" s="56">
        <f t="shared" si="75"/>
        <v>44138.739042346715</v>
      </c>
      <c r="AH553" s="16"/>
    </row>
    <row r="554" spans="1:34" x14ac:dyDescent="0.25">
      <c r="A554" s="52" t="s">
        <v>596</v>
      </c>
      <c r="B554" s="53">
        <v>6008684</v>
      </c>
      <c r="C554" s="67">
        <v>145488</v>
      </c>
      <c r="D554" s="68">
        <v>4</v>
      </c>
      <c r="E554" s="69">
        <v>2.5</v>
      </c>
      <c r="F554" s="16">
        <v>1847</v>
      </c>
      <c r="G554" s="68">
        <v>10859</v>
      </c>
      <c r="H554" s="68">
        <v>452.76</v>
      </c>
      <c r="I554" s="68">
        <f t="shared" si="71"/>
        <v>13158.76</v>
      </c>
      <c r="J554" s="68">
        <f t="shared" si="68"/>
        <v>3289.69</v>
      </c>
      <c r="K554" s="68">
        <f t="shared" si="69"/>
        <v>8224.2250000000004</v>
      </c>
      <c r="L554" s="70">
        <f t="shared" si="70"/>
        <v>1.1585059980880831E-3</v>
      </c>
      <c r="M554" s="71">
        <f t="shared" si="72"/>
        <v>20273.854966541454</v>
      </c>
      <c r="N554" s="18">
        <f t="shared" si="73"/>
        <v>1</v>
      </c>
      <c r="O554" s="56">
        <f t="shared" si="74"/>
        <v>20273.854966541454</v>
      </c>
      <c r="P554" s="66"/>
      <c r="Q554" s="56">
        <v>2845.6944364972132</v>
      </c>
      <c r="R554" s="56">
        <v>50.473713990064262</v>
      </c>
      <c r="S554" s="56">
        <v>0</v>
      </c>
      <c r="T554" s="56">
        <v>0</v>
      </c>
      <c r="U554" s="56">
        <v>0</v>
      </c>
      <c r="V554" s="56">
        <v>0</v>
      </c>
      <c r="W554" s="56">
        <v>195.42386698717189</v>
      </c>
      <c r="X554" s="56">
        <v>451.67503032134431</v>
      </c>
      <c r="Y554" s="56">
        <v>711.80878703936787</v>
      </c>
      <c r="Z554" s="56">
        <v>4323.236918684991</v>
      </c>
      <c r="AA554" s="56">
        <v>0</v>
      </c>
      <c r="AB554" s="56">
        <v>0</v>
      </c>
      <c r="AC554" s="56">
        <v>0</v>
      </c>
      <c r="AD554" s="56">
        <v>10660.183977327673</v>
      </c>
      <c r="AE554" s="56">
        <v>1035.3582356936261</v>
      </c>
      <c r="AF554" s="56">
        <f t="shared" si="75"/>
        <v>20273.854966541454</v>
      </c>
      <c r="AH554" s="16"/>
    </row>
    <row r="555" spans="1:34" x14ac:dyDescent="0.25">
      <c r="A555" s="52" t="s">
        <v>597</v>
      </c>
      <c r="B555" s="53">
        <v>6008338</v>
      </c>
      <c r="C555" s="67">
        <v>145618</v>
      </c>
      <c r="D555" s="68">
        <v>3</v>
      </c>
      <c r="E555" s="69">
        <v>1.5</v>
      </c>
      <c r="F555" s="16">
        <v>10500</v>
      </c>
      <c r="G555" s="68">
        <v>26188</v>
      </c>
      <c r="H555" s="68">
        <v>9655</v>
      </c>
      <c r="I555" s="68">
        <f t="shared" si="71"/>
        <v>46343</v>
      </c>
      <c r="J555" s="68">
        <f t="shared" si="68"/>
        <v>11585.75</v>
      </c>
      <c r="K555" s="68">
        <f t="shared" si="69"/>
        <v>17378.625</v>
      </c>
      <c r="L555" s="70">
        <f t="shared" si="70"/>
        <v>2.4480411590178421E-3</v>
      </c>
      <c r="M555" s="71">
        <f t="shared" si="72"/>
        <v>42840.720282812239</v>
      </c>
      <c r="N555" s="18">
        <f t="shared" si="73"/>
        <v>1</v>
      </c>
      <c r="O555" s="56">
        <f t="shared" si="74"/>
        <v>42840.720282812239</v>
      </c>
      <c r="P555" s="66"/>
      <c r="Q555" s="56">
        <v>9706.4834596277433</v>
      </c>
      <c r="R555" s="56">
        <v>3692.1614226431625</v>
      </c>
      <c r="S555" s="56">
        <v>1446.7282489826114</v>
      </c>
      <c r="T555" s="56">
        <v>0</v>
      </c>
      <c r="U555" s="56">
        <v>309.68304371193273</v>
      </c>
      <c r="V555" s="56">
        <v>0</v>
      </c>
      <c r="W555" s="56">
        <v>3476.7699325390422</v>
      </c>
      <c r="X555" s="56">
        <v>0</v>
      </c>
      <c r="Y555" s="56">
        <v>8285.6391665374722</v>
      </c>
      <c r="Z555" s="56">
        <v>7437.0151840671615</v>
      </c>
      <c r="AA555" s="56">
        <v>0</v>
      </c>
      <c r="AB555" s="56">
        <v>0</v>
      </c>
      <c r="AC555" s="56">
        <v>0</v>
      </c>
      <c r="AD555" s="56">
        <v>8429.8497779376557</v>
      </c>
      <c r="AE555" s="56">
        <v>56.390046765456418</v>
      </c>
      <c r="AF555" s="56">
        <f t="shared" si="75"/>
        <v>42840.720282812239</v>
      </c>
      <c r="AH555" s="16"/>
    </row>
    <row r="556" spans="1:34" x14ac:dyDescent="0.25">
      <c r="A556" s="52" t="s">
        <v>598</v>
      </c>
      <c r="B556" s="53">
        <v>6008346</v>
      </c>
      <c r="C556" s="67">
        <v>146134</v>
      </c>
      <c r="D556" s="68">
        <v>1</v>
      </c>
      <c r="E556" s="69">
        <v>0</v>
      </c>
      <c r="F556" s="16">
        <v>4610</v>
      </c>
      <c r="G556" s="68">
        <v>22749</v>
      </c>
      <c r="H556" s="68">
        <v>165</v>
      </c>
      <c r="I556" s="68">
        <f t="shared" si="71"/>
        <v>27524</v>
      </c>
      <c r="J556" s="68">
        <f t="shared" si="68"/>
        <v>6881</v>
      </c>
      <c r="K556" s="68">
        <f t="shared" si="69"/>
        <v>0</v>
      </c>
      <c r="L556" s="70">
        <f t="shared" si="70"/>
        <v>0</v>
      </c>
      <c r="M556" s="71">
        <f t="shared" si="72"/>
        <v>0</v>
      </c>
      <c r="N556" s="18">
        <f t="shared" si="73"/>
        <v>0</v>
      </c>
      <c r="O556" s="56">
        <f t="shared" si="74"/>
        <v>0</v>
      </c>
      <c r="P556" s="66"/>
      <c r="Q556" s="56">
        <v>0</v>
      </c>
      <c r="R556" s="56">
        <v>0</v>
      </c>
      <c r="S556" s="56">
        <v>0</v>
      </c>
      <c r="T556" s="56">
        <v>0</v>
      </c>
      <c r="U556" s="56">
        <v>0</v>
      </c>
      <c r="V556" s="56">
        <v>0</v>
      </c>
      <c r="W556" s="56">
        <v>0</v>
      </c>
      <c r="X556" s="56">
        <v>0</v>
      </c>
      <c r="Y556" s="56">
        <v>0</v>
      </c>
      <c r="Z556" s="56">
        <v>0</v>
      </c>
      <c r="AA556" s="56">
        <v>0</v>
      </c>
      <c r="AB556" s="56">
        <v>0</v>
      </c>
      <c r="AC556" s="56">
        <v>0</v>
      </c>
      <c r="AD556" s="56">
        <v>0</v>
      </c>
      <c r="AE556" s="56">
        <v>0</v>
      </c>
      <c r="AF556" s="56">
        <f t="shared" si="75"/>
        <v>0</v>
      </c>
      <c r="AH556" s="16"/>
    </row>
    <row r="557" spans="1:34" x14ac:dyDescent="0.25">
      <c r="A557" s="58" t="s">
        <v>599</v>
      </c>
      <c r="B557" s="59">
        <v>6002463</v>
      </c>
      <c r="C557" s="60">
        <v>145372</v>
      </c>
      <c r="D557" s="61">
        <v>2</v>
      </c>
      <c r="E557" s="62">
        <v>0.75</v>
      </c>
      <c r="F557" s="61">
        <v>3605</v>
      </c>
      <c r="G557" s="61">
        <v>19971</v>
      </c>
      <c r="H557" s="61">
        <v>2736.72</v>
      </c>
      <c r="I557" s="61">
        <f t="shared" si="71"/>
        <v>26312.720000000001</v>
      </c>
      <c r="J557" s="61">
        <f t="shared" si="68"/>
        <v>6578.18</v>
      </c>
      <c r="K557" s="61">
        <f t="shared" si="69"/>
        <v>4933.6350000000002</v>
      </c>
      <c r="L557" s="63">
        <f t="shared" si="70"/>
        <v>6.949768202933772E-4</v>
      </c>
      <c r="M557" s="64">
        <f t="shared" si="72"/>
        <v>12162.094355134101</v>
      </c>
      <c r="N557" s="65">
        <f t="shared" si="73"/>
        <v>1</v>
      </c>
      <c r="O557" s="64">
        <f t="shared" si="74"/>
        <v>12162.094355134101</v>
      </c>
      <c r="P557" s="66"/>
      <c r="Q557" s="64">
        <v>1666.2796605694293</v>
      </c>
      <c r="R557" s="64">
        <v>209.27178338957413</v>
      </c>
      <c r="S557" s="64">
        <v>419.3200854559185</v>
      </c>
      <c r="T557" s="64">
        <v>0</v>
      </c>
      <c r="U557" s="64">
        <v>275.27587091504273</v>
      </c>
      <c r="V557" s="64">
        <v>0</v>
      </c>
      <c r="W557" s="64">
        <v>357.58685065268605</v>
      </c>
      <c r="X557" s="64">
        <v>3.4943340454659872</v>
      </c>
      <c r="Y557" s="64">
        <v>2459.9002367685166</v>
      </c>
      <c r="Z557" s="64">
        <v>2798.2405173612551</v>
      </c>
      <c r="AA557" s="64">
        <v>27.270596386573185</v>
      </c>
      <c r="AB557" s="64">
        <v>0</v>
      </c>
      <c r="AC557" s="64">
        <v>0</v>
      </c>
      <c r="AD557" s="64">
        <v>2862.4881935940293</v>
      </c>
      <c r="AE557" s="64">
        <v>1082.9662259956094</v>
      </c>
      <c r="AF557" s="64">
        <f t="shared" si="75"/>
        <v>12162.094355134101</v>
      </c>
      <c r="AH557" s="16"/>
    </row>
    <row r="558" spans="1:34" x14ac:dyDescent="0.25">
      <c r="A558" s="52" t="s">
        <v>600</v>
      </c>
      <c r="B558" s="53">
        <v>6008213</v>
      </c>
      <c r="C558" s="67">
        <v>146133</v>
      </c>
      <c r="D558" s="68">
        <v>2</v>
      </c>
      <c r="E558" s="69">
        <v>0.75</v>
      </c>
      <c r="F558" s="16">
        <v>508</v>
      </c>
      <c r="G558" s="68">
        <v>2775</v>
      </c>
      <c r="H558" s="68">
        <v>221.76</v>
      </c>
      <c r="I558" s="68">
        <f t="shared" si="71"/>
        <v>3504.76</v>
      </c>
      <c r="J558" s="68">
        <f t="shared" si="68"/>
        <v>876.19</v>
      </c>
      <c r="K558" s="68">
        <f t="shared" si="69"/>
        <v>657.14250000000004</v>
      </c>
      <c r="L558" s="70">
        <f t="shared" si="70"/>
        <v>9.2568421686979401E-5</v>
      </c>
      <c r="M558" s="71">
        <f t="shared" si="72"/>
        <v>1619.9473795221395</v>
      </c>
      <c r="N558" s="18">
        <f t="shared" si="73"/>
        <v>1</v>
      </c>
      <c r="O558" s="56">
        <f t="shared" si="74"/>
        <v>1619.9473795221395</v>
      </c>
      <c r="P558" s="66"/>
      <c r="Q558" s="56">
        <v>234.80445702337587</v>
      </c>
      <c r="R558" s="56">
        <v>0</v>
      </c>
      <c r="S558" s="56">
        <v>10.871261474783072</v>
      </c>
      <c r="T558" s="56">
        <v>0</v>
      </c>
      <c r="U558" s="56">
        <v>0</v>
      </c>
      <c r="V558" s="56">
        <v>0</v>
      </c>
      <c r="W558" s="56">
        <v>91.629203858885887</v>
      </c>
      <c r="X558" s="56">
        <v>0</v>
      </c>
      <c r="Y558" s="56">
        <v>395.19254085627239</v>
      </c>
      <c r="Z558" s="56">
        <v>667.89850472200419</v>
      </c>
      <c r="AA558" s="56">
        <v>0</v>
      </c>
      <c r="AB558" s="56">
        <v>0</v>
      </c>
      <c r="AC558" s="56">
        <v>0</v>
      </c>
      <c r="AD558" s="56">
        <v>219.55141158681801</v>
      </c>
      <c r="AE558" s="56">
        <v>0</v>
      </c>
      <c r="AF558" s="56">
        <f t="shared" si="75"/>
        <v>1619.9473795221393</v>
      </c>
      <c r="AH558" s="16"/>
    </row>
    <row r="559" spans="1:34" x14ac:dyDescent="0.25">
      <c r="A559" s="52" t="s">
        <v>601</v>
      </c>
      <c r="B559" s="53">
        <v>6008395</v>
      </c>
      <c r="C559" s="67">
        <v>146106</v>
      </c>
      <c r="D559" s="68">
        <v>3</v>
      </c>
      <c r="E559" s="69">
        <v>1.5</v>
      </c>
      <c r="F559" s="16">
        <v>214</v>
      </c>
      <c r="G559" s="68">
        <v>2435</v>
      </c>
      <c r="H559" s="68">
        <v>3.36</v>
      </c>
      <c r="I559" s="68">
        <f t="shared" si="71"/>
        <v>2652.36</v>
      </c>
      <c r="J559" s="68">
        <f t="shared" si="68"/>
        <v>663.09</v>
      </c>
      <c r="K559" s="68">
        <f t="shared" si="69"/>
        <v>994.63499999999999</v>
      </c>
      <c r="L559" s="70">
        <f t="shared" si="70"/>
        <v>1.4010932500124214E-4</v>
      </c>
      <c r="M559" s="71">
        <f t="shared" si="72"/>
        <v>2451.9131875217377</v>
      </c>
      <c r="N559" s="18">
        <f t="shared" si="73"/>
        <v>1</v>
      </c>
      <c r="O559" s="56">
        <f t="shared" si="74"/>
        <v>2451.9131875217377</v>
      </c>
      <c r="P559" s="66"/>
      <c r="Q559" s="56">
        <v>197.82737717717498</v>
      </c>
      <c r="R559" s="56">
        <v>0</v>
      </c>
      <c r="S559" s="56">
        <v>3.1060747070808783</v>
      </c>
      <c r="T559" s="56">
        <v>0</v>
      </c>
      <c r="U559" s="56">
        <v>0</v>
      </c>
      <c r="V559" s="56">
        <v>0</v>
      </c>
      <c r="W559" s="56">
        <v>0</v>
      </c>
      <c r="X559" s="56">
        <v>0</v>
      </c>
      <c r="Y559" s="56">
        <v>0</v>
      </c>
      <c r="Z559" s="56">
        <v>2250.9797356374816</v>
      </c>
      <c r="AA559" s="56">
        <v>0</v>
      </c>
      <c r="AB559" s="56">
        <v>0</v>
      </c>
      <c r="AC559" s="56">
        <v>0</v>
      </c>
      <c r="AD559" s="56">
        <v>0</v>
      </c>
      <c r="AE559" s="56">
        <v>0</v>
      </c>
      <c r="AF559" s="56">
        <f t="shared" si="75"/>
        <v>2451.9131875217372</v>
      </c>
      <c r="AH559" s="16"/>
    </row>
    <row r="560" spans="1:34" x14ac:dyDescent="0.25">
      <c r="A560" s="52" t="s">
        <v>602</v>
      </c>
      <c r="B560" s="53">
        <v>6008460</v>
      </c>
      <c r="C560" s="67">
        <v>146009</v>
      </c>
      <c r="D560" s="68">
        <v>4</v>
      </c>
      <c r="E560" s="69">
        <v>2.5</v>
      </c>
      <c r="F560" s="16">
        <v>149</v>
      </c>
      <c r="G560" s="68">
        <v>870</v>
      </c>
      <c r="H560" s="68">
        <v>739</v>
      </c>
      <c r="I560" s="68">
        <f t="shared" si="71"/>
        <v>1758</v>
      </c>
      <c r="J560" s="68">
        <f t="shared" si="68"/>
        <v>439.5</v>
      </c>
      <c r="K560" s="68">
        <f t="shared" si="69"/>
        <v>1098.75</v>
      </c>
      <c r="L560" s="70">
        <f t="shared" si="70"/>
        <v>1.5477549135624102E-4</v>
      </c>
      <c r="M560" s="71">
        <f t="shared" si="72"/>
        <v>2708.5710987342177</v>
      </c>
      <c r="N560" s="18">
        <f t="shared" si="73"/>
        <v>1</v>
      </c>
      <c r="O560" s="56">
        <f t="shared" si="74"/>
        <v>2708.5710987342177</v>
      </c>
      <c r="P560" s="66"/>
      <c r="Q560" s="56">
        <v>229.56603737849738</v>
      </c>
      <c r="R560" s="56">
        <v>562.35975599430571</v>
      </c>
      <c r="S560" s="56">
        <v>0</v>
      </c>
      <c r="T560" s="56">
        <v>0</v>
      </c>
      <c r="U560" s="56">
        <v>0</v>
      </c>
      <c r="V560" s="56">
        <v>0</v>
      </c>
      <c r="W560" s="56">
        <v>576.22616093663112</v>
      </c>
      <c r="X560" s="56">
        <v>0</v>
      </c>
      <c r="Y560" s="56">
        <v>0</v>
      </c>
      <c r="Z560" s="56">
        <v>542.3305044109469</v>
      </c>
      <c r="AA560" s="56">
        <v>0</v>
      </c>
      <c r="AB560" s="56">
        <v>0</v>
      </c>
      <c r="AC560" s="56">
        <v>0</v>
      </c>
      <c r="AD560" s="56">
        <v>750.32657854582703</v>
      </c>
      <c r="AE560" s="56">
        <v>47.762061468009527</v>
      </c>
      <c r="AF560" s="56">
        <f t="shared" si="75"/>
        <v>2708.5710987342177</v>
      </c>
      <c r="AH560" s="16"/>
    </row>
    <row r="561" spans="1:34" x14ac:dyDescent="0.25">
      <c r="A561" s="52" t="s">
        <v>603</v>
      </c>
      <c r="B561" s="53">
        <v>6010250</v>
      </c>
      <c r="C561" s="67">
        <v>145598</v>
      </c>
      <c r="D561" s="68">
        <v>3</v>
      </c>
      <c r="E561" s="69">
        <v>1.5</v>
      </c>
      <c r="F561" s="16">
        <v>1393</v>
      </c>
      <c r="G561" s="68">
        <v>4033</v>
      </c>
      <c r="H561" s="68">
        <v>3004.68</v>
      </c>
      <c r="I561" s="68">
        <f t="shared" si="71"/>
        <v>8430.68</v>
      </c>
      <c r="J561" s="68">
        <f t="shared" si="68"/>
        <v>2107.67</v>
      </c>
      <c r="K561" s="68">
        <f t="shared" si="69"/>
        <v>3161.5050000000001</v>
      </c>
      <c r="L561" s="70">
        <f t="shared" si="70"/>
        <v>4.4534561073967036E-4</v>
      </c>
      <c r="M561" s="71">
        <f t="shared" si="72"/>
        <v>7793.5481879442314</v>
      </c>
      <c r="N561" s="18">
        <f t="shared" si="73"/>
        <v>1</v>
      </c>
      <c r="O561" s="56">
        <f t="shared" si="74"/>
        <v>7793.5481879442314</v>
      </c>
      <c r="P561" s="66"/>
      <c r="Q561" s="56">
        <v>1287.7268056439475</v>
      </c>
      <c r="R561" s="56">
        <v>0</v>
      </c>
      <c r="S561" s="56">
        <v>0</v>
      </c>
      <c r="T561" s="56">
        <v>0</v>
      </c>
      <c r="U561" s="56">
        <v>0</v>
      </c>
      <c r="V561" s="56">
        <v>0</v>
      </c>
      <c r="W561" s="56">
        <v>0</v>
      </c>
      <c r="X561" s="56">
        <v>2777.607306807075</v>
      </c>
      <c r="Y561" s="56">
        <v>707.1866520585927</v>
      </c>
      <c r="Z561" s="56">
        <v>1262.7672767477618</v>
      </c>
      <c r="AA561" s="56">
        <v>0</v>
      </c>
      <c r="AB561" s="56">
        <v>0</v>
      </c>
      <c r="AC561" s="56">
        <v>0</v>
      </c>
      <c r="AD561" s="56">
        <v>821.8155995818156</v>
      </c>
      <c r="AE561" s="56">
        <v>936.44454710503851</v>
      </c>
      <c r="AF561" s="56">
        <f t="shared" si="75"/>
        <v>7793.5481879442304</v>
      </c>
      <c r="AH561" s="16"/>
    </row>
    <row r="562" spans="1:34" x14ac:dyDescent="0.25">
      <c r="A562" s="58" t="s">
        <v>604</v>
      </c>
      <c r="B562" s="59">
        <v>6007272</v>
      </c>
      <c r="C562" s="60" t="s">
        <v>605</v>
      </c>
      <c r="D562" s="61">
        <v>3</v>
      </c>
      <c r="E562" s="62">
        <v>1.5</v>
      </c>
      <c r="F562" s="61">
        <v>1016</v>
      </c>
      <c r="G562" s="61">
        <v>36460</v>
      </c>
      <c r="H562" s="61">
        <v>614.04</v>
      </c>
      <c r="I562" s="61">
        <f t="shared" si="71"/>
        <v>38090.04</v>
      </c>
      <c r="J562" s="61">
        <f t="shared" si="68"/>
        <v>9522.51</v>
      </c>
      <c r="K562" s="61">
        <f t="shared" si="69"/>
        <v>14283.764999999999</v>
      </c>
      <c r="L562" s="63">
        <f t="shared" si="70"/>
        <v>2.0120835006071243E-3</v>
      </c>
      <c r="M562" s="64">
        <f t="shared" si="72"/>
        <v>35211.461260624674</v>
      </c>
      <c r="N562" s="65">
        <f t="shared" si="73"/>
        <v>1</v>
      </c>
      <c r="O562" s="64">
        <f t="shared" si="74"/>
        <v>35211.461260624674</v>
      </c>
      <c r="P562" s="66"/>
      <c r="Q562" s="64">
        <v>939.21782809350339</v>
      </c>
      <c r="R562" s="64">
        <v>234.50864038460625</v>
      </c>
      <c r="S562" s="64">
        <v>0</v>
      </c>
      <c r="T562" s="64">
        <v>0</v>
      </c>
      <c r="U562" s="64">
        <v>0</v>
      </c>
      <c r="V562" s="64">
        <v>0</v>
      </c>
      <c r="W562" s="64">
        <v>0</v>
      </c>
      <c r="X562" s="64">
        <v>333.12651233442409</v>
      </c>
      <c r="Y562" s="64">
        <v>25050.122741808813</v>
      </c>
      <c r="Z562" s="64">
        <v>2795.4672363727896</v>
      </c>
      <c r="AA562" s="64">
        <v>0</v>
      </c>
      <c r="AB562" s="64">
        <v>0</v>
      </c>
      <c r="AC562" s="64">
        <v>0</v>
      </c>
      <c r="AD562" s="64">
        <v>3340.8791641042531</v>
      </c>
      <c r="AE562" s="64">
        <v>2518.1391375262829</v>
      </c>
      <c r="AF562" s="64">
        <f t="shared" si="75"/>
        <v>35211.461260624666</v>
      </c>
      <c r="AH562" s="16"/>
    </row>
    <row r="563" spans="1:34" x14ac:dyDescent="0.25">
      <c r="A563" s="52" t="s">
        <v>606</v>
      </c>
      <c r="B563" s="53">
        <v>6007306</v>
      </c>
      <c r="C563" s="67">
        <v>146098</v>
      </c>
      <c r="D563" s="68">
        <v>2</v>
      </c>
      <c r="E563" s="69">
        <v>0.75</v>
      </c>
      <c r="F563" s="16">
        <v>1161</v>
      </c>
      <c r="G563" s="68">
        <v>19296</v>
      </c>
      <c r="H563" s="68">
        <v>98.28</v>
      </c>
      <c r="I563" s="68">
        <f t="shared" si="71"/>
        <v>20555.28</v>
      </c>
      <c r="J563" s="68">
        <f t="shared" si="68"/>
        <v>5138.82</v>
      </c>
      <c r="K563" s="68">
        <f t="shared" si="69"/>
        <v>3854.1149999999998</v>
      </c>
      <c r="L563" s="70">
        <f t="shared" si="70"/>
        <v>5.4291016415786923E-4</v>
      </c>
      <c r="M563" s="71">
        <f t="shared" si="72"/>
        <v>9500.9278727627116</v>
      </c>
      <c r="N563" s="18">
        <f t="shared" si="73"/>
        <v>1</v>
      </c>
      <c r="O563" s="56">
        <f t="shared" si="74"/>
        <v>9500.9278727627116</v>
      </c>
      <c r="P563" s="66"/>
      <c r="Q563" s="56">
        <v>536.62987126799101</v>
      </c>
      <c r="R563" s="56">
        <v>0</v>
      </c>
      <c r="S563" s="56">
        <v>0</v>
      </c>
      <c r="T563" s="56">
        <v>0</v>
      </c>
      <c r="U563" s="56">
        <v>16.30689221217461</v>
      </c>
      <c r="V563" s="56">
        <v>0</v>
      </c>
      <c r="W563" s="56">
        <v>0</v>
      </c>
      <c r="X563" s="56">
        <v>29.119450378883229</v>
      </c>
      <c r="Y563" s="56">
        <v>5971.7983951614497</v>
      </c>
      <c r="Z563" s="56">
        <v>636.93020035081088</v>
      </c>
      <c r="AA563" s="56">
        <v>0</v>
      </c>
      <c r="AB563" s="56">
        <v>0</v>
      </c>
      <c r="AC563" s="56">
        <v>0</v>
      </c>
      <c r="AD563" s="56">
        <v>1474.9232723653392</v>
      </c>
      <c r="AE563" s="56">
        <v>835.21979102606338</v>
      </c>
      <c r="AF563" s="56">
        <f t="shared" si="75"/>
        <v>9500.9278727627116</v>
      </c>
      <c r="AH563" s="16"/>
    </row>
    <row r="564" spans="1:34" x14ac:dyDescent="0.25">
      <c r="A564" s="52" t="s">
        <v>607</v>
      </c>
      <c r="B564" s="53">
        <v>6007298</v>
      </c>
      <c r="C564" s="67" t="s">
        <v>608</v>
      </c>
      <c r="D564" s="68">
        <v>3</v>
      </c>
      <c r="E564" s="69">
        <v>1.5</v>
      </c>
      <c r="F564" s="16">
        <v>2286</v>
      </c>
      <c r="G564" s="68">
        <v>30682</v>
      </c>
      <c r="H564" s="68">
        <v>749.28</v>
      </c>
      <c r="I564" s="68">
        <f t="shared" si="71"/>
        <v>33717.279999999999</v>
      </c>
      <c r="J564" s="68">
        <f t="shared" si="68"/>
        <v>8429.32</v>
      </c>
      <c r="K564" s="68">
        <f t="shared" si="69"/>
        <v>12643.98</v>
      </c>
      <c r="L564" s="70">
        <f t="shared" si="70"/>
        <v>1.7810950782238765E-3</v>
      </c>
      <c r="M564" s="71">
        <f t="shared" si="72"/>
        <v>31169.16386891784</v>
      </c>
      <c r="N564" s="18">
        <f t="shared" si="73"/>
        <v>1</v>
      </c>
      <c r="O564" s="56">
        <f t="shared" si="74"/>
        <v>31169.16386891784</v>
      </c>
      <c r="P564" s="66"/>
      <c r="Q564" s="56">
        <v>2113.2401132103832</v>
      </c>
      <c r="R564" s="56">
        <v>24.072078979876803</v>
      </c>
      <c r="S564" s="56">
        <v>0</v>
      </c>
      <c r="T564" s="56">
        <v>0</v>
      </c>
      <c r="U564" s="56">
        <v>0</v>
      </c>
      <c r="V564" s="56">
        <v>0</v>
      </c>
      <c r="W564" s="56">
        <v>91.629203858885901</v>
      </c>
      <c r="X564" s="56">
        <v>576.95337684027311</v>
      </c>
      <c r="Y564" s="56">
        <v>18014.308874072936</v>
      </c>
      <c r="Z564" s="56">
        <v>1095.4459904437026</v>
      </c>
      <c r="AA564" s="56">
        <v>0</v>
      </c>
      <c r="AB564" s="56">
        <v>0</v>
      </c>
      <c r="AC564" s="56">
        <v>0</v>
      </c>
      <c r="AD564" s="56">
        <v>7015.4764738204713</v>
      </c>
      <c r="AE564" s="56">
        <v>2238.0377576913111</v>
      </c>
      <c r="AF564" s="56">
        <f t="shared" si="75"/>
        <v>31169.163868917844</v>
      </c>
      <c r="AH564" s="16"/>
    </row>
    <row r="565" spans="1:34" x14ac:dyDescent="0.25">
      <c r="A565" s="52" t="s">
        <v>609</v>
      </c>
      <c r="B565" s="53">
        <v>6004055</v>
      </c>
      <c r="C565" s="67">
        <v>145978</v>
      </c>
      <c r="D565" s="68">
        <v>3</v>
      </c>
      <c r="E565" s="69">
        <v>1.5</v>
      </c>
      <c r="F565" s="16">
        <v>1266</v>
      </c>
      <c r="G565" s="68">
        <v>1797</v>
      </c>
      <c r="H565" s="68">
        <v>114</v>
      </c>
      <c r="I565" s="68">
        <f t="shared" si="71"/>
        <v>3177</v>
      </c>
      <c r="J565" s="68">
        <f t="shared" si="68"/>
        <v>794.25</v>
      </c>
      <c r="K565" s="68">
        <f t="shared" si="69"/>
        <v>1191.375</v>
      </c>
      <c r="L565" s="70">
        <f t="shared" si="70"/>
        <v>1.6782311810197194E-4</v>
      </c>
      <c r="M565" s="71">
        <f t="shared" si="72"/>
        <v>2936.9045667845089</v>
      </c>
      <c r="N565" s="18">
        <f t="shared" si="73"/>
        <v>1</v>
      </c>
      <c r="O565" s="56">
        <f t="shared" si="74"/>
        <v>2936.9045667845089</v>
      </c>
      <c r="P565" s="66"/>
      <c r="Q565" s="56">
        <v>1170.3245771322595</v>
      </c>
      <c r="R565" s="56">
        <v>0</v>
      </c>
      <c r="S565" s="56">
        <v>0</v>
      </c>
      <c r="T565" s="56">
        <v>0</v>
      </c>
      <c r="U565" s="56">
        <v>0</v>
      </c>
      <c r="V565" s="56">
        <v>0</v>
      </c>
      <c r="W565" s="56">
        <v>0</v>
      </c>
      <c r="X565" s="56">
        <v>105.38467756167265</v>
      </c>
      <c r="Y565" s="56">
        <v>391.95704636972988</v>
      </c>
      <c r="Z565" s="56">
        <v>306.90976272346774</v>
      </c>
      <c r="AA565" s="56">
        <v>0</v>
      </c>
      <c r="AB565" s="56">
        <v>0</v>
      </c>
      <c r="AC565" s="56">
        <v>0</v>
      </c>
      <c r="AD565" s="56">
        <v>962.32850299737925</v>
      </c>
      <c r="AE565" s="56">
        <v>0</v>
      </c>
      <c r="AF565" s="56">
        <f t="shared" si="75"/>
        <v>2936.9045667845089</v>
      </c>
      <c r="AH565" s="16"/>
    </row>
    <row r="566" spans="1:34" x14ac:dyDescent="0.25">
      <c r="A566" s="52" t="s">
        <v>610</v>
      </c>
      <c r="B566" s="53">
        <v>6008528</v>
      </c>
      <c r="C566" s="67">
        <v>146036</v>
      </c>
      <c r="D566" s="68">
        <v>1</v>
      </c>
      <c r="E566" s="69">
        <v>0</v>
      </c>
      <c r="F566" s="16">
        <v>5350</v>
      </c>
      <c r="G566" s="68">
        <v>15360</v>
      </c>
      <c r="H566" s="68">
        <v>2924.04</v>
      </c>
      <c r="I566" s="68">
        <f t="shared" si="71"/>
        <v>23634.04</v>
      </c>
      <c r="J566" s="68">
        <f t="shared" si="68"/>
        <v>5908.51</v>
      </c>
      <c r="K566" s="68">
        <f t="shared" si="69"/>
        <v>0</v>
      </c>
      <c r="L566" s="70">
        <f t="shared" si="70"/>
        <v>0</v>
      </c>
      <c r="M566" s="71">
        <f t="shared" si="72"/>
        <v>0</v>
      </c>
      <c r="N566" s="18">
        <f t="shared" si="73"/>
        <v>0</v>
      </c>
      <c r="O566" s="56">
        <f t="shared" si="74"/>
        <v>0</v>
      </c>
      <c r="P566" s="66"/>
      <c r="Q566" s="56">
        <v>0</v>
      </c>
      <c r="R566" s="56">
        <v>0</v>
      </c>
      <c r="S566" s="56">
        <v>0</v>
      </c>
      <c r="T566" s="56">
        <v>0</v>
      </c>
      <c r="U566" s="56">
        <v>0</v>
      </c>
      <c r="V566" s="56">
        <v>0</v>
      </c>
      <c r="W566" s="56">
        <v>0</v>
      </c>
      <c r="X566" s="56">
        <v>0</v>
      </c>
      <c r="Y566" s="56">
        <v>0</v>
      </c>
      <c r="Z566" s="56">
        <v>0</v>
      </c>
      <c r="AA566" s="56">
        <v>0</v>
      </c>
      <c r="AB566" s="56">
        <v>0</v>
      </c>
      <c r="AC566" s="56">
        <v>0</v>
      </c>
      <c r="AD566" s="56">
        <v>0</v>
      </c>
      <c r="AE566" s="56">
        <v>0</v>
      </c>
      <c r="AF566" s="56">
        <f t="shared" si="75"/>
        <v>0</v>
      </c>
      <c r="AH566" s="16"/>
    </row>
    <row r="567" spans="1:34" x14ac:dyDescent="0.25">
      <c r="A567" s="58" t="s">
        <v>611</v>
      </c>
      <c r="B567" s="59">
        <v>6008544</v>
      </c>
      <c r="C567" s="60">
        <v>145441</v>
      </c>
      <c r="D567" s="61">
        <v>1</v>
      </c>
      <c r="E567" s="62">
        <v>0</v>
      </c>
      <c r="F567" s="61">
        <v>2495</v>
      </c>
      <c r="G567" s="61">
        <v>9505</v>
      </c>
      <c r="H567" s="61">
        <v>708.12</v>
      </c>
      <c r="I567" s="61">
        <f t="shared" si="71"/>
        <v>12708.12</v>
      </c>
      <c r="J567" s="61">
        <f t="shared" si="68"/>
        <v>3177.03</v>
      </c>
      <c r="K567" s="61">
        <f t="shared" si="69"/>
        <v>0</v>
      </c>
      <c r="L567" s="63">
        <f t="shared" si="70"/>
        <v>0</v>
      </c>
      <c r="M567" s="64">
        <f t="shared" si="72"/>
        <v>0</v>
      </c>
      <c r="N567" s="65">
        <f t="shared" si="73"/>
        <v>0</v>
      </c>
      <c r="O567" s="64">
        <f t="shared" si="74"/>
        <v>0</v>
      </c>
      <c r="P567" s="66"/>
      <c r="Q567" s="64">
        <v>0</v>
      </c>
      <c r="R567" s="64">
        <v>0</v>
      </c>
      <c r="S567" s="64">
        <v>0</v>
      </c>
      <c r="T567" s="64">
        <v>0</v>
      </c>
      <c r="U567" s="64">
        <v>0</v>
      </c>
      <c r="V567" s="64">
        <v>0</v>
      </c>
      <c r="W567" s="64">
        <v>0</v>
      </c>
      <c r="X567" s="64">
        <v>0</v>
      </c>
      <c r="Y567" s="64">
        <v>0</v>
      </c>
      <c r="Z567" s="64">
        <v>0</v>
      </c>
      <c r="AA567" s="64">
        <v>0</v>
      </c>
      <c r="AB567" s="64">
        <v>0</v>
      </c>
      <c r="AC567" s="64">
        <v>0</v>
      </c>
      <c r="AD567" s="64">
        <v>0</v>
      </c>
      <c r="AE567" s="64">
        <v>0</v>
      </c>
      <c r="AF567" s="64">
        <f t="shared" si="75"/>
        <v>0</v>
      </c>
      <c r="AH567" s="16"/>
    </row>
    <row r="568" spans="1:34" x14ac:dyDescent="0.25">
      <c r="A568" s="52" t="s">
        <v>612</v>
      </c>
      <c r="B568" s="53">
        <v>6008536</v>
      </c>
      <c r="C568" s="67">
        <v>145836</v>
      </c>
      <c r="D568" s="68">
        <v>3</v>
      </c>
      <c r="E568" s="69">
        <v>1.5</v>
      </c>
      <c r="F568" s="16">
        <v>1031</v>
      </c>
      <c r="G568" s="68">
        <v>8867</v>
      </c>
      <c r="H568" s="68">
        <v>569.52</v>
      </c>
      <c r="I568" s="68">
        <f t="shared" si="71"/>
        <v>10467.52</v>
      </c>
      <c r="J568" s="68">
        <f t="shared" si="68"/>
        <v>2616.88</v>
      </c>
      <c r="K568" s="68">
        <f t="shared" si="69"/>
        <v>3925.32</v>
      </c>
      <c r="L568" s="70">
        <f t="shared" si="70"/>
        <v>5.529404611881502E-4</v>
      </c>
      <c r="M568" s="71">
        <f t="shared" si="72"/>
        <v>9676.4580707926289</v>
      </c>
      <c r="N568" s="18">
        <f t="shared" si="73"/>
        <v>1</v>
      </c>
      <c r="O568" s="56">
        <f t="shared" si="74"/>
        <v>9676.4580707926289</v>
      </c>
      <c r="P568" s="66"/>
      <c r="Q568" s="56">
        <v>953.0842330358289</v>
      </c>
      <c r="R568" s="56">
        <v>185.58796374808244</v>
      </c>
      <c r="S568" s="56">
        <v>0</v>
      </c>
      <c r="T568" s="56">
        <v>0</v>
      </c>
      <c r="U568" s="56">
        <v>0</v>
      </c>
      <c r="V568" s="56">
        <v>0</v>
      </c>
      <c r="W568" s="56">
        <v>41.932008545591856</v>
      </c>
      <c r="X568" s="56">
        <v>298.9596905565345</v>
      </c>
      <c r="Y568" s="56">
        <v>5956.0831362268145</v>
      </c>
      <c r="Z568" s="56">
        <v>0</v>
      </c>
      <c r="AA568" s="56">
        <v>0</v>
      </c>
      <c r="AB568" s="56">
        <v>0</v>
      </c>
      <c r="AC568" s="56">
        <v>0</v>
      </c>
      <c r="AD568" s="56">
        <v>1858.0982622715967</v>
      </c>
      <c r="AE568" s="56">
        <v>382.71277640817965</v>
      </c>
      <c r="AF568" s="56">
        <f t="shared" si="75"/>
        <v>9676.4580707926289</v>
      </c>
      <c r="AH568" s="16"/>
    </row>
    <row r="569" spans="1:34" x14ac:dyDescent="0.25">
      <c r="A569" s="52" t="s">
        <v>613</v>
      </c>
      <c r="B569" s="53">
        <v>6002687</v>
      </c>
      <c r="C569" s="67">
        <v>145482</v>
      </c>
      <c r="D569" s="68">
        <v>2</v>
      </c>
      <c r="E569" s="69">
        <v>0.75</v>
      </c>
      <c r="F569" s="16">
        <v>4863</v>
      </c>
      <c r="G569" s="68">
        <v>38595</v>
      </c>
      <c r="H569" s="68">
        <v>3692.64</v>
      </c>
      <c r="I569" s="68">
        <f t="shared" si="71"/>
        <v>47150.64</v>
      </c>
      <c r="J569" s="68">
        <f t="shared" si="68"/>
        <v>11787.66</v>
      </c>
      <c r="K569" s="68">
        <f t="shared" si="69"/>
        <v>8840.744999999999</v>
      </c>
      <c r="L569" s="70">
        <f t="shared" si="70"/>
        <v>1.2453521286281966E-3</v>
      </c>
      <c r="M569" s="71">
        <f t="shared" si="72"/>
        <v>21793.662250993439</v>
      </c>
      <c r="N569" s="18">
        <f t="shared" si="73"/>
        <v>1</v>
      </c>
      <c r="O569" s="56">
        <f t="shared" si="74"/>
        <v>21793.662250993439</v>
      </c>
      <c r="P569" s="66"/>
      <c r="Q569" s="56">
        <v>2247.7442411509387</v>
      </c>
      <c r="R569" s="56">
        <v>539.68048035530239</v>
      </c>
      <c r="S569" s="56">
        <v>0</v>
      </c>
      <c r="T569" s="56">
        <v>0</v>
      </c>
      <c r="U569" s="56">
        <v>579.28293287058364</v>
      </c>
      <c r="V569" s="56">
        <v>0</v>
      </c>
      <c r="W569" s="56">
        <v>587.82463831505606</v>
      </c>
      <c r="X569" s="56">
        <v>0</v>
      </c>
      <c r="Y569" s="56">
        <v>3468.4500895736469</v>
      </c>
      <c r="Z569" s="56">
        <v>6510.7393339198279</v>
      </c>
      <c r="AA569" s="56">
        <v>1069.5620345513616</v>
      </c>
      <c r="AB569" s="56">
        <v>0</v>
      </c>
      <c r="AC569" s="56">
        <v>0</v>
      </c>
      <c r="AD569" s="56">
        <v>6213.5360546559878</v>
      </c>
      <c r="AE569" s="56">
        <v>576.84244560073444</v>
      </c>
      <c r="AF569" s="56">
        <f t="shared" si="75"/>
        <v>21793.662250993439</v>
      </c>
      <c r="AH569" s="16"/>
    </row>
    <row r="570" spans="1:34" x14ac:dyDescent="0.25">
      <c r="A570" s="52" t="s">
        <v>614</v>
      </c>
      <c r="B570" s="53">
        <v>6016059</v>
      </c>
      <c r="C570" s="67">
        <v>146110</v>
      </c>
      <c r="D570" s="68">
        <v>2</v>
      </c>
      <c r="E570" s="69">
        <v>0.75</v>
      </c>
      <c r="F570" s="16">
        <v>0</v>
      </c>
      <c r="G570" s="68">
        <v>0</v>
      </c>
      <c r="H570" s="68">
        <v>51.24</v>
      </c>
      <c r="I570" s="68">
        <f t="shared" si="71"/>
        <v>51.24</v>
      </c>
      <c r="J570" s="68">
        <f t="shared" si="68"/>
        <v>12.81</v>
      </c>
      <c r="K570" s="68">
        <f t="shared" si="69"/>
        <v>9.6074999999999999</v>
      </c>
      <c r="L570" s="70">
        <f t="shared" si="70"/>
        <v>1.3533611223709539E-6</v>
      </c>
      <c r="M570" s="71">
        <f t="shared" si="72"/>
        <v>23.683819641491691</v>
      </c>
      <c r="N570" s="18">
        <f t="shared" si="73"/>
        <v>1</v>
      </c>
      <c r="O570" s="56">
        <f t="shared" si="74"/>
        <v>23.683819641491691</v>
      </c>
      <c r="P570" s="66"/>
      <c r="Q570" s="56">
        <v>0</v>
      </c>
      <c r="R570" s="56">
        <v>23.683819641491691</v>
      </c>
      <c r="S570" s="56">
        <v>0</v>
      </c>
      <c r="T570" s="56">
        <v>0</v>
      </c>
      <c r="U570" s="56">
        <v>0</v>
      </c>
      <c r="V570" s="56">
        <v>0</v>
      </c>
      <c r="W570" s="56">
        <v>0</v>
      </c>
      <c r="X570" s="56">
        <v>0</v>
      </c>
      <c r="Y570" s="56">
        <v>0</v>
      </c>
      <c r="Z570" s="56">
        <v>0</v>
      </c>
      <c r="AA570" s="56">
        <v>0</v>
      </c>
      <c r="AB570" s="56">
        <v>0</v>
      </c>
      <c r="AC570" s="56">
        <v>0</v>
      </c>
      <c r="AD570" s="56">
        <v>0</v>
      </c>
      <c r="AE570" s="56">
        <v>0</v>
      </c>
      <c r="AF570" s="56">
        <f t="shared" si="75"/>
        <v>23.683819641491691</v>
      </c>
      <c r="AH570" s="16"/>
    </row>
    <row r="571" spans="1:34" x14ac:dyDescent="0.25">
      <c r="A571" s="52" t="s">
        <v>615</v>
      </c>
      <c r="B571" s="53">
        <v>6009732</v>
      </c>
      <c r="C571" s="67">
        <v>145904</v>
      </c>
      <c r="D571" s="68">
        <v>3</v>
      </c>
      <c r="E571" s="69">
        <v>1.5</v>
      </c>
      <c r="F571" s="16">
        <v>141</v>
      </c>
      <c r="G571" s="68">
        <v>120</v>
      </c>
      <c r="H571" s="68">
        <v>17</v>
      </c>
      <c r="I571" s="68">
        <f t="shared" si="71"/>
        <v>278</v>
      </c>
      <c r="J571" s="68">
        <f t="shared" si="68"/>
        <v>69.5</v>
      </c>
      <c r="K571" s="68">
        <f t="shared" si="69"/>
        <v>104.25</v>
      </c>
      <c r="L571" s="70">
        <f t="shared" si="70"/>
        <v>1.4685183138919797E-5</v>
      </c>
      <c r="M571" s="71">
        <f t="shared" si="72"/>
        <v>256.99070493109645</v>
      </c>
      <c r="N571" s="18">
        <f t="shared" si="73"/>
        <v>1</v>
      </c>
      <c r="O571" s="56">
        <f t="shared" si="74"/>
        <v>256.99070493109645</v>
      </c>
      <c r="P571" s="66"/>
      <c r="Q571" s="56">
        <v>130.34420645785826</v>
      </c>
      <c r="R571" s="56">
        <v>0</v>
      </c>
      <c r="S571" s="56">
        <v>0</v>
      </c>
      <c r="T571" s="56">
        <v>0</v>
      </c>
      <c r="U571" s="56">
        <v>15.715258934635395</v>
      </c>
      <c r="V571" s="56">
        <v>0</v>
      </c>
      <c r="W571" s="56">
        <v>0</v>
      </c>
      <c r="X571" s="56">
        <v>0</v>
      </c>
      <c r="Y571" s="56">
        <v>0</v>
      </c>
      <c r="Z571" s="56">
        <v>0</v>
      </c>
      <c r="AA571" s="56">
        <v>0</v>
      </c>
      <c r="AB571" s="56">
        <v>0</v>
      </c>
      <c r="AC571" s="56">
        <v>0</v>
      </c>
      <c r="AD571" s="56">
        <v>110.93123953860278</v>
      </c>
      <c r="AE571" s="56">
        <v>0</v>
      </c>
      <c r="AF571" s="56">
        <f t="shared" si="75"/>
        <v>256.99070493109645</v>
      </c>
      <c r="AH571" s="16"/>
    </row>
    <row r="572" spans="1:34" x14ac:dyDescent="0.25">
      <c r="A572" s="58" t="s">
        <v>616</v>
      </c>
      <c r="B572" s="59">
        <v>6011464</v>
      </c>
      <c r="C572" s="60">
        <v>145596</v>
      </c>
      <c r="D572" s="61">
        <v>5</v>
      </c>
      <c r="E572" s="62">
        <v>3.5</v>
      </c>
      <c r="F572" s="61">
        <v>2620</v>
      </c>
      <c r="G572" s="61">
        <v>5148</v>
      </c>
      <c r="H572" s="61">
        <v>535.91999999999996</v>
      </c>
      <c r="I572" s="61">
        <f t="shared" si="71"/>
        <v>8303.92</v>
      </c>
      <c r="J572" s="61">
        <f t="shared" si="68"/>
        <v>2075.98</v>
      </c>
      <c r="K572" s="61">
        <f t="shared" si="69"/>
        <v>7265.93</v>
      </c>
      <c r="L572" s="63">
        <f t="shared" si="70"/>
        <v>1.0235157095882161E-3</v>
      </c>
      <c r="M572" s="64">
        <f t="shared" si="72"/>
        <v>17911.52491779378</v>
      </c>
      <c r="N572" s="65">
        <f t="shared" si="73"/>
        <v>1</v>
      </c>
      <c r="O572" s="64">
        <f t="shared" si="74"/>
        <v>17911.52491779378</v>
      </c>
      <c r="P572" s="66"/>
      <c r="Q572" s="64">
        <v>5651.3303698277086</v>
      </c>
      <c r="R572" s="64">
        <v>0</v>
      </c>
      <c r="S572" s="64">
        <v>0</v>
      </c>
      <c r="T572" s="64">
        <v>0</v>
      </c>
      <c r="U572" s="64">
        <v>50.732553548987674</v>
      </c>
      <c r="V572" s="64">
        <v>0</v>
      </c>
      <c r="W572" s="64">
        <v>0</v>
      </c>
      <c r="X572" s="64">
        <v>1105.2449166029458</v>
      </c>
      <c r="Y572" s="64">
        <v>191.97267286819314</v>
      </c>
      <c r="Z572" s="64">
        <v>4180.2588766130148</v>
      </c>
      <c r="AA572" s="64">
        <v>0</v>
      </c>
      <c r="AB572" s="64">
        <v>0</v>
      </c>
      <c r="AC572" s="64">
        <v>0</v>
      </c>
      <c r="AD572" s="64">
        <v>1367.5356696453309</v>
      </c>
      <c r="AE572" s="64">
        <v>5364.4498586875989</v>
      </c>
      <c r="AF572" s="64">
        <f t="shared" si="75"/>
        <v>17911.52491779378</v>
      </c>
      <c r="AH572" s="16"/>
    </row>
    <row r="573" spans="1:34" x14ac:dyDescent="0.25">
      <c r="A573" s="52" t="s">
        <v>617</v>
      </c>
      <c r="B573" s="53">
        <v>6008718</v>
      </c>
      <c r="C573" s="67">
        <v>145825</v>
      </c>
      <c r="D573" s="68">
        <v>3</v>
      </c>
      <c r="E573" s="69">
        <v>1.5</v>
      </c>
      <c r="F573" s="16">
        <v>2455</v>
      </c>
      <c r="G573" s="68">
        <v>12423</v>
      </c>
      <c r="H573" s="68">
        <v>1509.48</v>
      </c>
      <c r="I573" s="68">
        <f t="shared" si="71"/>
        <v>16387.48</v>
      </c>
      <c r="J573" s="68">
        <f t="shared" si="68"/>
        <v>4096.87</v>
      </c>
      <c r="K573" s="68">
        <f t="shared" si="69"/>
        <v>6145.3050000000003</v>
      </c>
      <c r="L573" s="70">
        <f t="shared" si="70"/>
        <v>8.6565879491145832E-4</v>
      </c>
      <c r="M573" s="71">
        <f t="shared" si="72"/>
        <v>15149.028910950521</v>
      </c>
      <c r="N573" s="18">
        <f t="shared" si="73"/>
        <v>1</v>
      </c>
      <c r="O573" s="56">
        <f t="shared" si="74"/>
        <v>15149.028910950521</v>
      </c>
      <c r="P573" s="66"/>
      <c r="Q573" s="56">
        <v>2269.4682755605822</v>
      </c>
      <c r="R573" s="56">
        <v>0</v>
      </c>
      <c r="S573" s="56">
        <v>283.4293170211302</v>
      </c>
      <c r="T573" s="56">
        <v>0</v>
      </c>
      <c r="U573" s="56">
        <v>299.73620923330475</v>
      </c>
      <c r="V573" s="56">
        <v>0</v>
      </c>
      <c r="W573" s="56">
        <v>812.23853590164958</v>
      </c>
      <c r="X573" s="56">
        <v>0</v>
      </c>
      <c r="Y573" s="56">
        <v>6131.7242654962702</v>
      </c>
      <c r="Z573" s="56">
        <v>2616.1283991187161</v>
      </c>
      <c r="AA573" s="56">
        <v>0</v>
      </c>
      <c r="AB573" s="56">
        <v>0</v>
      </c>
      <c r="AC573" s="56">
        <v>0</v>
      </c>
      <c r="AD573" s="56">
        <v>2409.9811789761457</v>
      </c>
      <c r="AE573" s="56">
        <v>326.32272964272323</v>
      </c>
      <c r="AF573" s="56">
        <f t="shared" si="75"/>
        <v>15149.028910950521</v>
      </c>
      <c r="AH573" s="16"/>
    </row>
    <row r="574" spans="1:34" x14ac:dyDescent="0.25">
      <c r="A574" s="52" t="s">
        <v>618</v>
      </c>
      <c r="B574" s="53">
        <v>6011589</v>
      </c>
      <c r="C574" s="67">
        <v>145608</v>
      </c>
      <c r="D574" s="68">
        <v>2</v>
      </c>
      <c r="E574" s="69">
        <v>0.75</v>
      </c>
      <c r="F574" s="16">
        <v>4064</v>
      </c>
      <c r="G574" s="68">
        <v>16277</v>
      </c>
      <c r="H574" s="68">
        <v>4245</v>
      </c>
      <c r="I574" s="68">
        <f t="shared" si="71"/>
        <v>24586</v>
      </c>
      <c r="J574" s="68">
        <f t="shared" si="68"/>
        <v>6146.5</v>
      </c>
      <c r="K574" s="68">
        <f t="shared" si="69"/>
        <v>4609.875</v>
      </c>
      <c r="L574" s="70">
        <f t="shared" si="70"/>
        <v>6.4937034649906861E-4</v>
      </c>
      <c r="M574" s="71">
        <f t="shared" si="72"/>
        <v>11363.981063733701</v>
      </c>
      <c r="N574" s="18">
        <f t="shared" si="73"/>
        <v>1</v>
      </c>
      <c r="O574" s="56">
        <f t="shared" si="74"/>
        <v>11363.981063733701</v>
      </c>
      <c r="P574" s="66"/>
      <c r="Q574" s="56">
        <v>1878.4356561870072</v>
      </c>
      <c r="R574" s="56">
        <v>959.55522200891414</v>
      </c>
      <c r="S574" s="56">
        <v>370.23301196008686</v>
      </c>
      <c r="T574" s="56">
        <v>0</v>
      </c>
      <c r="U574" s="56">
        <v>169.63235379444677</v>
      </c>
      <c r="V574" s="56">
        <v>0</v>
      </c>
      <c r="W574" s="56">
        <v>452.96922811596136</v>
      </c>
      <c r="X574" s="56">
        <v>9.7064834596277443</v>
      </c>
      <c r="Y574" s="56">
        <v>1762.8822816676295</v>
      </c>
      <c r="Z574" s="56">
        <v>1400.9691126729379</v>
      </c>
      <c r="AA574" s="56">
        <v>2122.9465966700109</v>
      </c>
      <c r="AB574" s="56">
        <v>0</v>
      </c>
      <c r="AC574" s="56">
        <v>0</v>
      </c>
      <c r="AD574" s="56">
        <v>1547.9530050615865</v>
      </c>
      <c r="AE574" s="56">
        <v>688.69811213549235</v>
      </c>
      <c r="AF574" s="56">
        <f t="shared" si="75"/>
        <v>11363.981063733701</v>
      </c>
      <c r="AH574" s="16"/>
    </row>
    <row r="575" spans="1:34" x14ac:dyDescent="0.25">
      <c r="A575" s="52" t="s">
        <v>619</v>
      </c>
      <c r="B575" s="53">
        <v>6016497</v>
      </c>
      <c r="C575" s="67">
        <v>146132</v>
      </c>
      <c r="D575" s="68">
        <v>3</v>
      </c>
      <c r="E575" s="69">
        <v>1.5</v>
      </c>
      <c r="F575" s="16">
        <v>9333</v>
      </c>
      <c r="G575" s="68">
        <v>24512</v>
      </c>
      <c r="H575" s="68">
        <v>11624</v>
      </c>
      <c r="I575" s="68">
        <f t="shared" si="71"/>
        <v>45469</v>
      </c>
      <c r="J575" s="68">
        <f t="shared" si="68"/>
        <v>11367.25</v>
      </c>
      <c r="K575" s="68">
        <f t="shared" si="69"/>
        <v>17050.875</v>
      </c>
      <c r="L575" s="70">
        <f t="shared" si="70"/>
        <v>2.4018726336098714E-3</v>
      </c>
      <c r="M575" s="71">
        <f t="shared" si="72"/>
        <v>42032.771088172747</v>
      </c>
      <c r="N575" s="18">
        <f t="shared" si="73"/>
        <v>1</v>
      </c>
      <c r="O575" s="56">
        <f t="shared" si="74"/>
        <v>42032.771088172747</v>
      </c>
      <c r="P575" s="66"/>
      <c r="Q575" s="56">
        <v>8627.6771551148304</v>
      </c>
      <c r="R575" s="56">
        <v>3504.5027424236928</v>
      </c>
      <c r="S575" s="56">
        <v>894.8453322780623</v>
      </c>
      <c r="T575" s="56">
        <v>0</v>
      </c>
      <c r="U575" s="56">
        <v>1315.4596155285979</v>
      </c>
      <c r="V575" s="56">
        <v>0</v>
      </c>
      <c r="W575" s="56">
        <v>4975.2660933063344</v>
      </c>
      <c r="X575" s="56">
        <v>55.465619769301391</v>
      </c>
      <c r="Y575" s="56">
        <v>5246.1232031797563</v>
      </c>
      <c r="Z575" s="56">
        <v>4141.4329427745042</v>
      </c>
      <c r="AA575" s="56">
        <v>6647.5545293507712</v>
      </c>
      <c r="AB575" s="56">
        <v>0</v>
      </c>
      <c r="AC575" s="56">
        <v>0</v>
      </c>
      <c r="AD575" s="56">
        <v>5810.9480978304755</v>
      </c>
      <c r="AE575" s="56">
        <v>813.49575661642041</v>
      </c>
      <c r="AF575" s="56">
        <f t="shared" si="75"/>
        <v>42032.771088172747</v>
      </c>
      <c r="AH575" s="16"/>
    </row>
    <row r="576" spans="1:34" x14ac:dyDescent="0.25">
      <c r="A576" s="52" t="s">
        <v>620</v>
      </c>
      <c r="B576" s="53">
        <v>6008759</v>
      </c>
      <c r="C576" s="67">
        <v>145386</v>
      </c>
      <c r="D576" s="68">
        <v>1</v>
      </c>
      <c r="E576" s="69">
        <v>0</v>
      </c>
      <c r="F576" s="16">
        <v>1008</v>
      </c>
      <c r="G576" s="68">
        <v>9239</v>
      </c>
      <c r="H576" s="68">
        <v>126.84</v>
      </c>
      <c r="I576" s="68">
        <f t="shared" si="71"/>
        <v>10373.84</v>
      </c>
      <c r="J576" s="68">
        <f t="shared" si="68"/>
        <v>2593.46</v>
      </c>
      <c r="K576" s="68">
        <f t="shared" si="69"/>
        <v>0</v>
      </c>
      <c r="L576" s="70">
        <f t="shared" si="70"/>
        <v>0</v>
      </c>
      <c r="M576" s="71">
        <f t="shared" si="72"/>
        <v>0</v>
      </c>
      <c r="N576" s="18">
        <f t="shared" si="73"/>
        <v>0</v>
      </c>
      <c r="O576" s="56">
        <f t="shared" si="74"/>
        <v>0</v>
      </c>
      <c r="P576" s="66"/>
      <c r="Q576" s="56">
        <v>0</v>
      </c>
      <c r="R576" s="56">
        <v>0</v>
      </c>
      <c r="S576" s="56">
        <v>0</v>
      </c>
      <c r="T576" s="56">
        <v>0</v>
      </c>
      <c r="U576" s="56">
        <v>0</v>
      </c>
      <c r="V576" s="56">
        <v>0</v>
      </c>
      <c r="W576" s="56">
        <v>0</v>
      </c>
      <c r="X576" s="56">
        <v>0</v>
      </c>
      <c r="Y576" s="56">
        <v>0</v>
      </c>
      <c r="Z576" s="56">
        <v>0</v>
      </c>
      <c r="AA576" s="56">
        <v>0</v>
      </c>
      <c r="AB576" s="56">
        <v>0</v>
      </c>
      <c r="AC576" s="56">
        <v>0</v>
      </c>
      <c r="AD576" s="56">
        <v>0</v>
      </c>
      <c r="AE576" s="56">
        <v>0</v>
      </c>
      <c r="AF576" s="56">
        <f t="shared" si="75"/>
        <v>0</v>
      </c>
      <c r="AH576" s="16"/>
    </row>
    <row r="577" spans="1:34" x14ac:dyDescent="0.25">
      <c r="A577" s="58" t="s">
        <v>621</v>
      </c>
      <c r="B577" s="59">
        <v>6014781</v>
      </c>
      <c r="C577" s="60">
        <v>145914</v>
      </c>
      <c r="D577" s="61">
        <v>5</v>
      </c>
      <c r="E577" s="62">
        <v>3.5</v>
      </c>
      <c r="F577" s="61">
        <v>5985</v>
      </c>
      <c r="G577" s="61">
        <v>42512</v>
      </c>
      <c r="H577" s="61">
        <v>6346</v>
      </c>
      <c r="I577" s="61">
        <f t="shared" si="71"/>
        <v>54843</v>
      </c>
      <c r="J577" s="61">
        <f t="shared" si="68"/>
        <v>13710.75</v>
      </c>
      <c r="K577" s="61">
        <f t="shared" si="69"/>
        <v>47987.625</v>
      </c>
      <c r="L577" s="63">
        <f t="shared" si="70"/>
        <v>6.7597799666839911E-3</v>
      </c>
      <c r="M577" s="64">
        <f t="shared" si="72"/>
        <v>118296.14941696984</v>
      </c>
      <c r="N577" s="65">
        <f t="shared" si="73"/>
        <v>1</v>
      </c>
      <c r="O577" s="64">
        <f t="shared" si="74"/>
        <v>118296.14941696984</v>
      </c>
      <c r="P577" s="66"/>
      <c r="Q577" s="64">
        <v>12909.623001304897</v>
      </c>
      <c r="R577" s="64">
        <v>2784.6822547509814</v>
      </c>
      <c r="S577" s="64">
        <v>2862.3341224280034</v>
      </c>
      <c r="T577" s="64">
        <v>0</v>
      </c>
      <c r="U577" s="64">
        <v>2288.5731001477857</v>
      </c>
      <c r="V577" s="64">
        <v>0</v>
      </c>
      <c r="W577" s="64">
        <v>5752.7091970727088</v>
      </c>
      <c r="X577" s="64">
        <v>0</v>
      </c>
      <c r="Y577" s="64">
        <v>19922.018051804855</v>
      </c>
      <c r="Z577" s="64">
        <v>13664.5717148315</v>
      </c>
      <c r="AA577" s="64">
        <v>31386.453515787398</v>
      </c>
      <c r="AB577" s="64">
        <v>0</v>
      </c>
      <c r="AC577" s="64">
        <v>0</v>
      </c>
      <c r="AD577" s="64">
        <v>20228.311529864215</v>
      </c>
      <c r="AE577" s="64">
        <v>6496.8729289775019</v>
      </c>
      <c r="AF577" s="64">
        <f t="shared" si="75"/>
        <v>118296.14941696986</v>
      </c>
      <c r="AH577" s="16"/>
    </row>
    <row r="578" spans="1:34" x14ac:dyDescent="0.25">
      <c r="A578" s="52" t="s">
        <v>622</v>
      </c>
      <c r="B578" s="53">
        <v>6001895</v>
      </c>
      <c r="C578" s="67">
        <v>146161</v>
      </c>
      <c r="D578" s="68">
        <v>5</v>
      </c>
      <c r="E578" s="69">
        <v>3.5</v>
      </c>
      <c r="F578" s="16">
        <v>2929</v>
      </c>
      <c r="G578" s="68">
        <v>38214</v>
      </c>
      <c r="H578" s="68">
        <v>11725.56</v>
      </c>
      <c r="I578" s="68">
        <f t="shared" si="71"/>
        <v>52868.56</v>
      </c>
      <c r="J578" s="68">
        <f t="shared" si="68"/>
        <v>13217.14</v>
      </c>
      <c r="K578" s="68">
        <f t="shared" si="69"/>
        <v>46259.99</v>
      </c>
      <c r="L578" s="70">
        <f t="shared" si="70"/>
        <v>6.5164165482455485E-3</v>
      </c>
      <c r="M578" s="71">
        <f t="shared" si="72"/>
        <v>114037.28959429709</v>
      </c>
      <c r="N578" s="18">
        <f t="shared" si="73"/>
        <v>1</v>
      </c>
      <c r="O578" s="56">
        <f t="shared" si="74"/>
        <v>114037.28959429709</v>
      </c>
      <c r="P578" s="66"/>
      <c r="Q578" s="56">
        <v>6317.8422340554807</v>
      </c>
      <c r="R578" s="56">
        <v>3250.5071809601391</v>
      </c>
      <c r="S578" s="56">
        <v>3580.2687790285586</v>
      </c>
      <c r="T578" s="56">
        <v>0</v>
      </c>
      <c r="U578" s="56">
        <v>6116.8964564779426</v>
      </c>
      <c r="V578" s="56">
        <v>0</v>
      </c>
      <c r="W578" s="56">
        <v>12344.317404616178</v>
      </c>
      <c r="X578" s="56">
        <v>0</v>
      </c>
      <c r="Y578" s="56">
        <v>49205.400151339578</v>
      </c>
      <c r="Z578" s="56">
        <v>8891.1388490190129</v>
      </c>
      <c r="AA578" s="56">
        <v>7642.2379772135773</v>
      </c>
      <c r="AB578" s="56">
        <v>0</v>
      </c>
      <c r="AC578" s="56">
        <v>0</v>
      </c>
      <c r="AD578" s="56">
        <v>9458.4288823261468</v>
      </c>
      <c r="AE578" s="56">
        <v>7230.2516792604883</v>
      </c>
      <c r="AF578" s="56">
        <f t="shared" si="75"/>
        <v>114037.28959429709</v>
      </c>
      <c r="AH578" s="16"/>
    </row>
    <row r="579" spans="1:34" x14ac:dyDescent="0.25">
      <c r="A579" s="52" t="s">
        <v>623</v>
      </c>
      <c r="B579" s="53">
        <v>6016786</v>
      </c>
      <c r="C579" s="67">
        <v>146172</v>
      </c>
      <c r="D579" s="68">
        <v>2</v>
      </c>
      <c r="E579" s="69">
        <v>0.75</v>
      </c>
      <c r="F579" s="16">
        <v>6364</v>
      </c>
      <c r="G579" s="68">
        <v>14036</v>
      </c>
      <c r="H579" s="68">
        <v>4045</v>
      </c>
      <c r="I579" s="68">
        <f t="shared" si="71"/>
        <v>24445</v>
      </c>
      <c r="J579" s="68">
        <f t="shared" si="68"/>
        <v>6111.25</v>
      </c>
      <c r="K579" s="68">
        <f t="shared" si="69"/>
        <v>4583.4375</v>
      </c>
      <c r="L579" s="70">
        <f t="shared" si="70"/>
        <v>6.4564622631455828E-4</v>
      </c>
      <c r="M579" s="71">
        <f t="shared" si="72"/>
        <v>11298.80896050477</v>
      </c>
      <c r="N579" s="18">
        <f t="shared" si="73"/>
        <v>1</v>
      </c>
      <c r="O579" s="56">
        <f t="shared" si="74"/>
        <v>11298.80896050477</v>
      </c>
      <c r="P579" s="66"/>
      <c r="Q579" s="56">
        <v>2941.5267017652836</v>
      </c>
      <c r="R579" s="56">
        <v>727.06183247592571</v>
      </c>
      <c r="S579" s="56">
        <v>161.31251082905152</v>
      </c>
      <c r="T579" s="56">
        <v>0</v>
      </c>
      <c r="U579" s="56">
        <v>14.32861844040286</v>
      </c>
      <c r="V579" s="56">
        <v>0</v>
      </c>
      <c r="W579" s="56">
        <v>883.75220832420212</v>
      </c>
      <c r="X579" s="56">
        <v>83.198429653952076</v>
      </c>
      <c r="Y579" s="56">
        <v>426.62305872554316</v>
      </c>
      <c r="Z579" s="56">
        <v>3623.2916114296127</v>
      </c>
      <c r="AA579" s="56">
        <v>0</v>
      </c>
      <c r="AB579" s="56">
        <v>0</v>
      </c>
      <c r="AC579" s="56">
        <v>0</v>
      </c>
      <c r="AD579" s="56">
        <v>1488.7896773076648</v>
      </c>
      <c r="AE579" s="56">
        <v>948.92431155313113</v>
      </c>
      <c r="AF579" s="56">
        <f t="shared" si="75"/>
        <v>11298.80896050477</v>
      </c>
      <c r="AH579" s="16"/>
    </row>
    <row r="580" spans="1:34" x14ac:dyDescent="0.25">
      <c r="A580" s="52" t="s">
        <v>624</v>
      </c>
      <c r="B580" s="53">
        <v>6016877</v>
      </c>
      <c r="C580" s="67">
        <v>146173</v>
      </c>
      <c r="D580" s="68">
        <v>4</v>
      </c>
      <c r="E580" s="69">
        <v>2.5</v>
      </c>
      <c r="F580" s="16">
        <v>363</v>
      </c>
      <c r="G580" s="68">
        <v>715</v>
      </c>
      <c r="H580" s="68">
        <v>0</v>
      </c>
      <c r="I580" s="68">
        <f t="shared" si="71"/>
        <v>1078</v>
      </c>
      <c r="J580" s="68">
        <f t="shared" si="68"/>
        <v>269.5</v>
      </c>
      <c r="K580" s="68">
        <f t="shared" si="69"/>
        <v>673.75</v>
      </c>
      <c r="L580" s="70">
        <f t="shared" si="70"/>
        <v>9.4907838271915713E-5</v>
      </c>
      <c r="M580" s="71">
        <f t="shared" si="72"/>
        <v>1660.887169758525</v>
      </c>
      <c r="N580" s="18">
        <f t="shared" si="73"/>
        <v>1</v>
      </c>
      <c r="O580" s="56">
        <f t="shared" si="74"/>
        <v>1660.887169758525</v>
      </c>
      <c r="P580" s="66"/>
      <c r="Q580" s="56">
        <v>559.27833267378901</v>
      </c>
      <c r="R580" s="56">
        <v>0</v>
      </c>
      <c r="S580" s="56">
        <v>0</v>
      </c>
      <c r="T580" s="56">
        <v>0</v>
      </c>
      <c r="U580" s="56">
        <v>0</v>
      </c>
      <c r="V580" s="56">
        <v>0</v>
      </c>
      <c r="W580" s="56">
        <v>0</v>
      </c>
      <c r="X580" s="56">
        <v>0</v>
      </c>
      <c r="Y580" s="56">
        <v>0</v>
      </c>
      <c r="Z580" s="56">
        <v>1101.608837084736</v>
      </c>
      <c r="AA580" s="56">
        <v>0</v>
      </c>
      <c r="AB580" s="56">
        <v>0</v>
      </c>
      <c r="AC580" s="56">
        <v>0</v>
      </c>
      <c r="AD580" s="56">
        <v>0</v>
      </c>
      <c r="AE580" s="56">
        <v>0</v>
      </c>
      <c r="AF580" s="56">
        <f t="shared" si="75"/>
        <v>1660.887169758525</v>
      </c>
      <c r="AH580" s="16"/>
    </row>
    <row r="581" spans="1:34" x14ac:dyDescent="0.25">
      <c r="A581" s="52" t="s">
        <v>625</v>
      </c>
      <c r="B581" s="53">
        <v>6008866</v>
      </c>
      <c r="C581" s="67">
        <v>145387</v>
      </c>
      <c r="D581" s="68">
        <v>3</v>
      </c>
      <c r="E581" s="69">
        <v>1.5</v>
      </c>
      <c r="F581" s="16">
        <v>6718</v>
      </c>
      <c r="G581" s="68">
        <v>14931</v>
      </c>
      <c r="H581" s="68">
        <v>1936</v>
      </c>
      <c r="I581" s="68">
        <f t="shared" si="71"/>
        <v>23585</v>
      </c>
      <c r="J581" s="68">
        <f t="shared" si="68"/>
        <v>5896.25</v>
      </c>
      <c r="K581" s="68">
        <f t="shared" si="69"/>
        <v>8844.375</v>
      </c>
      <c r="L581" s="70">
        <f t="shared" si="70"/>
        <v>1.2458634688180699E-3</v>
      </c>
      <c r="M581" s="71">
        <f t="shared" si="72"/>
        <v>21802.610704316223</v>
      </c>
      <c r="N581" s="18">
        <f t="shared" si="73"/>
        <v>1</v>
      </c>
      <c r="O581" s="56">
        <f t="shared" si="74"/>
        <v>21802.610704316223</v>
      </c>
      <c r="P581" s="66"/>
      <c r="Q581" s="56">
        <v>6210.3005601694467</v>
      </c>
      <c r="R581" s="56">
        <v>0</v>
      </c>
      <c r="S581" s="56">
        <v>1789.6906645561251</v>
      </c>
      <c r="T581" s="56">
        <v>0</v>
      </c>
      <c r="U581" s="56">
        <v>0</v>
      </c>
      <c r="V581" s="56">
        <v>0</v>
      </c>
      <c r="W581" s="56">
        <v>0</v>
      </c>
      <c r="X581" s="56">
        <v>0</v>
      </c>
      <c r="Y581" s="56">
        <v>6489.4775130082626</v>
      </c>
      <c r="Z581" s="56">
        <v>4626.7571157558914</v>
      </c>
      <c r="AA581" s="56">
        <v>0</v>
      </c>
      <c r="AB581" s="56">
        <v>0</v>
      </c>
      <c r="AC581" s="56">
        <v>0</v>
      </c>
      <c r="AD581" s="56">
        <v>1490.1763178018975</v>
      </c>
      <c r="AE581" s="56">
        <v>1196.2085330246</v>
      </c>
      <c r="AF581" s="56">
        <f t="shared" si="75"/>
        <v>21802.610704316226</v>
      </c>
      <c r="AH581" s="16"/>
    </row>
    <row r="582" spans="1:34" x14ac:dyDescent="0.25">
      <c r="A582" s="58" t="s">
        <v>626</v>
      </c>
      <c r="B582" s="59">
        <v>6008890</v>
      </c>
      <c r="C582" s="60">
        <v>145720</v>
      </c>
      <c r="D582" s="61">
        <v>2</v>
      </c>
      <c r="E582" s="62">
        <v>0.75</v>
      </c>
      <c r="F582" s="61">
        <v>4893</v>
      </c>
      <c r="G582" s="61">
        <v>11765</v>
      </c>
      <c r="H582" s="61">
        <v>398.16</v>
      </c>
      <c r="I582" s="61">
        <f t="shared" si="71"/>
        <v>17056.16</v>
      </c>
      <c r="J582" s="61">
        <f t="shared" si="68"/>
        <v>4264.04</v>
      </c>
      <c r="K582" s="61">
        <f t="shared" si="69"/>
        <v>3198.0299999999997</v>
      </c>
      <c r="L582" s="63">
        <f t="shared" si="70"/>
        <v>4.5049070727827024E-4</v>
      </c>
      <c r="M582" s="64">
        <f t="shared" si="72"/>
        <v>7883.5873773697294</v>
      </c>
      <c r="N582" s="65">
        <f t="shared" si="73"/>
        <v>1</v>
      </c>
      <c r="O582" s="64">
        <f t="shared" si="74"/>
        <v>7883.5873773697294</v>
      </c>
      <c r="P582" s="66"/>
      <c r="Q582" s="64">
        <v>2261.6106460932638</v>
      </c>
      <c r="R582" s="64">
        <v>36.884637146585426</v>
      </c>
      <c r="S582" s="64">
        <v>0</v>
      </c>
      <c r="T582" s="64">
        <v>0</v>
      </c>
      <c r="U582" s="64">
        <v>59.015419434536675</v>
      </c>
      <c r="V582" s="64">
        <v>0</v>
      </c>
      <c r="W582" s="64">
        <v>0</v>
      </c>
      <c r="X582" s="64">
        <v>88.134869813419911</v>
      </c>
      <c r="Y582" s="64">
        <v>269.00825588111172</v>
      </c>
      <c r="Z582" s="64">
        <v>3544.7153167564361</v>
      </c>
      <c r="AA582" s="64">
        <v>0</v>
      </c>
      <c r="AB582" s="64">
        <v>0</v>
      </c>
      <c r="AC582" s="64">
        <v>0</v>
      </c>
      <c r="AD582" s="64">
        <v>1362.1431788344266</v>
      </c>
      <c r="AE582" s="64">
        <v>262.07505340994908</v>
      </c>
      <c r="AF582" s="64">
        <f t="shared" si="75"/>
        <v>7883.5873773697303</v>
      </c>
      <c r="AH582" s="16"/>
    </row>
    <row r="583" spans="1:34" x14ac:dyDescent="0.25">
      <c r="A583" s="52" t="s">
        <v>627</v>
      </c>
      <c r="B583" s="53">
        <v>6010664</v>
      </c>
      <c r="C583" s="67">
        <v>145611</v>
      </c>
      <c r="D583" s="68">
        <v>2</v>
      </c>
      <c r="E583" s="69">
        <v>0.75</v>
      </c>
      <c r="F583" s="16">
        <v>3542</v>
      </c>
      <c r="G583" s="68">
        <v>8730</v>
      </c>
      <c r="H583" s="68">
        <v>4204.2</v>
      </c>
      <c r="I583" s="68">
        <f t="shared" si="71"/>
        <v>16476.2</v>
      </c>
      <c r="J583" s="68">
        <f t="shared" si="68"/>
        <v>4119.05</v>
      </c>
      <c r="K583" s="68">
        <f t="shared" si="69"/>
        <v>3089.2875000000004</v>
      </c>
      <c r="L583" s="70">
        <f t="shared" si="70"/>
        <v>4.351726878299827E-4</v>
      </c>
      <c r="M583" s="71">
        <f t="shared" si="72"/>
        <v>7615.5220370246971</v>
      </c>
      <c r="N583" s="18">
        <f t="shared" si="73"/>
        <v>1</v>
      </c>
      <c r="O583" s="56">
        <f t="shared" si="74"/>
        <v>7615.5220370246971</v>
      </c>
      <c r="P583" s="66"/>
      <c r="Q583" s="56">
        <v>1637.1602101905462</v>
      </c>
      <c r="R583" s="56">
        <v>749.72878242164688</v>
      </c>
      <c r="S583" s="56">
        <v>575.01208014834754</v>
      </c>
      <c r="T583" s="56">
        <v>0</v>
      </c>
      <c r="U583" s="56">
        <v>342.83299579405195</v>
      </c>
      <c r="V583" s="56">
        <v>0</v>
      </c>
      <c r="W583" s="56">
        <v>241.88556781392336</v>
      </c>
      <c r="X583" s="56">
        <v>33.778562439504547</v>
      </c>
      <c r="Y583" s="56">
        <v>1033.0471682032385</v>
      </c>
      <c r="Z583" s="56">
        <v>2391.9548525511227</v>
      </c>
      <c r="AA583" s="56">
        <v>0.92442699615502322</v>
      </c>
      <c r="AB583" s="56">
        <v>0</v>
      </c>
      <c r="AC583" s="56">
        <v>0</v>
      </c>
      <c r="AD583" s="56">
        <v>496.41729693524752</v>
      </c>
      <c r="AE583" s="56">
        <v>112.78009353091282</v>
      </c>
      <c r="AF583" s="56">
        <f t="shared" si="75"/>
        <v>7615.5220370246961</v>
      </c>
      <c r="AH583" s="16"/>
    </row>
    <row r="584" spans="1:34" x14ac:dyDescent="0.25">
      <c r="A584" s="52" t="s">
        <v>628</v>
      </c>
      <c r="B584" s="53">
        <v>6008957</v>
      </c>
      <c r="C584" s="67">
        <v>145637</v>
      </c>
      <c r="D584" s="68">
        <v>5</v>
      </c>
      <c r="E584" s="69">
        <v>3.5</v>
      </c>
      <c r="F584" s="16">
        <v>1225</v>
      </c>
      <c r="G584" s="68">
        <v>1842</v>
      </c>
      <c r="H584" s="68">
        <v>290.64</v>
      </c>
      <c r="I584" s="68">
        <f t="shared" si="71"/>
        <v>3357.64</v>
      </c>
      <c r="J584" s="68">
        <f t="shared" si="68"/>
        <v>839.41</v>
      </c>
      <c r="K584" s="68">
        <f t="shared" si="69"/>
        <v>2937.9349999999999</v>
      </c>
      <c r="L584" s="70">
        <f t="shared" si="70"/>
        <v>4.1385240791599361E-4</v>
      </c>
      <c r="M584" s="71">
        <f t="shared" si="72"/>
        <v>7242.4171385298878</v>
      </c>
      <c r="N584" s="18">
        <f t="shared" si="73"/>
        <v>1</v>
      </c>
      <c r="O584" s="56">
        <f t="shared" si="74"/>
        <v>7242.4171385298878</v>
      </c>
      <c r="P584" s="66"/>
      <c r="Q584" s="56">
        <v>2642.3204973431079</v>
      </c>
      <c r="R584" s="56">
        <v>0</v>
      </c>
      <c r="S584" s="56">
        <v>306.20719820638988</v>
      </c>
      <c r="T584" s="56">
        <v>0</v>
      </c>
      <c r="U584" s="56">
        <v>202.9302141959507</v>
      </c>
      <c r="V584" s="56">
        <v>0</v>
      </c>
      <c r="W584" s="56">
        <v>117.77199931014995</v>
      </c>
      <c r="X584" s="56">
        <v>0</v>
      </c>
      <c r="Y584" s="56">
        <v>2118.1703905232098</v>
      </c>
      <c r="Z584" s="56">
        <v>1276.9418240221387</v>
      </c>
      <c r="AA584" s="56">
        <v>84.12285665010711</v>
      </c>
      <c r="AB584" s="56">
        <v>0</v>
      </c>
      <c r="AC584" s="56">
        <v>0</v>
      </c>
      <c r="AD584" s="56">
        <v>493.95215827883402</v>
      </c>
      <c r="AE584" s="56">
        <v>0</v>
      </c>
      <c r="AF584" s="56">
        <f t="shared" si="75"/>
        <v>7242.4171385298878</v>
      </c>
      <c r="AH584" s="16"/>
    </row>
    <row r="585" spans="1:34" x14ac:dyDescent="0.25">
      <c r="A585" s="52" t="s">
        <v>629</v>
      </c>
      <c r="B585" s="53">
        <v>6011910</v>
      </c>
      <c r="C585" s="67">
        <v>145878</v>
      </c>
      <c r="D585" s="68">
        <v>5</v>
      </c>
      <c r="E585" s="69">
        <v>3.5</v>
      </c>
      <c r="F585" s="16">
        <v>4518</v>
      </c>
      <c r="G585" s="68">
        <v>16699</v>
      </c>
      <c r="H585" s="68">
        <v>1654.8</v>
      </c>
      <c r="I585" s="68">
        <f t="shared" si="71"/>
        <v>22871.8</v>
      </c>
      <c r="J585" s="68">
        <f t="shared" si="68"/>
        <v>5717.95</v>
      </c>
      <c r="K585" s="68">
        <f t="shared" si="69"/>
        <v>20012.825000000001</v>
      </c>
      <c r="L585" s="70">
        <f t="shared" si="70"/>
        <v>2.8191079160877945E-3</v>
      </c>
      <c r="M585" s="71">
        <f t="shared" si="72"/>
        <v>49334.388531536402</v>
      </c>
      <c r="N585" s="18">
        <f t="shared" si="73"/>
        <v>1</v>
      </c>
      <c r="O585" s="56">
        <f t="shared" si="74"/>
        <v>49334.388531536402</v>
      </c>
      <c r="P585" s="66"/>
      <c r="Q585" s="56">
        <v>9745.3093934662538</v>
      </c>
      <c r="R585" s="56">
        <v>1411.4521148093356</v>
      </c>
      <c r="S585" s="56">
        <v>534.50368917683443</v>
      </c>
      <c r="T585" s="56">
        <v>0</v>
      </c>
      <c r="U585" s="56">
        <v>130.45513769739685</v>
      </c>
      <c r="V585" s="56">
        <v>0</v>
      </c>
      <c r="W585" s="56">
        <v>1492.9865758702085</v>
      </c>
      <c r="X585" s="56">
        <v>0</v>
      </c>
      <c r="Y585" s="56">
        <v>13541.622924342882</v>
      </c>
      <c r="Z585" s="56">
        <v>15375.069800050345</v>
      </c>
      <c r="AA585" s="56">
        <v>0</v>
      </c>
      <c r="AB585" s="56">
        <v>0</v>
      </c>
      <c r="AC585" s="56">
        <v>0</v>
      </c>
      <c r="AD585" s="56">
        <v>6315.6852377311179</v>
      </c>
      <c r="AE585" s="56">
        <v>787.30365839202796</v>
      </c>
      <c r="AF585" s="56">
        <f t="shared" si="75"/>
        <v>49334.388531536402</v>
      </c>
      <c r="AH585" s="16"/>
    </row>
    <row r="586" spans="1:34" x14ac:dyDescent="0.25">
      <c r="A586" s="52" t="s">
        <v>630</v>
      </c>
      <c r="B586" s="53">
        <v>6009120</v>
      </c>
      <c r="C586" s="67">
        <v>146122</v>
      </c>
      <c r="D586" s="68">
        <v>3</v>
      </c>
      <c r="E586" s="69">
        <v>1.5</v>
      </c>
      <c r="F586" s="16">
        <v>3287</v>
      </c>
      <c r="G586" s="68">
        <v>3981</v>
      </c>
      <c r="H586" s="68">
        <v>1562.4</v>
      </c>
      <c r="I586" s="68">
        <f t="shared" si="71"/>
        <v>8830.4</v>
      </c>
      <c r="J586" s="68">
        <f t="shared" si="68"/>
        <v>2207.6</v>
      </c>
      <c r="K586" s="68">
        <f t="shared" si="69"/>
        <v>3311.3999999999996</v>
      </c>
      <c r="L586" s="70">
        <f t="shared" si="70"/>
        <v>4.6646057981984663E-4</v>
      </c>
      <c r="M586" s="71">
        <f t="shared" si="72"/>
        <v>8163.060146847316</v>
      </c>
      <c r="N586" s="18">
        <f t="shared" si="73"/>
        <v>1</v>
      </c>
      <c r="O586" s="56">
        <f t="shared" si="74"/>
        <v>8163.060146847316</v>
      </c>
      <c r="P586" s="66"/>
      <c r="Q586" s="56">
        <v>3038.5915363615613</v>
      </c>
      <c r="R586" s="56">
        <v>0</v>
      </c>
      <c r="S586" s="56">
        <v>88.523129151805009</v>
      </c>
      <c r="T586" s="56">
        <v>0</v>
      </c>
      <c r="U586" s="56">
        <v>0</v>
      </c>
      <c r="V586" s="56">
        <v>0</v>
      </c>
      <c r="W586" s="56">
        <v>843.2992829724584</v>
      </c>
      <c r="X586" s="56">
        <v>512.50232666834484</v>
      </c>
      <c r="Y586" s="56">
        <v>1333.0237284555433</v>
      </c>
      <c r="Z586" s="56">
        <v>410.44558629283028</v>
      </c>
      <c r="AA586" s="56">
        <v>0</v>
      </c>
      <c r="AB586" s="56">
        <v>0</v>
      </c>
      <c r="AC586" s="56">
        <v>0</v>
      </c>
      <c r="AD586" s="56">
        <v>1791.5395185484349</v>
      </c>
      <c r="AE586" s="56">
        <v>145.13503839633862</v>
      </c>
      <c r="AF586" s="56">
        <f t="shared" si="75"/>
        <v>8163.0601468473178</v>
      </c>
      <c r="AH586" s="16"/>
    </row>
    <row r="587" spans="1:34" x14ac:dyDescent="0.25">
      <c r="A587" s="58" t="s">
        <v>631</v>
      </c>
      <c r="B587" s="59">
        <v>6010441</v>
      </c>
      <c r="C587" s="60">
        <v>145847</v>
      </c>
      <c r="D587" s="61">
        <v>2</v>
      </c>
      <c r="E587" s="62">
        <v>0.75</v>
      </c>
      <c r="F587" s="61">
        <v>5195</v>
      </c>
      <c r="G587" s="61">
        <v>20019</v>
      </c>
      <c r="H587" s="61">
        <v>444.36</v>
      </c>
      <c r="I587" s="61">
        <f t="shared" si="71"/>
        <v>25658.36</v>
      </c>
      <c r="J587" s="61">
        <f t="shared" si="68"/>
        <v>6414.59</v>
      </c>
      <c r="K587" s="61">
        <f t="shared" si="69"/>
        <v>4810.9425000000001</v>
      </c>
      <c r="L587" s="63">
        <f t="shared" si="70"/>
        <v>6.7769373317326292E-4</v>
      </c>
      <c r="M587" s="64">
        <f t="shared" si="72"/>
        <v>11859.640330532102</v>
      </c>
      <c r="N587" s="65">
        <f t="shared" si="73"/>
        <v>1</v>
      </c>
      <c r="O587" s="64">
        <f t="shared" si="74"/>
        <v>11859.640330532102</v>
      </c>
      <c r="P587" s="66"/>
      <c r="Q587" s="64">
        <v>2401.1991225126731</v>
      </c>
      <c r="R587" s="64">
        <v>46.202861267828062</v>
      </c>
      <c r="S587" s="64">
        <v>0</v>
      </c>
      <c r="T587" s="64">
        <v>0</v>
      </c>
      <c r="U587" s="64">
        <v>0</v>
      </c>
      <c r="V587" s="64">
        <v>0</v>
      </c>
      <c r="W587" s="64">
        <v>76.487089661866619</v>
      </c>
      <c r="X587" s="64">
        <v>82.699239076028377</v>
      </c>
      <c r="Y587" s="64">
        <v>255.60406443686395</v>
      </c>
      <c r="Z587" s="64">
        <v>663.27636974122925</v>
      </c>
      <c r="AA587" s="64">
        <v>0</v>
      </c>
      <c r="AB587" s="64">
        <v>0</v>
      </c>
      <c r="AC587" s="64">
        <v>0</v>
      </c>
      <c r="AD587" s="64">
        <v>6663.2697882854072</v>
      </c>
      <c r="AE587" s="64">
        <v>1670.9017955502045</v>
      </c>
      <c r="AF587" s="64">
        <f t="shared" si="75"/>
        <v>11859.640330532102</v>
      </c>
      <c r="AH587" s="16"/>
    </row>
    <row r="588" spans="1:34" x14ac:dyDescent="0.25">
      <c r="A588" s="52" t="s">
        <v>632</v>
      </c>
      <c r="B588" s="53">
        <v>6009161</v>
      </c>
      <c r="C588" s="67">
        <v>145895</v>
      </c>
      <c r="D588" s="68">
        <v>4</v>
      </c>
      <c r="E588" s="69">
        <v>2.5</v>
      </c>
      <c r="F588" s="16">
        <v>1426</v>
      </c>
      <c r="G588" s="68">
        <v>5702</v>
      </c>
      <c r="H588" s="68">
        <v>935.76</v>
      </c>
      <c r="I588" s="68">
        <f t="shared" si="71"/>
        <v>8063.76</v>
      </c>
      <c r="J588" s="68">
        <f t="shared" si="68"/>
        <v>2015.94</v>
      </c>
      <c r="K588" s="68">
        <f t="shared" si="69"/>
        <v>5039.8500000000004</v>
      </c>
      <c r="L588" s="70">
        <f t="shared" si="70"/>
        <v>7.099388032871457E-4</v>
      </c>
      <c r="M588" s="71">
        <f t="shared" si="72"/>
        <v>12423.929057525049</v>
      </c>
      <c r="N588" s="18">
        <f t="shared" si="73"/>
        <v>1</v>
      </c>
      <c r="O588" s="56">
        <f t="shared" si="74"/>
        <v>12423.929057525049</v>
      </c>
      <c r="P588" s="66"/>
      <c r="Q588" s="56">
        <v>2197.0548275284382</v>
      </c>
      <c r="R588" s="56">
        <v>40.120131633128004</v>
      </c>
      <c r="S588" s="56">
        <v>0</v>
      </c>
      <c r="T588" s="56">
        <v>0</v>
      </c>
      <c r="U588" s="56">
        <v>0</v>
      </c>
      <c r="V588" s="56">
        <v>0</v>
      </c>
      <c r="W588" s="56">
        <v>863.22992900956058</v>
      </c>
      <c r="X588" s="56">
        <v>538.38628256068546</v>
      </c>
      <c r="Y588" s="56">
        <v>0</v>
      </c>
      <c r="Z588" s="56">
        <v>186.42611089126299</v>
      </c>
      <c r="AA588" s="56">
        <v>0</v>
      </c>
      <c r="AB588" s="56">
        <v>0</v>
      </c>
      <c r="AC588" s="56">
        <v>0</v>
      </c>
      <c r="AD588" s="56">
        <v>8598.7117759019729</v>
      </c>
      <c r="AE588" s="56">
        <v>0</v>
      </c>
      <c r="AF588" s="56">
        <f t="shared" si="75"/>
        <v>12423.929057525049</v>
      </c>
      <c r="AH588" s="16"/>
    </row>
    <row r="589" spans="1:34" x14ac:dyDescent="0.25">
      <c r="A589" s="52" t="s">
        <v>633</v>
      </c>
      <c r="B589" s="53">
        <v>6008494</v>
      </c>
      <c r="C589" s="67">
        <v>146144</v>
      </c>
      <c r="D589" s="68">
        <v>2</v>
      </c>
      <c r="E589" s="69">
        <v>0.75</v>
      </c>
      <c r="F589" s="16">
        <v>2390</v>
      </c>
      <c r="G589" s="68">
        <v>9934</v>
      </c>
      <c r="H589" s="68">
        <v>27.72</v>
      </c>
      <c r="I589" s="68">
        <f t="shared" si="71"/>
        <v>12351.72</v>
      </c>
      <c r="J589" s="68">
        <f t="shared" si="68"/>
        <v>3087.93</v>
      </c>
      <c r="K589" s="68">
        <f t="shared" si="69"/>
        <v>2315.9474999999998</v>
      </c>
      <c r="L589" s="70">
        <f t="shared" si="70"/>
        <v>3.2623609762708349E-4</v>
      </c>
      <c r="M589" s="71">
        <f t="shared" si="72"/>
        <v>5709.1317084739612</v>
      </c>
      <c r="N589" s="18">
        <f t="shared" si="73"/>
        <v>1</v>
      </c>
      <c r="O589" s="56">
        <f t="shared" si="74"/>
        <v>5709.1317084739612</v>
      </c>
      <c r="P589" s="66"/>
      <c r="Q589" s="56">
        <v>1104.6902604052525</v>
      </c>
      <c r="R589" s="56">
        <v>7.3769274293170843</v>
      </c>
      <c r="S589" s="56">
        <v>5.435630737391536</v>
      </c>
      <c r="T589" s="56">
        <v>0</v>
      </c>
      <c r="U589" s="56">
        <v>0</v>
      </c>
      <c r="V589" s="56">
        <v>0</v>
      </c>
      <c r="W589" s="56">
        <v>0</v>
      </c>
      <c r="X589" s="56">
        <v>0</v>
      </c>
      <c r="Y589" s="56">
        <v>958.63079501275888</v>
      </c>
      <c r="Z589" s="56">
        <v>1923.2703655005253</v>
      </c>
      <c r="AA589" s="56">
        <v>0</v>
      </c>
      <c r="AB589" s="56">
        <v>0</v>
      </c>
      <c r="AC589" s="56">
        <v>0</v>
      </c>
      <c r="AD589" s="56">
        <v>1058.4689105975015</v>
      </c>
      <c r="AE589" s="56">
        <v>651.25881879121368</v>
      </c>
      <c r="AF589" s="56">
        <f t="shared" si="75"/>
        <v>5709.1317084739603</v>
      </c>
      <c r="AH589" s="16"/>
    </row>
    <row r="590" spans="1:34" x14ac:dyDescent="0.25">
      <c r="A590" s="52" t="s">
        <v>634</v>
      </c>
      <c r="B590" s="53">
        <v>6009211</v>
      </c>
      <c r="C590" s="67">
        <v>145370</v>
      </c>
      <c r="D590" s="68">
        <v>2</v>
      </c>
      <c r="E590" s="69">
        <v>0.75</v>
      </c>
      <c r="F590" s="16">
        <v>3513</v>
      </c>
      <c r="G590" s="68">
        <v>10386</v>
      </c>
      <c r="H590" s="68">
        <v>721.56</v>
      </c>
      <c r="I590" s="68">
        <f t="shared" si="71"/>
        <v>14620.56</v>
      </c>
      <c r="J590" s="68">
        <f t="shared" si="68"/>
        <v>3655.14</v>
      </c>
      <c r="K590" s="68">
        <f t="shared" si="69"/>
        <v>2741.355</v>
      </c>
      <c r="L590" s="70">
        <f t="shared" si="70"/>
        <v>3.8616115322583674E-4</v>
      </c>
      <c r="M590" s="71">
        <f t="shared" si="72"/>
        <v>6757.8201814521426</v>
      </c>
      <c r="N590" s="18">
        <f t="shared" si="73"/>
        <v>1</v>
      </c>
      <c r="O590" s="56">
        <f t="shared" si="74"/>
        <v>6757.8201814521426</v>
      </c>
      <c r="P590" s="66"/>
      <c r="Q590" s="56">
        <v>1623.756018746298</v>
      </c>
      <c r="R590" s="56">
        <v>93.958759889196557</v>
      </c>
      <c r="S590" s="56">
        <v>20.577744934410813</v>
      </c>
      <c r="T590" s="56">
        <v>0</v>
      </c>
      <c r="U590" s="56">
        <v>0</v>
      </c>
      <c r="V590" s="56">
        <v>0</v>
      </c>
      <c r="W590" s="56">
        <v>58.627160096151556</v>
      </c>
      <c r="X590" s="56">
        <v>160.35110675305029</v>
      </c>
      <c r="Y590" s="56">
        <v>2212.6160152970479</v>
      </c>
      <c r="Z590" s="56">
        <v>951.69759254159612</v>
      </c>
      <c r="AA590" s="56">
        <v>0</v>
      </c>
      <c r="AB590" s="56">
        <v>0</v>
      </c>
      <c r="AC590" s="56">
        <v>0</v>
      </c>
      <c r="AD590" s="56">
        <v>1510.0514982192303</v>
      </c>
      <c r="AE590" s="56">
        <v>126.18428497516065</v>
      </c>
      <c r="AF590" s="56">
        <f t="shared" si="75"/>
        <v>6757.8201814521417</v>
      </c>
      <c r="AH590" s="16"/>
    </row>
    <row r="591" spans="1:34" x14ac:dyDescent="0.25">
      <c r="A591" s="52" t="s">
        <v>635</v>
      </c>
      <c r="B591" s="53">
        <v>6009245</v>
      </c>
      <c r="C591" s="67">
        <v>146068</v>
      </c>
      <c r="D591" s="68">
        <v>2</v>
      </c>
      <c r="E591" s="69">
        <v>0.75</v>
      </c>
      <c r="F591" s="16">
        <v>3606</v>
      </c>
      <c r="G591" s="68">
        <v>10978</v>
      </c>
      <c r="H591" s="68">
        <v>725.76</v>
      </c>
      <c r="I591" s="68">
        <f t="shared" si="71"/>
        <v>15309.76</v>
      </c>
      <c r="J591" s="68">
        <f t="shared" si="68"/>
        <v>3827.44</v>
      </c>
      <c r="K591" s="68">
        <f t="shared" si="69"/>
        <v>2870.58</v>
      </c>
      <c r="L591" s="70">
        <f t="shared" si="70"/>
        <v>4.0436444139012366E-4</v>
      </c>
      <c r="M591" s="71">
        <f t="shared" si="72"/>
        <v>7076.3777243271643</v>
      </c>
      <c r="N591" s="18">
        <f t="shared" si="73"/>
        <v>1</v>
      </c>
      <c r="O591" s="56">
        <f t="shared" si="74"/>
        <v>7076.3777243271643</v>
      </c>
      <c r="P591" s="66"/>
      <c r="Q591" s="56">
        <v>1666.7418740675068</v>
      </c>
      <c r="R591" s="56">
        <v>0</v>
      </c>
      <c r="S591" s="56">
        <v>0</v>
      </c>
      <c r="T591" s="56">
        <v>0</v>
      </c>
      <c r="U591" s="56">
        <v>24.072078979876803</v>
      </c>
      <c r="V591" s="56">
        <v>0</v>
      </c>
      <c r="W591" s="56">
        <v>0</v>
      </c>
      <c r="X591" s="56">
        <v>311.38398938485801</v>
      </c>
      <c r="Y591" s="56">
        <v>250.98192945608881</v>
      </c>
      <c r="Z591" s="56">
        <v>2712.7310202169156</v>
      </c>
      <c r="AA591" s="56">
        <v>0</v>
      </c>
      <c r="AB591" s="56">
        <v>0</v>
      </c>
      <c r="AC591" s="56">
        <v>0</v>
      </c>
      <c r="AD591" s="56">
        <v>1974.1138502890519</v>
      </c>
      <c r="AE591" s="56">
        <v>136.35298193286593</v>
      </c>
      <c r="AF591" s="56">
        <f t="shared" si="75"/>
        <v>7076.3777243271643</v>
      </c>
      <c r="AH591" s="16"/>
    </row>
    <row r="592" spans="1:34" x14ac:dyDescent="0.25">
      <c r="A592" s="58" t="s">
        <v>636</v>
      </c>
      <c r="B592" s="59">
        <v>6009252</v>
      </c>
      <c r="C592" s="60">
        <v>145892</v>
      </c>
      <c r="D592" s="61">
        <v>4</v>
      </c>
      <c r="E592" s="62">
        <v>2.5</v>
      </c>
      <c r="F592" s="61">
        <v>4943</v>
      </c>
      <c r="G592" s="61">
        <v>15362</v>
      </c>
      <c r="H592" s="61">
        <v>6714.96</v>
      </c>
      <c r="I592" s="61">
        <f t="shared" si="71"/>
        <v>27019.96</v>
      </c>
      <c r="J592" s="61">
        <f t="shared" si="68"/>
        <v>6754.99</v>
      </c>
      <c r="K592" s="61">
        <f t="shared" si="69"/>
        <v>16887.474999999999</v>
      </c>
      <c r="L592" s="63">
        <f t="shared" si="70"/>
        <v>2.3788552818122741E-3</v>
      </c>
      <c r="M592" s="64">
        <f t="shared" si="72"/>
        <v>41629.967431714795</v>
      </c>
      <c r="N592" s="65">
        <f t="shared" si="73"/>
        <v>1</v>
      </c>
      <c r="O592" s="64">
        <f t="shared" si="74"/>
        <v>41629.967431714795</v>
      </c>
      <c r="P592" s="66"/>
      <c r="Q592" s="64">
        <v>7615.7377366571318</v>
      </c>
      <c r="R592" s="64">
        <v>5712.5890654395807</v>
      </c>
      <c r="S592" s="64">
        <v>1417.1465851056505</v>
      </c>
      <c r="T592" s="64">
        <v>0</v>
      </c>
      <c r="U592" s="64">
        <v>40.120131633128004</v>
      </c>
      <c r="V592" s="64">
        <v>0</v>
      </c>
      <c r="W592" s="64">
        <v>3175.9613879901976</v>
      </c>
      <c r="X592" s="64">
        <v>0</v>
      </c>
      <c r="Y592" s="64">
        <v>10159.452687743704</v>
      </c>
      <c r="Z592" s="64">
        <v>6851.5447531689797</v>
      </c>
      <c r="AA592" s="64">
        <v>0</v>
      </c>
      <c r="AB592" s="64">
        <v>0</v>
      </c>
      <c r="AC592" s="64">
        <v>0</v>
      </c>
      <c r="AD592" s="64">
        <v>6518.7510345531718</v>
      </c>
      <c r="AE592" s="64">
        <v>138.66404942325346</v>
      </c>
      <c r="AF592" s="64">
        <f t="shared" si="75"/>
        <v>41629.967431714795</v>
      </c>
      <c r="AH592" s="16"/>
    </row>
    <row r="593" spans="1:34" x14ac:dyDescent="0.25">
      <c r="A593" s="52" t="s">
        <v>637</v>
      </c>
      <c r="B593" s="53">
        <v>6009294</v>
      </c>
      <c r="C593" s="67">
        <v>145783</v>
      </c>
      <c r="D593" s="68">
        <v>2</v>
      </c>
      <c r="E593" s="69">
        <v>0.75</v>
      </c>
      <c r="F593" s="16">
        <v>4853</v>
      </c>
      <c r="G593" s="68">
        <v>10414</v>
      </c>
      <c r="H593" s="68">
        <v>421.68</v>
      </c>
      <c r="I593" s="68">
        <f t="shared" si="71"/>
        <v>15688.68</v>
      </c>
      <c r="J593" s="68">
        <f t="shared" si="68"/>
        <v>3922.17</v>
      </c>
      <c r="K593" s="68">
        <f t="shared" si="69"/>
        <v>2941.6275000000001</v>
      </c>
      <c r="L593" s="70">
        <f t="shared" si="70"/>
        <v>4.1437255217249684E-4</v>
      </c>
      <c r="M593" s="71">
        <f t="shared" si="72"/>
        <v>7251.5196630186947</v>
      </c>
      <c r="N593" s="18">
        <f t="shared" si="73"/>
        <v>1</v>
      </c>
      <c r="O593" s="56">
        <f t="shared" si="74"/>
        <v>7251.5196630186947</v>
      </c>
      <c r="P593" s="66"/>
      <c r="Q593" s="56">
        <v>2243.122106170164</v>
      </c>
      <c r="R593" s="56">
        <v>0</v>
      </c>
      <c r="S593" s="56">
        <v>0</v>
      </c>
      <c r="T593" s="56">
        <v>0</v>
      </c>
      <c r="U593" s="56">
        <v>0</v>
      </c>
      <c r="V593" s="56">
        <v>0</v>
      </c>
      <c r="W593" s="56">
        <v>0</v>
      </c>
      <c r="X593" s="56">
        <v>194.90618786932509</v>
      </c>
      <c r="Y593" s="56">
        <v>460.36464408520152</v>
      </c>
      <c r="Z593" s="56">
        <v>1097.7570579340902</v>
      </c>
      <c r="AA593" s="56">
        <v>0</v>
      </c>
      <c r="AB593" s="56">
        <v>0</v>
      </c>
      <c r="AC593" s="56">
        <v>0</v>
      </c>
      <c r="AD593" s="56">
        <v>855.55718494147402</v>
      </c>
      <c r="AE593" s="56">
        <v>2399.8124820184403</v>
      </c>
      <c r="AF593" s="56">
        <f t="shared" si="75"/>
        <v>7251.5196630186947</v>
      </c>
      <c r="AH593" s="16"/>
    </row>
    <row r="594" spans="1:34" x14ac:dyDescent="0.25">
      <c r="A594" s="52" t="s">
        <v>638</v>
      </c>
      <c r="B594" s="53">
        <v>6009302</v>
      </c>
      <c r="C594" s="67">
        <v>145800</v>
      </c>
      <c r="D594" s="68">
        <v>4</v>
      </c>
      <c r="E594" s="69">
        <v>2.5</v>
      </c>
      <c r="F594" s="16">
        <v>2451</v>
      </c>
      <c r="G594" s="68">
        <v>18486</v>
      </c>
      <c r="H594" s="68">
        <v>178.08</v>
      </c>
      <c r="I594" s="68">
        <f t="shared" si="71"/>
        <v>21115.08</v>
      </c>
      <c r="J594" s="68">
        <f t="shared" ref="J594:J657" si="76">I594/4</f>
        <v>5278.77</v>
      </c>
      <c r="K594" s="68">
        <f t="shared" ref="K594:K657" si="77">J594*E594</f>
        <v>13196.925000000001</v>
      </c>
      <c r="L594" s="70">
        <f t="shared" ref="L594:L657" si="78">K594/$K$672</f>
        <v>1.8589857121879055E-3</v>
      </c>
      <c r="M594" s="71">
        <f t="shared" si="72"/>
        <v>32532.249963288345</v>
      </c>
      <c r="N594" s="18">
        <f t="shared" si="73"/>
        <v>1</v>
      </c>
      <c r="O594" s="56">
        <f t="shared" si="74"/>
        <v>32532.249963288345</v>
      </c>
      <c r="P594" s="66"/>
      <c r="Q594" s="56">
        <v>3776.2842792932693</v>
      </c>
      <c r="R594" s="56">
        <v>0</v>
      </c>
      <c r="S594" s="56">
        <v>0</v>
      </c>
      <c r="T594" s="56">
        <v>0</v>
      </c>
      <c r="U594" s="56">
        <v>0</v>
      </c>
      <c r="V594" s="56">
        <v>0</v>
      </c>
      <c r="W594" s="56">
        <v>126.83138387246916</v>
      </c>
      <c r="X594" s="56">
        <v>147.5385485863417</v>
      </c>
      <c r="Y594" s="56">
        <v>411.37001328898526</v>
      </c>
      <c r="Z594" s="56">
        <v>9544.7087353006136</v>
      </c>
      <c r="AA594" s="56">
        <v>0</v>
      </c>
      <c r="AB594" s="56">
        <v>0</v>
      </c>
      <c r="AC594" s="56">
        <v>0</v>
      </c>
      <c r="AD594" s="56">
        <v>6620.4380041302238</v>
      </c>
      <c r="AE594" s="56">
        <v>11905.07899881644</v>
      </c>
      <c r="AF594" s="56">
        <f t="shared" si="75"/>
        <v>32532.249963288345</v>
      </c>
      <c r="AH594" s="16"/>
    </row>
    <row r="595" spans="1:34" x14ac:dyDescent="0.25">
      <c r="A595" s="52" t="s">
        <v>639</v>
      </c>
      <c r="B595" s="53">
        <v>6009328</v>
      </c>
      <c r="C595" s="67">
        <v>146016</v>
      </c>
      <c r="D595" s="68">
        <v>1</v>
      </c>
      <c r="E595" s="69">
        <v>0</v>
      </c>
      <c r="F595" s="16">
        <v>3627</v>
      </c>
      <c r="G595" s="68">
        <v>17986</v>
      </c>
      <c r="H595" s="68">
        <v>477.96</v>
      </c>
      <c r="I595" s="68">
        <f t="shared" si="71"/>
        <v>22090.959999999999</v>
      </c>
      <c r="J595" s="68">
        <f t="shared" si="76"/>
        <v>5522.74</v>
      </c>
      <c r="K595" s="68">
        <f t="shared" si="77"/>
        <v>0</v>
      </c>
      <c r="L595" s="70">
        <f t="shared" si="78"/>
        <v>0</v>
      </c>
      <c r="M595" s="71">
        <f t="shared" si="72"/>
        <v>0</v>
      </c>
      <c r="N595" s="18">
        <f t="shared" si="73"/>
        <v>0</v>
      </c>
      <c r="O595" s="56">
        <f t="shared" si="74"/>
        <v>0</v>
      </c>
      <c r="P595" s="66"/>
      <c r="Q595" s="56">
        <v>0</v>
      </c>
      <c r="R595" s="56">
        <v>0</v>
      </c>
      <c r="S595" s="56">
        <v>0</v>
      </c>
      <c r="T595" s="56">
        <v>0</v>
      </c>
      <c r="U595" s="56">
        <v>0</v>
      </c>
      <c r="V595" s="56">
        <v>0</v>
      </c>
      <c r="W595" s="56">
        <v>0</v>
      </c>
      <c r="X595" s="56">
        <v>0</v>
      </c>
      <c r="Y595" s="56">
        <v>0</v>
      </c>
      <c r="Z595" s="56">
        <v>0</v>
      </c>
      <c r="AA595" s="56">
        <v>0</v>
      </c>
      <c r="AB595" s="56">
        <v>0</v>
      </c>
      <c r="AC595" s="56">
        <v>0</v>
      </c>
      <c r="AD595" s="56">
        <v>0</v>
      </c>
      <c r="AE595" s="56">
        <v>0</v>
      </c>
      <c r="AF595" s="56">
        <f t="shared" si="75"/>
        <v>0</v>
      </c>
      <c r="AH595" s="16"/>
    </row>
    <row r="596" spans="1:34" x14ac:dyDescent="0.25">
      <c r="A596" s="52" t="s">
        <v>640</v>
      </c>
      <c r="B596" s="53">
        <v>6009831</v>
      </c>
      <c r="C596" s="67">
        <v>145981</v>
      </c>
      <c r="D596" s="68">
        <v>3</v>
      </c>
      <c r="E596" s="69">
        <v>1.5</v>
      </c>
      <c r="F596" s="16">
        <v>1700</v>
      </c>
      <c r="G596" s="68">
        <v>10750</v>
      </c>
      <c r="H596" s="68">
        <v>517</v>
      </c>
      <c r="I596" s="68">
        <f t="shared" ref="I596:I659" si="79">SUM(F596:H596)</f>
        <v>12967</v>
      </c>
      <c r="J596" s="68">
        <f t="shared" si="76"/>
        <v>3241.75</v>
      </c>
      <c r="K596" s="68">
        <f t="shared" si="77"/>
        <v>4862.625</v>
      </c>
      <c r="L596" s="70">
        <f t="shared" si="78"/>
        <v>6.8497399195098204E-4</v>
      </c>
      <c r="M596" s="71">
        <f t="shared" ref="M596:M659" si="80">$M$15*L596</f>
        <v>11987.044859142186</v>
      </c>
      <c r="N596" s="18">
        <f t="shared" ref="N596:N659" si="81">INDEX($F$8:$F$13,MATCH($D596,$A$8:$A$13,0))</f>
        <v>1</v>
      </c>
      <c r="O596" s="56">
        <f t="shared" ref="O596:O659" si="82">M596*N596</f>
        <v>11987.044859142186</v>
      </c>
      <c r="P596" s="66"/>
      <c r="Q596" s="56">
        <v>1571.5258934635397</v>
      </c>
      <c r="R596" s="56">
        <v>0</v>
      </c>
      <c r="S596" s="56">
        <v>0</v>
      </c>
      <c r="T596" s="56">
        <v>0</v>
      </c>
      <c r="U596" s="56">
        <v>0</v>
      </c>
      <c r="V596" s="56">
        <v>0</v>
      </c>
      <c r="W596" s="56">
        <v>75.8030136847119</v>
      </c>
      <c r="X596" s="56">
        <v>402.12574332743509</v>
      </c>
      <c r="Y596" s="56">
        <v>1604.8052653251204</v>
      </c>
      <c r="Z596" s="56">
        <v>1332.0993014593885</v>
      </c>
      <c r="AA596" s="56">
        <v>0</v>
      </c>
      <c r="AB596" s="56">
        <v>0</v>
      </c>
      <c r="AC596" s="56">
        <v>0</v>
      </c>
      <c r="AD596" s="56">
        <v>3191.1219907271402</v>
      </c>
      <c r="AE596" s="56">
        <v>3809.5636511548505</v>
      </c>
      <c r="AF596" s="56">
        <f t="shared" ref="AF596:AF659" si="83">SUM(Q596:AE596)</f>
        <v>11987.044859142186</v>
      </c>
      <c r="AH596" s="16"/>
    </row>
    <row r="597" spans="1:34" x14ac:dyDescent="0.25">
      <c r="A597" s="58" t="s">
        <v>641</v>
      </c>
      <c r="B597" s="59">
        <v>6014831</v>
      </c>
      <c r="C597" s="60">
        <v>145983</v>
      </c>
      <c r="D597" s="61">
        <v>5</v>
      </c>
      <c r="E597" s="62">
        <v>3.5</v>
      </c>
      <c r="F597" s="61">
        <v>12455</v>
      </c>
      <c r="G597" s="61">
        <v>30160</v>
      </c>
      <c r="H597" s="61">
        <v>2987.88</v>
      </c>
      <c r="I597" s="61">
        <f t="shared" si="79"/>
        <v>45602.879999999997</v>
      </c>
      <c r="J597" s="61">
        <f t="shared" si="76"/>
        <v>11400.72</v>
      </c>
      <c r="K597" s="61">
        <f t="shared" si="77"/>
        <v>39902.519999999997</v>
      </c>
      <c r="L597" s="63">
        <f t="shared" si="78"/>
        <v>5.6208711165890643E-3</v>
      </c>
      <c r="M597" s="64">
        <f t="shared" si="80"/>
        <v>98365.244540308631</v>
      </c>
      <c r="N597" s="65">
        <f t="shared" si="81"/>
        <v>1</v>
      </c>
      <c r="O597" s="64">
        <f t="shared" si="82"/>
        <v>98365.244540308631</v>
      </c>
      <c r="P597" s="66"/>
      <c r="Q597" s="64">
        <v>26865.389219925233</v>
      </c>
      <c r="R597" s="64">
        <v>1739.4018359652916</v>
      </c>
      <c r="S597" s="64">
        <v>161.25704520928227</v>
      </c>
      <c r="T597" s="64">
        <v>0</v>
      </c>
      <c r="U597" s="64">
        <v>2578.3008464360519</v>
      </c>
      <c r="V597" s="64">
        <v>0</v>
      </c>
      <c r="W597" s="64">
        <v>1724.9068206655809</v>
      </c>
      <c r="X597" s="64">
        <v>240.97962935769144</v>
      </c>
      <c r="Y597" s="64">
        <v>9441.1729117312534</v>
      </c>
      <c r="Z597" s="64">
        <v>12926.878971899792</v>
      </c>
      <c r="AA597" s="64">
        <v>17208.516675757808</v>
      </c>
      <c r="AB597" s="64">
        <v>0</v>
      </c>
      <c r="AC597" s="64">
        <v>0</v>
      </c>
      <c r="AD597" s="64">
        <v>21145.034967717951</v>
      </c>
      <c r="AE597" s="64">
        <v>4333.4056156426977</v>
      </c>
      <c r="AF597" s="64">
        <f t="shared" si="83"/>
        <v>98365.244540308631</v>
      </c>
      <c r="AH597" s="16"/>
    </row>
    <row r="598" spans="1:34" x14ac:dyDescent="0.25">
      <c r="A598" s="52" t="s">
        <v>642</v>
      </c>
      <c r="B598" s="53">
        <v>6014641</v>
      </c>
      <c r="C598" s="67">
        <v>145995</v>
      </c>
      <c r="D598" s="68">
        <v>5</v>
      </c>
      <c r="E598" s="69">
        <v>3.5</v>
      </c>
      <c r="F598" s="16">
        <v>9554</v>
      </c>
      <c r="G598" s="68">
        <v>52139</v>
      </c>
      <c r="H598" s="68">
        <v>1915</v>
      </c>
      <c r="I598" s="68">
        <f t="shared" si="79"/>
        <v>63608</v>
      </c>
      <c r="J598" s="68">
        <f t="shared" si="76"/>
        <v>15902</v>
      </c>
      <c r="K598" s="68">
        <f t="shared" si="77"/>
        <v>55657</v>
      </c>
      <c r="L598" s="70">
        <f t="shared" si="78"/>
        <v>7.8401269828571613E-3</v>
      </c>
      <c r="M598" s="71">
        <f t="shared" si="80"/>
        <v>137202.22220000031</v>
      </c>
      <c r="N598" s="18">
        <f t="shared" si="81"/>
        <v>1</v>
      </c>
      <c r="O598" s="56">
        <f t="shared" si="82"/>
        <v>137202.22220000031</v>
      </c>
      <c r="P598" s="66"/>
      <c r="Q598" s="56">
        <v>20607.942882951877</v>
      </c>
      <c r="R598" s="56">
        <v>2092.2864346308688</v>
      </c>
      <c r="S598" s="56">
        <v>394.73032735819481</v>
      </c>
      <c r="T598" s="56">
        <v>0</v>
      </c>
      <c r="U598" s="56">
        <v>957.70636801660385</v>
      </c>
      <c r="V598" s="56">
        <v>0</v>
      </c>
      <c r="W598" s="56">
        <v>619.05794509181374</v>
      </c>
      <c r="X598" s="56">
        <v>66.866886055213328</v>
      </c>
      <c r="Y598" s="56">
        <v>16785.745396182909</v>
      </c>
      <c r="Z598" s="56">
        <v>19727.888382612295</v>
      </c>
      <c r="AA598" s="56">
        <v>38722.398014941602</v>
      </c>
      <c r="AB598" s="56">
        <v>0</v>
      </c>
      <c r="AC598" s="56">
        <v>0</v>
      </c>
      <c r="AD598" s="56">
        <v>26334.768124132243</v>
      </c>
      <c r="AE598" s="56">
        <v>10892.831438026687</v>
      </c>
      <c r="AF598" s="56">
        <f t="shared" si="83"/>
        <v>137202.22220000031</v>
      </c>
      <c r="AH598" s="16"/>
    </row>
    <row r="599" spans="1:34" x14ac:dyDescent="0.25">
      <c r="A599" s="52" t="s">
        <v>643</v>
      </c>
      <c r="B599" s="53">
        <v>6009401</v>
      </c>
      <c r="C599" s="67">
        <v>146034</v>
      </c>
      <c r="D599" s="68">
        <v>5</v>
      </c>
      <c r="E599" s="69">
        <v>3.5</v>
      </c>
      <c r="F599" s="16">
        <v>1212</v>
      </c>
      <c r="G599" s="68">
        <v>4055</v>
      </c>
      <c r="H599" s="68">
        <v>1286.04</v>
      </c>
      <c r="I599" s="68">
        <f t="shared" si="79"/>
        <v>6553.04</v>
      </c>
      <c r="J599" s="68">
        <f t="shared" si="76"/>
        <v>1638.26</v>
      </c>
      <c r="K599" s="68">
        <f t="shared" si="77"/>
        <v>5733.91</v>
      </c>
      <c r="L599" s="70">
        <f t="shared" si="78"/>
        <v>8.0770761105116177E-4</v>
      </c>
      <c r="M599" s="71">
        <f t="shared" si="80"/>
        <v>14134.883193395332</v>
      </c>
      <c r="N599" s="18">
        <f t="shared" si="81"/>
        <v>1</v>
      </c>
      <c r="O599" s="56">
        <f t="shared" si="82"/>
        <v>14134.883193395332</v>
      </c>
      <c r="P599" s="66"/>
      <c r="Q599" s="56">
        <v>2614.2795451264055</v>
      </c>
      <c r="R599" s="56">
        <v>467.46424341567217</v>
      </c>
      <c r="S599" s="56">
        <v>782.73082618438127</v>
      </c>
      <c r="T599" s="56">
        <v>0</v>
      </c>
      <c r="U599" s="56">
        <v>889.63156401974811</v>
      </c>
      <c r="V599" s="56">
        <v>0</v>
      </c>
      <c r="W599" s="56">
        <v>106.9007378353669</v>
      </c>
      <c r="X599" s="56">
        <v>527.25618152697905</v>
      </c>
      <c r="Y599" s="56">
        <v>1302.8257799144794</v>
      </c>
      <c r="Z599" s="56">
        <v>6089.2006236731377</v>
      </c>
      <c r="AA599" s="56">
        <v>0</v>
      </c>
      <c r="AB599" s="56">
        <v>0</v>
      </c>
      <c r="AC599" s="56">
        <v>0</v>
      </c>
      <c r="AD599" s="56">
        <v>1223.0169159130958</v>
      </c>
      <c r="AE599" s="56">
        <v>131.57677578606499</v>
      </c>
      <c r="AF599" s="56">
        <f t="shared" si="83"/>
        <v>14134.883193395332</v>
      </c>
      <c r="AH599" s="16"/>
    </row>
    <row r="600" spans="1:34" x14ac:dyDescent="0.25">
      <c r="A600" s="52" t="s">
        <v>644</v>
      </c>
      <c r="B600" s="53">
        <v>6001333</v>
      </c>
      <c r="C600" s="67">
        <v>145625</v>
      </c>
      <c r="D600" s="68">
        <v>5</v>
      </c>
      <c r="E600" s="69">
        <v>3.5</v>
      </c>
      <c r="F600" s="16">
        <v>6936</v>
      </c>
      <c r="G600" s="68">
        <v>63230</v>
      </c>
      <c r="H600" s="68">
        <v>1437</v>
      </c>
      <c r="I600" s="68">
        <f t="shared" si="79"/>
        <v>71603</v>
      </c>
      <c r="J600" s="68">
        <f t="shared" si="76"/>
        <v>17900.75</v>
      </c>
      <c r="K600" s="68">
        <f t="shared" si="77"/>
        <v>62652.625</v>
      </c>
      <c r="L600" s="70">
        <f t="shared" si="78"/>
        <v>8.825566160758417E-3</v>
      </c>
      <c r="M600" s="71">
        <f t="shared" si="80"/>
        <v>154447.40781327229</v>
      </c>
      <c r="N600" s="18">
        <f t="shared" si="81"/>
        <v>1</v>
      </c>
      <c r="O600" s="56">
        <f t="shared" si="82"/>
        <v>154447.40781327229</v>
      </c>
      <c r="P600" s="66"/>
      <c r="Q600" s="56">
        <v>14960.926505772894</v>
      </c>
      <c r="R600" s="56">
        <v>1980.1226257640596</v>
      </c>
      <c r="S600" s="56">
        <v>353.74739719532221</v>
      </c>
      <c r="T600" s="56">
        <v>0</v>
      </c>
      <c r="U600" s="56">
        <v>131.57677578606496</v>
      </c>
      <c r="V600" s="56">
        <v>0</v>
      </c>
      <c r="W600" s="56">
        <v>567.2900333071326</v>
      </c>
      <c r="X600" s="56">
        <v>66.866886055213342</v>
      </c>
      <c r="Y600" s="56">
        <v>6652.1766643315468</v>
      </c>
      <c r="Z600" s="56">
        <v>17014.387006565255</v>
      </c>
      <c r="AA600" s="56">
        <v>62926.053770604478</v>
      </c>
      <c r="AB600" s="56">
        <v>0</v>
      </c>
      <c r="AC600" s="56">
        <v>0</v>
      </c>
      <c r="AD600" s="56">
        <v>40484.66401194514</v>
      </c>
      <c r="AE600" s="56">
        <v>9309.5961359451867</v>
      </c>
      <c r="AF600" s="56">
        <f t="shared" si="83"/>
        <v>154447.40781327229</v>
      </c>
      <c r="AH600" s="16"/>
    </row>
    <row r="601" spans="1:34" x14ac:dyDescent="0.25">
      <c r="A601" s="52" t="s">
        <v>645</v>
      </c>
      <c r="B601" s="53">
        <v>6007967</v>
      </c>
      <c r="C601" s="67">
        <v>145803</v>
      </c>
      <c r="D601" s="68">
        <v>4</v>
      </c>
      <c r="E601" s="69">
        <v>2.5</v>
      </c>
      <c r="F601" s="16">
        <v>5531</v>
      </c>
      <c r="G601" s="68">
        <v>13998</v>
      </c>
      <c r="H601" s="68">
        <v>5249</v>
      </c>
      <c r="I601" s="68">
        <f t="shared" si="79"/>
        <v>24778</v>
      </c>
      <c r="J601" s="68">
        <f t="shared" si="76"/>
        <v>6194.5</v>
      </c>
      <c r="K601" s="68">
        <f t="shared" si="77"/>
        <v>15486.25</v>
      </c>
      <c r="L601" s="70">
        <f t="shared" si="78"/>
        <v>2.1814716295932538E-3</v>
      </c>
      <c r="M601" s="71">
        <f t="shared" si="80"/>
        <v>38175.753517881938</v>
      </c>
      <c r="N601" s="18">
        <f t="shared" si="81"/>
        <v>1</v>
      </c>
      <c r="O601" s="56">
        <f t="shared" si="82"/>
        <v>38175.753517881938</v>
      </c>
      <c r="P601" s="66"/>
      <c r="Q601" s="56">
        <v>8521.6761928890555</v>
      </c>
      <c r="R601" s="56">
        <v>1174.0222851168794</v>
      </c>
      <c r="S601" s="56">
        <v>1985.9773300730412</v>
      </c>
      <c r="T601" s="56">
        <v>0</v>
      </c>
      <c r="U601" s="56">
        <v>1400.5068991748601</v>
      </c>
      <c r="V601" s="56">
        <v>0</v>
      </c>
      <c r="W601" s="56">
        <v>3478.9269288634036</v>
      </c>
      <c r="X601" s="56">
        <v>47.762061468009527</v>
      </c>
      <c r="Y601" s="56">
        <v>3961.1696785242739</v>
      </c>
      <c r="Z601" s="56">
        <v>7543.3242886249882</v>
      </c>
      <c r="AA601" s="56">
        <v>6529.5360161749804</v>
      </c>
      <c r="AB601" s="56">
        <v>0</v>
      </c>
      <c r="AC601" s="56">
        <v>0</v>
      </c>
      <c r="AD601" s="56">
        <v>2254.061158957998</v>
      </c>
      <c r="AE601" s="56">
        <v>1278.7906780144488</v>
      </c>
      <c r="AF601" s="56">
        <f t="shared" si="83"/>
        <v>38175.753517881938</v>
      </c>
      <c r="AH601" s="16"/>
    </row>
    <row r="602" spans="1:34" x14ac:dyDescent="0.25">
      <c r="A602" s="58" t="s">
        <v>646</v>
      </c>
      <c r="B602" s="59">
        <v>6005706</v>
      </c>
      <c r="C602" s="60">
        <v>145990</v>
      </c>
      <c r="D602" s="61">
        <v>5</v>
      </c>
      <c r="E602" s="62">
        <v>3.5</v>
      </c>
      <c r="F602" s="61">
        <v>2012</v>
      </c>
      <c r="G602" s="61">
        <v>12515</v>
      </c>
      <c r="H602" s="61">
        <v>1434.72</v>
      </c>
      <c r="I602" s="61">
        <f t="shared" si="79"/>
        <v>15961.72</v>
      </c>
      <c r="J602" s="61">
        <f t="shared" si="76"/>
        <v>3990.43</v>
      </c>
      <c r="K602" s="61">
        <f t="shared" si="77"/>
        <v>13966.504999999999</v>
      </c>
      <c r="L602" s="63">
        <f t="shared" si="78"/>
        <v>1.9673926497423408E-3</v>
      </c>
      <c r="M602" s="64">
        <f t="shared" si="80"/>
        <v>34429.371370490961</v>
      </c>
      <c r="N602" s="65">
        <f t="shared" si="81"/>
        <v>1</v>
      </c>
      <c r="O602" s="64">
        <f t="shared" si="82"/>
        <v>34429.371370490961</v>
      </c>
      <c r="P602" s="66"/>
      <c r="Q602" s="64">
        <v>4339.8766046157816</v>
      </c>
      <c r="R602" s="64">
        <v>2060.104049471392</v>
      </c>
      <c r="S602" s="64">
        <v>210.17772184580605</v>
      </c>
      <c r="T602" s="64">
        <v>0</v>
      </c>
      <c r="U602" s="64">
        <v>152.19766064696302</v>
      </c>
      <c r="V602" s="64">
        <v>0</v>
      </c>
      <c r="W602" s="64">
        <v>338.82098263073908</v>
      </c>
      <c r="X602" s="64">
        <v>333.38535189334755</v>
      </c>
      <c r="Y602" s="64">
        <v>12338.018975349041</v>
      </c>
      <c r="Z602" s="64">
        <v>9413.1319595145487</v>
      </c>
      <c r="AA602" s="64">
        <v>0</v>
      </c>
      <c r="AB602" s="64">
        <v>0</v>
      </c>
      <c r="AC602" s="64">
        <v>0</v>
      </c>
      <c r="AD602" s="64">
        <v>2387.7949310684244</v>
      </c>
      <c r="AE602" s="64">
        <v>2855.8631334549177</v>
      </c>
      <c r="AF602" s="64">
        <f t="shared" si="83"/>
        <v>34429.371370490961</v>
      </c>
      <c r="AH602" s="16"/>
    </row>
    <row r="603" spans="1:34" x14ac:dyDescent="0.25">
      <c r="A603" s="52" t="s">
        <v>647</v>
      </c>
      <c r="B603" s="53">
        <v>6006670</v>
      </c>
      <c r="C603" s="67">
        <v>145312</v>
      </c>
      <c r="D603" s="68">
        <v>5</v>
      </c>
      <c r="E603" s="69">
        <v>3.5</v>
      </c>
      <c r="F603" s="16">
        <v>3294</v>
      </c>
      <c r="G603" s="68">
        <v>13693</v>
      </c>
      <c r="H603" s="68">
        <v>1610.28</v>
      </c>
      <c r="I603" s="68">
        <f t="shared" si="79"/>
        <v>18597.28</v>
      </c>
      <c r="J603" s="68">
        <f t="shared" si="76"/>
        <v>4649.32</v>
      </c>
      <c r="K603" s="68">
        <f t="shared" si="77"/>
        <v>16272.619999999999</v>
      </c>
      <c r="L603" s="70">
        <f t="shared" si="78"/>
        <v>2.2922436916071849E-3</v>
      </c>
      <c r="M603" s="71">
        <f t="shared" si="80"/>
        <v>40114.264603125739</v>
      </c>
      <c r="N603" s="18">
        <f t="shared" si="81"/>
        <v>1</v>
      </c>
      <c r="O603" s="56">
        <f t="shared" si="82"/>
        <v>40114.264603125739</v>
      </c>
      <c r="P603" s="66"/>
      <c r="Q603" s="56">
        <v>7105.1458924475082</v>
      </c>
      <c r="R603" s="56">
        <v>1753.8968512650024</v>
      </c>
      <c r="S603" s="56">
        <v>0</v>
      </c>
      <c r="T603" s="56">
        <v>0</v>
      </c>
      <c r="U603" s="56">
        <v>70.663199586089959</v>
      </c>
      <c r="V603" s="56">
        <v>0</v>
      </c>
      <c r="W603" s="56">
        <v>628.72128862495435</v>
      </c>
      <c r="X603" s="56">
        <v>1020.0867017171449</v>
      </c>
      <c r="Y603" s="56">
        <v>9266.4562094579524</v>
      </c>
      <c r="Z603" s="56">
        <v>11408.353559549141</v>
      </c>
      <c r="AA603" s="56">
        <v>0</v>
      </c>
      <c r="AB603" s="56">
        <v>0</v>
      </c>
      <c r="AC603" s="56">
        <v>0</v>
      </c>
      <c r="AD603" s="56">
        <v>6322.1562267042027</v>
      </c>
      <c r="AE603" s="56">
        <v>2538.7846737737455</v>
      </c>
      <c r="AF603" s="56">
        <f t="shared" si="83"/>
        <v>40114.264603125746</v>
      </c>
      <c r="AH603" s="16"/>
    </row>
    <row r="604" spans="1:34" x14ac:dyDescent="0.25">
      <c r="A604" s="52" t="s">
        <v>648</v>
      </c>
      <c r="B604" s="53">
        <v>6001689</v>
      </c>
      <c r="C604" s="67">
        <v>145337</v>
      </c>
      <c r="D604" s="68">
        <v>2</v>
      </c>
      <c r="E604" s="69">
        <v>0.75</v>
      </c>
      <c r="F604" s="16">
        <v>9794</v>
      </c>
      <c r="G604" s="68">
        <v>47531</v>
      </c>
      <c r="H604" s="68">
        <v>3953.88</v>
      </c>
      <c r="I604" s="68">
        <f t="shared" si="79"/>
        <v>61278.879999999997</v>
      </c>
      <c r="J604" s="68">
        <f t="shared" si="76"/>
        <v>15319.72</v>
      </c>
      <c r="K604" s="68">
        <f t="shared" si="77"/>
        <v>11489.789999999999</v>
      </c>
      <c r="L604" s="70">
        <f t="shared" si="78"/>
        <v>1.6185100276041179E-3</v>
      </c>
      <c r="M604" s="71">
        <f t="shared" si="80"/>
        <v>28323.925483072064</v>
      </c>
      <c r="N604" s="18">
        <f t="shared" si="81"/>
        <v>1</v>
      </c>
      <c r="O604" s="56">
        <f t="shared" si="82"/>
        <v>28323.925483072064</v>
      </c>
      <c r="P604" s="66"/>
      <c r="Q604" s="56">
        <v>4526.9190001711486</v>
      </c>
      <c r="R604" s="56">
        <v>446.49823914287617</v>
      </c>
      <c r="S604" s="56">
        <v>276.05238959181304</v>
      </c>
      <c r="T604" s="56">
        <v>0</v>
      </c>
      <c r="U604" s="56">
        <v>372.34070551132021</v>
      </c>
      <c r="V604" s="56">
        <v>0</v>
      </c>
      <c r="W604" s="56">
        <v>732.64537153270214</v>
      </c>
      <c r="X604" s="56">
        <v>0</v>
      </c>
      <c r="Y604" s="56">
        <v>979.43040242624716</v>
      </c>
      <c r="Z604" s="56">
        <v>5730.5229491649889</v>
      </c>
      <c r="AA604" s="56">
        <v>8541.7054444724145</v>
      </c>
      <c r="AB604" s="56">
        <v>0</v>
      </c>
      <c r="AC604" s="56">
        <v>0</v>
      </c>
      <c r="AD604" s="56">
        <v>4587.0067549212254</v>
      </c>
      <c r="AE604" s="56">
        <v>2130.8042261373289</v>
      </c>
      <c r="AF604" s="56">
        <f t="shared" si="83"/>
        <v>28323.925483072067</v>
      </c>
      <c r="AH604" s="16"/>
    </row>
    <row r="605" spans="1:34" x14ac:dyDescent="0.25">
      <c r="A605" s="52" t="s">
        <v>649</v>
      </c>
      <c r="B605" s="53">
        <v>6014195</v>
      </c>
      <c r="C605" s="67">
        <v>145819</v>
      </c>
      <c r="D605" s="68">
        <v>2</v>
      </c>
      <c r="E605" s="69">
        <v>0.75</v>
      </c>
      <c r="F605" s="16">
        <v>5933</v>
      </c>
      <c r="G605" s="68">
        <v>24587</v>
      </c>
      <c r="H605" s="68">
        <v>5197.08</v>
      </c>
      <c r="I605" s="68">
        <f t="shared" si="79"/>
        <v>35717.08</v>
      </c>
      <c r="J605" s="68">
        <f t="shared" si="76"/>
        <v>8929.27</v>
      </c>
      <c r="K605" s="68">
        <f t="shared" si="77"/>
        <v>6696.9525000000003</v>
      </c>
      <c r="L605" s="70">
        <f t="shared" si="78"/>
        <v>9.4336665645224733E-4</v>
      </c>
      <c r="M605" s="71">
        <f t="shared" si="80"/>
        <v>16508.916487914328</v>
      </c>
      <c r="N605" s="18">
        <f t="shared" si="81"/>
        <v>1</v>
      </c>
      <c r="O605" s="56">
        <f t="shared" si="82"/>
        <v>16508.916487914328</v>
      </c>
      <c r="P605" s="66"/>
      <c r="Q605" s="56">
        <v>2742.3126840938767</v>
      </c>
      <c r="R605" s="56">
        <v>306.3366179858516</v>
      </c>
      <c r="S605" s="56">
        <v>336.23258704150504</v>
      </c>
      <c r="T605" s="56">
        <v>0</v>
      </c>
      <c r="U605" s="56">
        <v>1582.9333225960925</v>
      </c>
      <c r="V605" s="56">
        <v>0</v>
      </c>
      <c r="W605" s="56">
        <v>164.62195947528653</v>
      </c>
      <c r="X605" s="56">
        <v>12.036039489938402</v>
      </c>
      <c r="Y605" s="56">
        <v>3970.876161983902</v>
      </c>
      <c r="Z605" s="56">
        <v>4386.8683102536625</v>
      </c>
      <c r="AA605" s="56">
        <v>456.20472260250392</v>
      </c>
      <c r="AB605" s="56">
        <v>0</v>
      </c>
      <c r="AC605" s="56">
        <v>0</v>
      </c>
      <c r="AD605" s="56">
        <v>1634.8491427001584</v>
      </c>
      <c r="AE605" s="56">
        <v>915.64493969155046</v>
      </c>
      <c r="AF605" s="56">
        <f t="shared" si="83"/>
        <v>16508.916487914328</v>
      </c>
      <c r="AH605" s="16"/>
    </row>
    <row r="606" spans="1:34" x14ac:dyDescent="0.25">
      <c r="A606" s="52" t="s">
        <v>650</v>
      </c>
      <c r="B606" s="53">
        <v>6004832</v>
      </c>
      <c r="C606" s="67">
        <v>145661</v>
      </c>
      <c r="D606" s="68">
        <v>5</v>
      </c>
      <c r="E606" s="69">
        <v>3.5</v>
      </c>
      <c r="F606" s="16">
        <v>9584</v>
      </c>
      <c r="G606" s="68">
        <v>48572</v>
      </c>
      <c r="H606" s="68">
        <v>2449.44</v>
      </c>
      <c r="I606" s="68">
        <f t="shared" si="79"/>
        <v>60605.440000000002</v>
      </c>
      <c r="J606" s="68">
        <f t="shared" si="76"/>
        <v>15151.36</v>
      </c>
      <c r="K606" s="68">
        <f t="shared" si="77"/>
        <v>53029.760000000002</v>
      </c>
      <c r="L606" s="70">
        <f t="shared" si="78"/>
        <v>7.4700406466471324E-3</v>
      </c>
      <c r="M606" s="71">
        <f t="shared" si="80"/>
        <v>130725.71131632481</v>
      </c>
      <c r="N606" s="18">
        <f t="shared" si="81"/>
        <v>1</v>
      </c>
      <c r="O606" s="56">
        <f t="shared" si="82"/>
        <v>130725.71131632481</v>
      </c>
      <c r="P606" s="66"/>
      <c r="Q606" s="56">
        <v>20672.652772682733</v>
      </c>
      <c r="R606" s="56">
        <v>1976.7577114980556</v>
      </c>
      <c r="S606" s="56">
        <v>635.96879627480973</v>
      </c>
      <c r="T606" s="56">
        <v>0</v>
      </c>
      <c r="U606" s="56">
        <v>308.01907511885378</v>
      </c>
      <c r="V606" s="56">
        <v>0</v>
      </c>
      <c r="W606" s="56">
        <v>2359.063740027927</v>
      </c>
      <c r="X606" s="56">
        <v>3.6237538249276908</v>
      </c>
      <c r="Y606" s="56">
        <v>4255.7537479656748</v>
      </c>
      <c r="Z606" s="56">
        <v>12728.435310058514</v>
      </c>
      <c r="AA606" s="56">
        <v>52358.928777556408</v>
      </c>
      <c r="AB606" s="56">
        <v>0</v>
      </c>
      <c r="AC606" s="56">
        <v>0</v>
      </c>
      <c r="AD606" s="56">
        <v>31110.357986269097</v>
      </c>
      <c r="AE606" s="56">
        <v>4316.1496450478035</v>
      </c>
      <c r="AF606" s="56">
        <f t="shared" si="83"/>
        <v>130725.7113163248</v>
      </c>
      <c r="AH606" s="16"/>
    </row>
    <row r="607" spans="1:34" x14ac:dyDescent="0.25">
      <c r="A607" s="58" t="s">
        <v>651</v>
      </c>
      <c r="B607" s="59">
        <v>6002265</v>
      </c>
      <c r="C607" s="60">
        <v>145718</v>
      </c>
      <c r="D607" s="61">
        <v>3</v>
      </c>
      <c r="E607" s="62">
        <v>1.5</v>
      </c>
      <c r="F607" s="61">
        <v>7537</v>
      </c>
      <c r="G607" s="61">
        <v>35403</v>
      </c>
      <c r="H607" s="61">
        <v>2151.2399999999998</v>
      </c>
      <c r="I607" s="61">
        <f t="shared" si="79"/>
        <v>45091.24</v>
      </c>
      <c r="J607" s="61">
        <f t="shared" si="76"/>
        <v>11272.81</v>
      </c>
      <c r="K607" s="61">
        <f t="shared" si="77"/>
        <v>16909.215</v>
      </c>
      <c r="L607" s="63">
        <f t="shared" si="78"/>
        <v>2.38191768834887E-3</v>
      </c>
      <c r="M607" s="64">
        <f t="shared" si="80"/>
        <v>41683.559546105222</v>
      </c>
      <c r="N607" s="65">
        <f t="shared" si="81"/>
        <v>1</v>
      </c>
      <c r="O607" s="64">
        <f t="shared" si="82"/>
        <v>41683.559546105222</v>
      </c>
      <c r="P607" s="66"/>
      <c r="Q607" s="64">
        <v>6967.4062700204076</v>
      </c>
      <c r="R607" s="64">
        <v>701.97288380027817</v>
      </c>
      <c r="S607" s="64">
        <v>415.4374920720673</v>
      </c>
      <c r="T607" s="64">
        <v>0</v>
      </c>
      <c r="U607" s="64">
        <v>500.07802784002126</v>
      </c>
      <c r="V607" s="64">
        <v>0</v>
      </c>
      <c r="W607" s="64">
        <v>272.55805554634696</v>
      </c>
      <c r="X607" s="64">
        <v>98.617871949817854</v>
      </c>
      <c r="Y607" s="64">
        <v>5114.8545697257423</v>
      </c>
      <c r="Z607" s="64">
        <v>6199.2074362155836</v>
      </c>
      <c r="AA607" s="64">
        <v>11163.380405568058</v>
      </c>
      <c r="AB607" s="64">
        <v>0</v>
      </c>
      <c r="AC607" s="64">
        <v>0</v>
      </c>
      <c r="AD607" s="64">
        <v>6658.6476533046298</v>
      </c>
      <c r="AE607" s="64">
        <v>3591.3988800622642</v>
      </c>
      <c r="AF607" s="64">
        <f t="shared" si="83"/>
        <v>41683.559546105214</v>
      </c>
      <c r="AH607" s="16"/>
    </row>
    <row r="608" spans="1:34" x14ac:dyDescent="0.25">
      <c r="A608" s="52" t="s">
        <v>652</v>
      </c>
      <c r="B608" s="53">
        <v>6016554</v>
      </c>
      <c r="C608" s="67">
        <v>146143</v>
      </c>
      <c r="D608" s="68">
        <v>5</v>
      </c>
      <c r="E608" s="69">
        <v>3.5</v>
      </c>
      <c r="F608" s="16">
        <v>3522</v>
      </c>
      <c r="G608" s="68">
        <v>6006</v>
      </c>
      <c r="H608" s="68">
        <v>2713.2</v>
      </c>
      <c r="I608" s="68">
        <f t="shared" si="79"/>
        <v>12241.2</v>
      </c>
      <c r="J608" s="68">
        <f t="shared" si="76"/>
        <v>3060.3</v>
      </c>
      <c r="K608" s="68">
        <f t="shared" si="77"/>
        <v>10711.050000000001</v>
      </c>
      <c r="L608" s="70">
        <f t="shared" si="78"/>
        <v>1.5088127660443829E-3</v>
      </c>
      <c r="M608" s="71">
        <f t="shared" si="80"/>
        <v>26404.223405776702</v>
      </c>
      <c r="N608" s="18">
        <f t="shared" si="81"/>
        <v>1</v>
      </c>
      <c r="O608" s="56">
        <f t="shared" si="82"/>
        <v>26404.223405776702</v>
      </c>
      <c r="P608" s="66"/>
      <c r="Q608" s="56">
        <v>7596.9410544019829</v>
      </c>
      <c r="R608" s="56">
        <v>994.72042494265156</v>
      </c>
      <c r="S608" s="56">
        <v>1014.6510709797537</v>
      </c>
      <c r="T608" s="56">
        <v>0</v>
      </c>
      <c r="U608" s="56">
        <v>2643.5284152847512</v>
      </c>
      <c r="V608" s="56">
        <v>0</v>
      </c>
      <c r="W608" s="56">
        <v>929.49285609395292</v>
      </c>
      <c r="X608" s="56">
        <v>269.96965995711304</v>
      </c>
      <c r="Y608" s="56">
        <v>3019.7948541064097</v>
      </c>
      <c r="Z608" s="56">
        <v>4656.9550642969571</v>
      </c>
      <c r="AA608" s="56">
        <v>2957.2419606999201</v>
      </c>
      <c r="AB608" s="56">
        <v>0</v>
      </c>
      <c r="AC608" s="56">
        <v>0</v>
      </c>
      <c r="AD608" s="56">
        <v>735.53574660734694</v>
      </c>
      <c r="AE608" s="56">
        <v>1585.3922984058652</v>
      </c>
      <c r="AF608" s="56">
        <f t="shared" si="83"/>
        <v>26404.223405776709</v>
      </c>
      <c r="AH608" s="16"/>
    </row>
    <row r="609" spans="1:35" x14ac:dyDescent="0.25">
      <c r="A609" s="52" t="s">
        <v>653</v>
      </c>
      <c r="B609" s="53">
        <v>6004733</v>
      </c>
      <c r="C609" s="67">
        <v>145510</v>
      </c>
      <c r="D609" s="68">
        <v>3</v>
      </c>
      <c r="E609" s="69">
        <v>1.5</v>
      </c>
      <c r="F609" s="16">
        <v>10327</v>
      </c>
      <c r="G609" s="68">
        <v>29628</v>
      </c>
      <c r="H609" s="68">
        <v>14273</v>
      </c>
      <c r="I609" s="68">
        <f t="shared" si="79"/>
        <v>54228</v>
      </c>
      <c r="J609" s="68">
        <f t="shared" si="76"/>
        <v>13557</v>
      </c>
      <c r="K609" s="68">
        <f t="shared" si="77"/>
        <v>20335.5</v>
      </c>
      <c r="L609" s="70">
        <f t="shared" si="78"/>
        <v>2.8645615512854056E-3</v>
      </c>
      <c r="M609" s="71">
        <f t="shared" si="80"/>
        <v>50129.827147494601</v>
      </c>
      <c r="N609" s="18">
        <f t="shared" si="81"/>
        <v>1</v>
      </c>
      <c r="O609" s="56">
        <f t="shared" si="82"/>
        <v>50129.827147494601</v>
      </c>
      <c r="P609" s="66"/>
      <c r="Q609" s="56">
        <v>9546.5575892929246</v>
      </c>
      <c r="R609" s="56">
        <v>3706.952254581643</v>
      </c>
      <c r="S609" s="56">
        <v>2398.8880550222852</v>
      </c>
      <c r="T609" s="56">
        <v>0</v>
      </c>
      <c r="U609" s="56">
        <v>2374.8529531222548</v>
      </c>
      <c r="V609" s="56">
        <v>0</v>
      </c>
      <c r="W609" s="56">
        <v>4713.6532533944637</v>
      </c>
      <c r="X609" s="56">
        <v>0</v>
      </c>
      <c r="Y609" s="56">
        <v>4247.7420473323318</v>
      </c>
      <c r="Z609" s="56">
        <v>5334.8681948106396</v>
      </c>
      <c r="AA609" s="56">
        <v>10191.80763260913</v>
      </c>
      <c r="AB609" s="56">
        <v>0</v>
      </c>
      <c r="AC609" s="56">
        <v>0</v>
      </c>
      <c r="AD609" s="56">
        <v>4776.5142891330051</v>
      </c>
      <c r="AE609" s="56">
        <v>2837.9908781959211</v>
      </c>
      <c r="AF609" s="56">
        <f t="shared" si="83"/>
        <v>50129.827147494601</v>
      </c>
      <c r="AH609" s="16"/>
    </row>
    <row r="610" spans="1:35" x14ac:dyDescent="0.25">
      <c r="A610" s="52" t="s">
        <v>654</v>
      </c>
      <c r="B610" s="53">
        <v>6003958</v>
      </c>
      <c r="C610" s="67">
        <v>145764</v>
      </c>
      <c r="D610" s="68">
        <v>5</v>
      </c>
      <c r="E610" s="69">
        <v>3.5</v>
      </c>
      <c r="F610" s="16">
        <v>9194</v>
      </c>
      <c r="G610" s="68">
        <v>53481</v>
      </c>
      <c r="H610" s="68">
        <v>5243.28</v>
      </c>
      <c r="I610" s="68">
        <f t="shared" si="79"/>
        <v>67918.28</v>
      </c>
      <c r="J610" s="68">
        <f t="shared" si="76"/>
        <v>16979.57</v>
      </c>
      <c r="K610" s="68">
        <f t="shared" si="77"/>
        <v>59428.494999999995</v>
      </c>
      <c r="L610" s="70">
        <f t="shared" si="78"/>
        <v>8.371398875255438E-3</v>
      </c>
      <c r="M610" s="71">
        <f t="shared" si="80"/>
        <v>146499.48031697018</v>
      </c>
      <c r="N610" s="18">
        <f t="shared" si="81"/>
        <v>1</v>
      </c>
      <c r="O610" s="56">
        <f t="shared" si="82"/>
        <v>146499.48031697018</v>
      </c>
      <c r="P610" s="66"/>
      <c r="Q610" s="56">
        <v>19831.424206181659</v>
      </c>
      <c r="R610" s="56">
        <v>2440.5982010888001</v>
      </c>
      <c r="S610" s="56">
        <v>998.3441787675788</v>
      </c>
      <c r="T610" s="56">
        <v>0</v>
      </c>
      <c r="U610" s="56">
        <v>2866.389275517804</v>
      </c>
      <c r="V610" s="56">
        <v>0</v>
      </c>
      <c r="W610" s="56">
        <v>5004.4040322251412</v>
      </c>
      <c r="X610" s="56">
        <v>0</v>
      </c>
      <c r="Y610" s="56">
        <v>17387.547370679833</v>
      </c>
      <c r="Z610" s="56">
        <v>15922.946866438224</v>
      </c>
      <c r="AA610" s="56">
        <v>48972.444548308515</v>
      </c>
      <c r="AB610" s="56">
        <v>0</v>
      </c>
      <c r="AC610" s="56">
        <v>0</v>
      </c>
      <c r="AD610" s="56">
        <v>23399.096126675948</v>
      </c>
      <c r="AE610" s="56">
        <v>9676.2855110866785</v>
      </c>
      <c r="AF610" s="56">
        <f t="shared" si="83"/>
        <v>146499.48031697018</v>
      </c>
      <c r="AH610" s="16"/>
    </row>
    <row r="611" spans="1:35" x14ac:dyDescent="0.25">
      <c r="A611" s="52" t="s">
        <v>655</v>
      </c>
      <c r="B611" s="53">
        <v>6002174</v>
      </c>
      <c r="C611" s="67">
        <v>145473</v>
      </c>
      <c r="D611" s="68">
        <v>2</v>
      </c>
      <c r="E611" s="69">
        <v>0.75</v>
      </c>
      <c r="F611" s="16">
        <v>6065</v>
      </c>
      <c r="G611" s="68">
        <v>18418</v>
      </c>
      <c r="H611" s="68">
        <v>4313.3999999999996</v>
      </c>
      <c r="I611" s="68">
        <f t="shared" si="79"/>
        <v>28796.400000000001</v>
      </c>
      <c r="J611" s="68">
        <f t="shared" si="76"/>
        <v>7199.1</v>
      </c>
      <c r="K611" s="68">
        <f t="shared" si="77"/>
        <v>5399.3250000000007</v>
      </c>
      <c r="L611" s="70">
        <f t="shared" si="78"/>
        <v>7.605762729165289E-4</v>
      </c>
      <c r="M611" s="71">
        <f t="shared" si="80"/>
        <v>13310.084776039255</v>
      </c>
      <c r="N611" s="18">
        <f t="shared" si="81"/>
        <v>1</v>
      </c>
      <c r="O611" s="56">
        <f t="shared" si="82"/>
        <v>13310.084776039255</v>
      </c>
      <c r="P611" s="66"/>
      <c r="Q611" s="56">
        <v>2803.3248658401076</v>
      </c>
      <c r="R611" s="56">
        <v>206.55396802087839</v>
      </c>
      <c r="S611" s="56">
        <v>267.51068414734061</v>
      </c>
      <c r="T611" s="56">
        <v>0</v>
      </c>
      <c r="U611" s="56">
        <v>801.36727442686652</v>
      </c>
      <c r="V611" s="56">
        <v>0</v>
      </c>
      <c r="W611" s="56">
        <v>718.279776012453</v>
      </c>
      <c r="X611" s="56">
        <v>0</v>
      </c>
      <c r="Y611" s="56">
        <v>2980.3526356037946</v>
      </c>
      <c r="Z611" s="56">
        <v>1877.0490156927747</v>
      </c>
      <c r="AA611" s="56">
        <v>26.808382888495672</v>
      </c>
      <c r="AB611" s="56">
        <v>0</v>
      </c>
      <c r="AC611" s="56">
        <v>0</v>
      </c>
      <c r="AD611" s="56">
        <v>3379.705097942765</v>
      </c>
      <c r="AE611" s="56">
        <v>249.13307546377877</v>
      </c>
      <c r="AF611" s="56">
        <f t="shared" si="83"/>
        <v>13310.084776039253</v>
      </c>
      <c r="AH611" s="16"/>
    </row>
    <row r="612" spans="1:35" x14ac:dyDescent="0.25">
      <c r="A612" s="58" t="s">
        <v>656</v>
      </c>
      <c r="B612" s="59">
        <v>6014823</v>
      </c>
      <c r="C612" s="60">
        <v>145977</v>
      </c>
      <c r="D612" s="61">
        <v>4</v>
      </c>
      <c r="E612" s="62">
        <v>2.5</v>
      </c>
      <c r="F612" s="61">
        <v>14629</v>
      </c>
      <c r="G612" s="61">
        <v>31822</v>
      </c>
      <c r="H612" s="61">
        <v>9820.44</v>
      </c>
      <c r="I612" s="61">
        <f t="shared" si="79"/>
        <v>56271.44</v>
      </c>
      <c r="J612" s="61">
        <f t="shared" si="76"/>
        <v>14067.86</v>
      </c>
      <c r="K612" s="61">
        <f t="shared" si="77"/>
        <v>35169.65</v>
      </c>
      <c r="L612" s="63">
        <f t="shared" si="78"/>
        <v>4.9541750712873926E-3</v>
      </c>
      <c r="M612" s="64">
        <f t="shared" si="80"/>
        <v>86698.063747529362</v>
      </c>
      <c r="N612" s="65">
        <f t="shared" si="81"/>
        <v>1</v>
      </c>
      <c r="O612" s="64">
        <f t="shared" si="82"/>
        <v>86698.063747529362</v>
      </c>
      <c r="P612" s="66"/>
      <c r="Q612" s="64">
        <v>22539.070877919723</v>
      </c>
      <c r="R612" s="64">
        <v>3742.8200220324579</v>
      </c>
      <c r="S612" s="64">
        <v>918.88043417809297</v>
      </c>
      <c r="T612" s="64">
        <v>0</v>
      </c>
      <c r="U612" s="64">
        <v>3746.7026154163095</v>
      </c>
      <c r="V612" s="64">
        <v>0</v>
      </c>
      <c r="W612" s="64">
        <v>6701.3561805269946</v>
      </c>
      <c r="X612" s="64">
        <v>20.707164713872515</v>
      </c>
      <c r="Y612" s="64">
        <v>7666.5812214456591</v>
      </c>
      <c r="Z612" s="64">
        <v>7298.3511346439082</v>
      </c>
      <c r="AA612" s="64">
        <v>16716.721513803335</v>
      </c>
      <c r="AB612" s="64">
        <v>0</v>
      </c>
      <c r="AC612" s="64">
        <v>0</v>
      </c>
      <c r="AD612" s="64">
        <v>12760.173970259835</v>
      </c>
      <c r="AE612" s="64">
        <v>4586.6986125891735</v>
      </c>
      <c r="AF612" s="64">
        <f t="shared" si="83"/>
        <v>86698.063747529362</v>
      </c>
      <c r="AH612" s="16"/>
    </row>
    <row r="613" spans="1:35" x14ac:dyDescent="0.25">
      <c r="A613" s="52" t="s">
        <v>657</v>
      </c>
      <c r="B613" s="53">
        <v>6004550</v>
      </c>
      <c r="C613" s="67">
        <v>146053</v>
      </c>
      <c r="D613" s="68">
        <v>3</v>
      </c>
      <c r="E613" s="69">
        <v>1.5</v>
      </c>
      <c r="F613" s="16">
        <v>4533</v>
      </c>
      <c r="G613" s="68">
        <v>6110</v>
      </c>
      <c r="H613" s="68">
        <v>100.8</v>
      </c>
      <c r="I613" s="68">
        <f t="shared" si="79"/>
        <v>10743.8</v>
      </c>
      <c r="J613" s="68">
        <f t="shared" si="76"/>
        <v>2685.95</v>
      </c>
      <c r="K613" s="68">
        <f t="shared" si="77"/>
        <v>4028.9249999999997</v>
      </c>
      <c r="L613" s="70">
        <f t="shared" si="78"/>
        <v>5.675347863594479E-4</v>
      </c>
      <c r="M613" s="71">
        <f t="shared" si="80"/>
        <v>9931.8587612903375</v>
      </c>
      <c r="N613" s="18">
        <f t="shared" si="81"/>
        <v>1</v>
      </c>
      <c r="O613" s="56">
        <f t="shared" si="82"/>
        <v>9931.8587612903375</v>
      </c>
      <c r="P613" s="66"/>
      <c r="Q613" s="56">
        <v>4190.4275735707206</v>
      </c>
      <c r="R613" s="56">
        <v>0</v>
      </c>
      <c r="S613" s="56">
        <v>0</v>
      </c>
      <c r="T613" s="56">
        <v>0</v>
      </c>
      <c r="U613" s="56">
        <v>0</v>
      </c>
      <c r="V613" s="56">
        <v>0</v>
      </c>
      <c r="W613" s="56">
        <v>93.182241212426334</v>
      </c>
      <c r="X613" s="56">
        <v>0</v>
      </c>
      <c r="Y613" s="56">
        <v>0</v>
      </c>
      <c r="Z613" s="56">
        <v>568.52260263533924</v>
      </c>
      <c r="AA613" s="56">
        <v>57.314473761611438</v>
      </c>
      <c r="AB613" s="56">
        <v>0</v>
      </c>
      <c r="AC613" s="56">
        <v>0</v>
      </c>
      <c r="AD613" s="56">
        <v>5022.4118701102407</v>
      </c>
      <c r="AE613" s="56">
        <v>0</v>
      </c>
      <c r="AF613" s="56">
        <f t="shared" si="83"/>
        <v>9931.8587612903393</v>
      </c>
      <c r="AH613" s="16"/>
    </row>
    <row r="614" spans="1:35" x14ac:dyDescent="0.25">
      <c r="A614" s="52" t="s">
        <v>658</v>
      </c>
      <c r="B614" s="53">
        <v>6014252</v>
      </c>
      <c r="C614" s="67">
        <v>145840</v>
      </c>
      <c r="D614" s="68">
        <v>2</v>
      </c>
      <c r="E614" s="69">
        <v>0.75</v>
      </c>
      <c r="F614" s="16">
        <v>3474</v>
      </c>
      <c r="G614" s="68">
        <v>3868</v>
      </c>
      <c r="H614" s="68">
        <v>6167</v>
      </c>
      <c r="I614" s="68">
        <f t="shared" si="79"/>
        <v>13509</v>
      </c>
      <c r="J614" s="68">
        <f t="shared" si="76"/>
        <v>3377.25</v>
      </c>
      <c r="K614" s="68">
        <f t="shared" si="77"/>
        <v>2532.9375</v>
      </c>
      <c r="L614" s="70">
        <f t="shared" si="78"/>
        <v>3.5680240831594879E-4</v>
      </c>
      <c r="M614" s="71">
        <f t="shared" si="80"/>
        <v>6244.0421455291034</v>
      </c>
      <c r="N614" s="18">
        <f t="shared" si="81"/>
        <v>1</v>
      </c>
      <c r="O614" s="56">
        <f t="shared" si="82"/>
        <v>6244.0421455291034</v>
      </c>
      <c r="P614" s="66"/>
      <c r="Q614" s="56">
        <v>1605.7296923212753</v>
      </c>
      <c r="R614" s="56">
        <v>141.89954390979605</v>
      </c>
      <c r="S614" s="56">
        <v>2085.0450898276545</v>
      </c>
      <c r="T614" s="56">
        <v>0</v>
      </c>
      <c r="U614" s="56">
        <v>338.34028059273845</v>
      </c>
      <c r="V614" s="56">
        <v>0</v>
      </c>
      <c r="W614" s="56">
        <v>285.1857283138246</v>
      </c>
      <c r="X614" s="56">
        <v>0</v>
      </c>
      <c r="Y614" s="56">
        <v>126.64649847323817</v>
      </c>
      <c r="Z614" s="56">
        <v>1285.8779516516372</v>
      </c>
      <c r="AA614" s="56">
        <v>0</v>
      </c>
      <c r="AB614" s="56">
        <v>0</v>
      </c>
      <c r="AC614" s="56">
        <v>0</v>
      </c>
      <c r="AD614" s="56">
        <v>318.92731367348296</v>
      </c>
      <c r="AE614" s="56">
        <v>56.390046765456404</v>
      </c>
      <c r="AF614" s="56">
        <f t="shared" si="83"/>
        <v>6244.0421455291025</v>
      </c>
      <c r="AH614" s="16"/>
    </row>
    <row r="615" spans="1:35" x14ac:dyDescent="0.25">
      <c r="A615" s="52" t="s">
        <v>659</v>
      </c>
      <c r="B615" s="53">
        <v>6009369</v>
      </c>
      <c r="C615" s="67">
        <v>145502</v>
      </c>
      <c r="D615" s="68">
        <v>1</v>
      </c>
      <c r="E615" s="69">
        <v>0</v>
      </c>
      <c r="F615" s="16">
        <v>3286</v>
      </c>
      <c r="G615" s="68">
        <v>8083</v>
      </c>
      <c r="H615" s="68">
        <v>30</v>
      </c>
      <c r="I615" s="68">
        <f t="shared" si="79"/>
        <v>11399</v>
      </c>
      <c r="J615" s="68">
        <f t="shared" si="76"/>
        <v>2849.75</v>
      </c>
      <c r="K615" s="68">
        <f t="shared" si="77"/>
        <v>0</v>
      </c>
      <c r="L615" s="70">
        <f t="shared" si="78"/>
        <v>0</v>
      </c>
      <c r="M615" s="71">
        <f t="shared" si="80"/>
        <v>0</v>
      </c>
      <c r="N615" s="18">
        <f t="shared" si="81"/>
        <v>0</v>
      </c>
      <c r="O615" s="56">
        <f t="shared" si="82"/>
        <v>0</v>
      </c>
      <c r="P615" s="66"/>
      <c r="Q615" s="56">
        <v>0</v>
      </c>
      <c r="R615" s="56">
        <v>0</v>
      </c>
      <c r="S615" s="56">
        <v>0</v>
      </c>
      <c r="T615" s="56">
        <v>0</v>
      </c>
      <c r="U615" s="56">
        <v>0</v>
      </c>
      <c r="V615" s="56">
        <v>0</v>
      </c>
      <c r="W615" s="56">
        <v>0</v>
      </c>
      <c r="X615" s="56">
        <v>0</v>
      </c>
      <c r="Y615" s="56">
        <v>0</v>
      </c>
      <c r="Z615" s="56">
        <v>0</v>
      </c>
      <c r="AA615" s="56">
        <v>0</v>
      </c>
      <c r="AB615" s="56">
        <v>0</v>
      </c>
      <c r="AC615" s="56">
        <v>0</v>
      </c>
      <c r="AD615" s="56">
        <v>0</v>
      </c>
      <c r="AE615" s="56">
        <v>0</v>
      </c>
      <c r="AF615" s="56">
        <f t="shared" si="83"/>
        <v>0</v>
      </c>
      <c r="AH615" s="16"/>
    </row>
    <row r="616" spans="1:35" x14ac:dyDescent="0.25">
      <c r="A616" s="52" t="s">
        <v>660</v>
      </c>
      <c r="B616" s="53">
        <v>6005953</v>
      </c>
      <c r="C616" s="67">
        <v>146048</v>
      </c>
      <c r="D616" s="68">
        <v>2</v>
      </c>
      <c r="E616" s="69">
        <v>0.75</v>
      </c>
      <c r="F616" s="16">
        <v>3547</v>
      </c>
      <c r="G616" s="68">
        <v>10198</v>
      </c>
      <c r="H616" s="68">
        <v>711.48</v>
      </c>
      <c r="I616" s="68">
        <f t="shared" si="79"/>
        <v>14456.48</v>
      </c>
      <c r="J616" s="68">
        <f t="shared" si="76"/>
        <v>3614.12</v>
      </c>
      <c r="K616" s="68">
        <f t="shared" si="77"/>
        <v>2710.59</v>
      </c>
      <c r="L616" s="70">
        <f t="shared" si="78"/>
        <v>3.8182743946786201E-4</v>
      </c>
      <c r="M616" s="71">
        <f t="shared" si="80"/>
        <v>6681.9801906875855</v>
      </c>
      <c r="N616" s="18">
        <f t="shared" si="81"/>
        <v>1</v>
      </c>
      <c r="O616" s="56">
        <f t="shared" si="82"/>
        <v>6681.9801906875855</v>
      </c>
      <c r="P616" s="66"/>
      <c r="Q616" s="56">
        <v>1639.4712776809338</v>
      </c>
      <c r="R616" s="56">
        <v>0</v>
      </c>
      <c r="S616" s="56">
        <v>0</v>
      </c>
      <c r="T616" s="56">
        <v>0</v>
      </c>
      <c r="U616" s="56">
        <v>10.871261474783074</v>
      </c>
      <c r="V616" s="56">
        <v>0</v>
      </c>
      <c r="W616" s="56">
        <v>0</v>
      </c>
      <c r="X616" s="56">
        <v>317.98439813740492</v>
      </c>
      <c r="Y616" s="56">
        <v>431.24519370631833</v>
      </c>
      <c r="Z616" s="56">
        <v>821.3533860837382</v>
      </c>
      <c r="AA616" s="56">
        <v>0</v>
      </c>
      <c r="AB616" s="56">
        <v>0</v>
      </c>
      <c r="AC616" s="56">
        <v>0</v>
      </c>
      <c r="AD616" s="56">
        <v>2896.6919924517656</v>
      </c>
      <c r="AE616" s="56">
        <v>564.3626811526417</v>
      </c>
      <c r="AF616" s="56">
        <f t="shared" si="83"/>
        <v>6681.9801906875864</v>
      </c>
      <c r="AH616" s="16"/>
    </row>
    <row r="617" spans="1:35" x14ac:dyDescent="0.25">
      <c r="A617" s="58" t="s">
        <v>661</v>
      </c>
      <c r="B617" s="59">
        <v>6009377</v>
      </c>
      <c r="C617" s="60">
        <v>146159</v>
      </c>
      <c r="D617" s="61">
        <v>4</v>
      </c>
      <c r="E617" s="62">
        <v>2.5</v>
      </c>
      <c r="F617" s="61">
        <v>3052</v>
      </c>
      <c r="G617" s="61">
        <v>14204</v>
      </c>
      <c r="H617" s="61">
        <v>1867.32</v>
      </c>
      <c r="I617" s="61">
        <f t="shared" si="79"/>
        <v>19123.32</v>
      </c>
      <c r="J617" s="61">
        <f t="shared" si="76"/>
        <v>4780.83</v>
      </c>
      <c r="K617" s="61">
        <f t="shared" si="77"/>
        <v>11952.075000000001</v>
      </c>
      <c r="L617" s="63">
        <f t="shared" si="78"/>
        <v>1.6836298346772647E-3</v>
      </c>
      <c r="M617" s="64">
        <f t="shared" si="80"/>
        <v>29463.522106852131</v>
      </c>
      <c r="N617" s="65">
        <f t="shared" si="81"/>
        <v>1</v>
      </c>
      <c r="O617" s="64">
        <f t="shared" si="82"/>
        <v>29463.522106852131</v>
      </c>
      <c r="P617" s="66"/>
      <c r="Q617" s="64">
        <v>4702.2519871085515</v>
      </c>
      <c r="R617" s="64">
        <v>0</v>
      </c>
      <c r="S617" s="64">
        <v>1040.5350268720942</v>
      </c>
      <c r="T617" s="64">
        <v>0</v>
      </c>
      <c r="U617" s="64">
        <v>758.39990764558104</v>
      </c>
      <c r="V617" s="64">
        <v>0</v>
      </c>
      <c r="W617" s="64">
        <v>1078.066762915988</v>
      </c>
      <c r="X617" s="64">
        <v>0</v>
      </c>
      <c r="Y617" s="64">
        <v>10687.916787212327</v>
      </c>
      <c r="Z617" s="64">
        <v>8316.7615420746934</v>
      </c>
      <c r="AA617" s="64">
        <v>0</v>
      </c>
      <c r="AB617" s="64">
        <v>0</v>
      </c>
      <c r="AC617" s="64">
        <v>0</v>
      </c>
      <c r="AD617" s="64">
        <v>1774.8998326176445</v>
      </c>
      <c r="AE617" s="64">
        <v>1104.6902604052527</v>
      </c>
      <c r="AF617" s="64">
        <f t="shared" si="83"/>
        <v>29463.522106852135</v>
      </c>
      <c r="AH617" s="16"/>
    </row>
    <row r="618" spans="1:35" x14ac:dyDescent="0.25">
      <c r="A618" s="52" t="s">
        <v>662</v>
      </c>
      <c r="B618" s="53">
        <v>6009393</v>
      </c>
      <c r="C618" s="67">
        <v>145497</v>
      </c>
      <c r="D618" s="68">
        <v>3</v>
      </c>
      <c r="E618" s="69">
        <v>1.5</v>
      </c>
      <c r="F618" s="16">
        <v>2844</v>
      </c>
      <c r="G618" s="68">
        <v>7732</v>
      </c>
      <c r="H618" s="68">
        <v>456.96</v>
      </c>
      <c r="I618" s="68">
        <f t="shared" si="79"/>
        <v>11032.96</v>
      </c>
      <c r="J618" s="68">
        <f t="shared" si="76"/>
        <v>2758.24</v>
      </c>
      <c r="K618" s="68">
        <f t="shared" si="77"/>
        <v>4137.3599999999997</v>
      </c>
      <c r="L618" s="70">
        <f t="shared" si="78"/>
        <v>5.8280948979991568E-4</v>
      </c>
      <c r="M618" s="71">
        <f t="shared" si="80"/>
        <v>10199.166071498525</v>
      </c>
      <c r="N618" s="18">
        <f t="shared" si="81"/>
        <v>1</v>
      </c>
      <c r="O618" s="56">
        <f t="shared" si="82"/>
        <v>10199.166071498525</v>
      </c>
      <c r="P618" s="66"/>
      <c r="Q618" s="56">
        <v>2629.0703770648865</v>
      </c>
      <c r="R618" s="56">
        <v>0</v>
      </c>
      <c r="S618" s="56">
        <v>0</v>
      </c>
      <c r="T618" s="56">
        <v>0</v>
      </c>
      <c r="U618" s="56">
        <v>0</v>
      </c>
      <c r="V618" s="56">
        <v>0</v>
      </c>
      <c r="W618" s="56">
        <v>0</v>
      </c>
      <c r="X618" s="56">
        <v>422.42616016299939</v>
      </c>
      <c r="Y618" s="56">
        <v>1601.1075573405003</v>
      </c>
      <c r="Z618" s="56">
        <v>4275.4748572169829</v>
      </c>
      <c r="AA618" s="56">
        <v>0</v>
      </c>
      <c r="AB618" s="56">
        <v>0</v>
      </c>
      <c r="AC618" s="56">
        <v>0</v>
      </c>
      <c r="AD618" s="56">
        <v>439.10282317363601</v>
      </c>
      <c r="AE618" s="56">
        <v>831.98429653952087</v>
      </c>
      <c r="AF618" s="56">
        <f t="shared" si="83"/>
        <v>10199.166071498526</v>
      </c>
      <c r="AH618" s="16"/>
    </row>
    <row r="619" spans="1:35" x14ac:dyDescent="0.25">
      <c r="A619" s="52" t="s">
        <v>663</v>
      </c>
      <c r="B619" s="53">
        <v>6017008</v>
      </c>
      <c r="C619" s="67">
        <v>146194</v>
      </c>
      <c r="D619" s="68">
        <v>0</v>
      </c>
      <c r="E619" s="69">
        <v>0</v>
      </c>
      <c r="F619" s="16">
        <v>94</v>
      </c>
      <c r="G619" s="68">
        <v>30</v>
      </c>
      <c r="H619" s="68">
        <v>119.28</v>
      </c>
      <c r="I619" s="68">
        <f t="shared" si="79"/>
        <v>243.28</v>
      </c>
      <c r="J619" s="68">
        <f t="shared" si="76"/>
        <v>60.82</v>
      </c>
      <c r="K619" s="68">
        <f t="shared" si="77"/>
        <v>0</v>
      </c>
      <c r="L619" s="70">
        <f t="shared" si="78"/>
        <v>0</v>
      </c>
      <c r="M619" s="71">
        <f t="shared" si="80"/>
        <v>0</v>
      </c>
      <c r="N619" s="18">
        <f t="shared" si="81"/>
        <v>0</v>
      </c>
      <c r="O619" s="56">
        <f t="shared" si="82"/>
        <v>0</v>
      </c>
      <c r="P619" s="66"/>
      <c r="Q619" s="56">
        <v>0</v>
      </c>
      <c r="R619" s="56">
        <v>0</v>
      </c>
      <c r="S619" s="56">
        <v>0</v>
      </c>
      <c r="T619" s="56">
        <v>0</v>
      </c>
      <c r="U619" s="56">
        <v>0</v>
      </c>
      <c r="V619" s="56">
        <v>0</v>
      </c>
      <c r="W619" s="56">
        <v>0</v>
      </c>
      <c r="X619" s="56">
        <v>0</v>
      </c>
      <c r="Y619" s="56">
        <v>0</v>
      </c>
      <c r="Z619" s="56">
        <v>0</v>
      </c>
      <c r="AA619" s="56">
        <v>0</v>
      </c>
      <c r="AB619" s="56">
        <v>0</v>
      </c>
      <c r="AC619" s="56">
        <v>0</v>
      </c>
      <c r="AD619" s="56">
        <v>0</v>
      </c>
      <c r="AE619" s="56">
        <v>0</v>
      </c>
      <c r="AF619" s="56">
        <f t="shared" si="83"/>
        <v>0</v>
      </c>
      <c r="AH619" s="16"/>
      <c r="AI619" t="s">
        <v>195</v>
      </c>
    </row>
    <row r="620" spans="1:35" x14ac:dyDescent="0.25">
      <c r="A620" s="52" t="s">
        <v>664</v>
      </c>
      <c r="B620" s="53">
        <v>6016984</v>
      </c>
      <c r="C620" s="67">
        <v>145460</v>
      </c>
      <c r="D620" s="68">
        <v>2</v>
      </c>
      <c r="E620" s="69">
        <v>0.75</v>
      </c>
      <c r="F620" s="16">
        <v>6995</v>
      </c>
      <c r="G620" s="68">
        <v>17402</v>
      </c>
      <c r="H620" s="68">
        <v>8903</v>
      </c>
      <c r="I620" s="68">
        <f t="shared" si="79"/>
        <v>33300</v>
      </c>
      <c r="J620" s="68">
        <f t="shared" si="76"/>
        <v>8325</v>
      </c>
      <c r="K620" s="68">
        <f t="shared" si="77"/>
        <v>6243.75</v>
      </c>
      <c r="L620" s="70">
        <f t="shared" si="78"/>
        <v>8.7952625634177923E-4</v>
      </c>
      <c r="M620" s="71">
        <f t="shared" si="80"/>
        <v>15391.709485981137</v>
      </c>
      <c r="N620" s="18">
        <f t="shared" si="81"/>
        <v>1</v>
      </c>
      <c r="O620" s="56">
        <f t="shared" si="82"/>
        <v>15391.709485981137</v>
      </c>
      <c r="P620" s="66"/>
      <c r="Q620" s="56">
        <v>3233.1834190521936</v>
      </c>
      <c r="R620" s="56">
        <v>0</v>
      </c>
      <c r="S620" s="56">
        <v>2447.8826858185016</v>
      </c>
      <c r="T620" s="56">
        <v>0</v>
      </c>
      <c r="U620" s="56">
        <v>886.06327581458982</v>
      </c>
      <c r="V620" s="56">
        <v>0</v>
      </c>
      <c r="W620" s="56">
        <v>781.14081175099466</v>
      </c>
      <c r="X620" s="56">
        <v>0</v>
      </c>
      <c r="Y620" s="56">
        <v>1470.763350882642</v>
      </c>
      <c r="Z620" s="56">
        <v>4495.4884823018783</v>
      </c>
      <c r="AA620" s="56">
        <v>31.43051786927079</v>
      </c>
      <c r="AB620" s="56">
        <v>0</v>
      </c>
      <c r="AC620" s="56">
        <v>0</v>
      </c>
      <c r="AD620" s="56">
        <v>1274.3226141996995</v>
      </c>
      <c r="AE620" s="56">
        <v>771.43432829136691</v>
      </c>
      <c r="AF620" s="56">
        <f t="shared" si="83"/>
        <v>15391.709485981137</v>
      </c>
      <c r="AH620" s="16"/>
    </row>
    <row r="621" spans="1:35" x14ac:dyDescent="0.25">
      <c r="A621" s="52" t="s">
        <v>665</v>
      </c>
      <c r="B621" s="53">
        <v>6016968</v>
      </c>
      <c r="C621" s="67">
        <v>146192</v>
      </c>
      <c r="D621" s="68">
        <v>0</v>
      </c>
      <c r="E621" s="69">
        <v>0</v>
      </c>
      <c r="F621" s="16">
        <v>210</v>
      </c>
      <c r="G621" s="68">
        <v>123</v>
      </c>
      <c r="H621" s="68">
        <v>203.28</v>
      </c>
      <c r="I621" s="68">
        <f t="shared" si="79"/>
        <v>536.28</v>
      </c>
      <c r="J621" s="68">
        <f t="shared" si="76"/>
        <v>134.07</v>
      </c>
      <c r="K621" s="68">
        <f t="shared" si="77"/>
        <v>0</v>
      </c>
      <c r="L621" s="70">
        <f t="shared" si="78"/>
        <v>0</v>
      </c>
      <c r="M621" s="71">
        <f t="shared" si="80"/>
        <v>0</v>
      </c>
      <c r="N621" s="18">
        <f t="shared" si="81"/>
        <v>0</v>
      </c>
      <c r="O621" s="56">
        <f t="shared" si="82"/>
        <v>0</v>
      </c>
      <c r="P621" s="66"/>
      <c r="Q621" s="56">
        <v>0</v>
      </c>
      <c r="R621" s="56">
        <v>0</v>
      </c>
      <c r="S621" s="56">
        <v>0</v>
      </c>
      <c r="T621" s="56">
        <v>0</v>
      </c>
      <c r="U621" s="56">
        <v>0</v>
      </c>
      <c r="V621" s="56">
        <v>0</v>
      </c>
      <c r="W621" s="56">
        <v>0</v>
      </c>
      <c r="X621" s="56">
        <v>0</v>
      </c>
      <c r="Y621" s="56">
        <v>0</v>
      </c>
      <c r="Z621" s="56">
        <v>0</v>
      </c>
      <c r="AA621" s="56">
        <v>0</v>
      </c>
      <c r="AB621" s="56">
        <v>0</v>
      </c>
      <c r="AC621" s="56">
        <v>0</v>
      </c>
      <c r="AD621" s="56">
        <v>0</v>
      </c>
      <c r="AE621" s="56">
        <v>0</v>
      </c>
      <c r="AF621" s="56">
        <f t="shared" si="83"/>
        <v>0</v>
      </c>
      <c r="AH621" s="16"/>
      <c r="AI621" t="s">
        <v>195</v>
      </c>
    </row>
    <row r="622" spans="1:35" x14ac:dyDescent="0.25">
      <c r="A622" s="58" t="s">
        <v>666</v>
      </c>
      <c r="B622" s="59">
        <v>6007330</v>
      </c>
      <c r="C622" s="60">
        <v>145275</v>
      </c>
      <c r="D622" s="61">
        <v>5</v>
      </c>
      <c r="E622" s="62">
        <v>3.5</v>
      </c>
      <c r="F622" s="61">
        <v>3906</v>
      </c>
      <c r="G622" s="61">
        <v>11148</v>
      </c>
      <c r="H622" s="61">
        <v>3070.2</v>
      </c>
      <c r="I622" s="61">
        <f t="shared" si="79"/>
        <v>18124.2</v>
      </c>
      <c r="J622" s="61">
        <f t="shared" si="76"/>
        <v>4531.05</v>
      </c>
      <c r="K622" s="61">
        <f t="shared" si="77"/>
        <v>15858.675000000001</v>
      </c>
      <c r="L622" s="63">
        <f t="shared" si="78"/>
        <v>2.233933301828383E-3</v>
      </c>
      <c r="M622" s="64">
        <f t="shared" si="80"/>
        <v>39093.832781996702</v>
      </c>
      <c r="N622" s="65">
        <f t="shared" si="81"/>
        <v>1</v>
      </c>
      <c r="O622" s="64">
        <f t="shared" si="82"/>
        <v>39093.832781996702</v>
      </c>
      <c r="P622" s="66"/>
      <c r="Q622" s="64">
        <v>8425.227642956881</v>
      </c>
      <c r="R622" s="64">
        <v>0</v>
      </c>
      <c r="S622" s="64">
        <v>0</v>
      </c>
      <c r="T622" s="64">
        <v>0</v>
      </c>
      <c r="U622" s="64">
        <v>0</v>
      </c>
      <c r="V622" s="64">
        <v>0</v>
      </c>
      <c r="W622" s="64">
        <v>56.168184286379201</v>
      </c>
      <c r="X622" s="64">
        <v>6566.2419307689761</v>
      </c>
      <c r="Y622" s="64">
        <v>8006.7703560307073</v>
      </c>
      <c r="Z622" s="64">
        <v>10293.186459854131</v>
      </c>
      <c r="AA622" s="64">
        <v>0</v>
      </c>
      <c r="AB622" s="64">
        <v>0</v>
      </c>
      <c r="AC622" s="64">
        <v>0</v>
      </c>
      <c r="AD622" s="64">
        <v>1900.3137617626762</v>
      </c>
      <c r="AE622" s="64">
        <v>3845.9244463369482</v>
      </c>
      <c r="AF622" s="64">
        <f t="shared" si="83"/>
        <v>39093.832781996702</v>
      </c>
      <c r="AH622" s="16"/>
    </row>
    <row r="623" spans="1:35" x14ac:dyDescent="0.25">
      <c r="A623" s="52" t="s">
        <v>667</v>
      </c>
      <c r="B623" s="53">
        <v>6003750</v>
      </c>
      <c r="C623" s="67">
        <v>145726</v>
      </c>
      <c r="D623" s="68">
        <v>2</v>
      </c>
      <c r="E623" s="69">
        <v>0.75</v>
      </c>
      <c r="F623" s="16">
        <v>1753</v>
      </c>
      <c r="G623" s="68">
        <v>15265</v>
      </c>
      <c r="H623" s="68">
        <v>283.92</v>
      </c>
      <c r="I623" s="68">
        <f t="shared" si="79"/>
        <v>17301.919999999998</v>
      </c>
      <c r="J623" s="68">
        <f t="shared" si="76"/>
        <v>4325.4799999999996</v>
      </c>
      <c r="K623" s="68">
        <f t="shared" si="77"/>
        <v>3244.1099999999997</v>
      </c>
      <c r="L623" s="70">
        <f t="shared" si="78"/>
        <v>4.5698176952327189E-4</v>
      </c>
      <c r="M623" s="71">
        <f t="shared" si="80"/>
        <v>7997.1809666572581</v>
      </c>
      <c r="N623" s="18">
        <f t="shared" si="81"/>
        <v>1</v>
      </c>
      <c r="O623" s="56">
        <f t="shared" si="82"/>
        <v>7997.1809666572581</v>
      </c>
      <c r="P623" s="66"/>
      <c r="Q623" s="56">
        <v>810.26026212987779</v>
      </c>
      <c r="R623" s="56">
        <v>4.2708527222362074</v>
      </c>
      <c r="S623" s="56">
        <v>32.225525085964108</v>
      </c>
      <c r="T623" s="56">
        <v>0</v>
      </c>
      <c r="U623" s="56">
        <v>17.471670227329934</v>
      </c>
      <c r="V623" s="56">
        <v>0</v>
      </c>
      <c r="W623" s="56">
        <v>70.274940247704848</v>
      </c>
      <c r="X623" s="56">
        <v>6.9886680909319745</v>
      </c>
      <c r="Y623" s="56">
        <v>110.93123953860278</v>
      </c>
      <c r="Z623" s="56">
        <v>649.40996479890373</v>
      </c>
      <c r="AA623" s="56">
        <v>0</v>
      </c>
      <c r="AB623" s="56">
        <v>0</v>
      </c>
      <c r="AC623" s="56">
        <v>0</v>
      </c>
      <c r="AD623" s="56">
        <v>6295.3478438157072</v>
      </c>
      <c r="AE623" s="56">
        <v>0</v>
      </c>
      <c r="AF623" s="56">
        <f t="shared" si="83"/>
        <v>7997.180966657259</v>
      </c>
      <c r="AH623" s="16"/>
    </row>
    <row r="624" spans="1:35" x14ac:dyDescent="0.25">
      <c r="A624" s="52" t="s">
        <v>668</v>
      </c>
      <c r="B624" s="53">
        <v>6009427</v>
      </c>
      <c r="C624" s="67">
        <v>145442</v>
      </c>
      <c r="D624" s="68">
        <v>2</v>
      </c>
      <c r="E624" s="69">
        <v>0.75</v>
      </c>
      <c r="F624" s="16">
        <v>2413</v>
      </c>
      <c r="G624" s="68">
        <v>9536</v>
      </c>
      <c r="H624" s="68">
        <v>4569.6000000000004</v>
      </c>
      <c r="I624" s="68">
        <f t="shared" si="79"/>
        <v>16518.599999999999</v>
      </c>
      <c r="J624" s="68">
        <f t="shared" si="76"/>
        <v>4129.6499999999996</v>
      </c>
      <c r="K624" s="68">
        <f t="shared" si="77"/>
        <v>3097.2374999999997</v>
      </c>
      <c r="L624" s="70">
        <f t="shared" si="78"/>
        <v>4.3629256510532469E-4</v>
      </c>
      <c r="M624" s="71">
        <f t="shared" si="80"/>
        <v>7635.119889343182</v>
      </c>
      <c r="N624" s="18">
        <f t="shared" si="81"/>
        <v>1</v>
      </c>
      <c r="O624" s="56">
        <f t="shared" si="82"/>
        <v>7635.119889343182</v>
      </c>
      <c r="P624" s="66"/>
      <c r="Q624" s="56">
        <v>1115.3211708610354</v>
      </c>
      <c r="R624" s="56">
        <v>60.568456788077114</v>
      </c>
      <c r="S624" s="56">
        <v>8.5417054444724148</v>
      </c>
      <c r="T624" s="56">
        <v>0</v>
      </c>
      <c r="U624" s="56">
        <v>22.907300964721475</v>
      </c>
      <c r="V624" s="56">
        <v>0</v>
      </c>
      <c r="W624" s="56">
        <v>105.60654004074983</v>
      </c>
      <c r="X624" s="56">
        <v>1914.5067975769762</v>
      </c>
      <c r="Y624" s="56">
        <v>2410.4433924742229</v>
      </c>
      <c r="Z624" s="56">
        <v>882.82778132804708</v>
      </c>
      <c r="AA624" s="56">
        <v>0</v>
      </c>
      <c r="AB624" s="56">
        <v>0</v>
      </c>
      <c r="AC624" s="56">
        <v>0</v>
      </c>
      <c r="AD624" s="56">
        <v>1015.0208417782155</v>
      </c>
      <c r="AE624" s="56">
        <v>99.375902086664979</v>
      </c>
      <c r="AF624" s="56">
        <f t="shared" si="83"/>
        <v>7635.1198893431838</v>
      </c>
      <c r="AH624" s="16"/>
    </row>
    <row r="625" spans="1:34" x14ac:dyDescent="0.25">
      <c r="A625" s="52" t="s">
        <v>669</v>
      </c>
      <c r="B625" s="53">
        <v>6003263</v>
      </c>
      <c r="C625" s="67">
        <v>145795</v>
      </c>
      <c r="D625" s="68">
        <v>4</v>
      </c>
      <c r="E625" s="69">
        <v>2.5</v>
      </c>
      <c r="F625" s="16">
        <v>7606</v>
      </c>
      <c r="G625" s="68">
        <v>24135</v>
      </c>
      <c r="H625" s="68">
        <v>5591.88</v>
      </c>
      <c r="I625" s="68">
        <f t="shared" si="79"/>
        <v>37332.879999999997</v>
      </c>
      <c r="J625" s="68">
        <f t="shared" si="76"/>
        <v>9333.2199999999993</v>
      </c>
      <c r="K625" s="68">
        <f t="shared" si="77"/>
        <v>23333.05</v>
      </c>
      <c r="L625" s="70">
        <f t="shared" si="78"/>
        <v>3.2868116301158039E-3</v>
      </c>
      <c r="M625" s="71">
        <f t="shared" si="80"/>
        <v>57519.20352702657</v>
      </c>
      <c r="N625" s="18">
        <f t="shared" si="81"/>
        <v>1</v>
      </c>
      <c r="O625" s="56">
        <f t="shared" si="82"/>
        <v>57519.20352702657</v>
      </c>
      <c r="P625" s="66"/>
      <c r="Q625" s="56">
        <v>11718.652887925176</v>
      </c>
      <c r="R625" s="56">
        <v>3641.8725940523291</v>
      </c>
      <c r="S625" s="56">
        <v>1366.6728711155861</v>
      </c>
      <c r="T625" s="56">
        <v>0</v>
      </c>
      <c r="U625" s="56">
        <v>2109.5424052257626</v>
      </c>
      <c r="V625" s="56">
        <v>0</v>
      </c>
      <c r="W625" s="56">
        <v>1424.9117718733528</v>
      </c>
      <c r="X625" s="56">
        <v>72.475076498553818</v>
      </c>
      <c r="Y625" s="56">
        <v>10818.877278334287</v>
      </c>
      <c r="Z625" s="56">
        <v>10067.0099881282</v>
      </c>
      <c r="AA625" s="56">
        <v>0</v>
      </c>
      <c r="AB625" s="56">
        <v>0</v>
      </c>
      <c r="AC625" s="56">
        <v>0</v>
      </c>
      <c r="AD625" s="56">
        <v>12088.423686387185</v>
      </c>
      <c r="AE625" s="56">
        <v>4210.7649674861295</v>
      </c>
      <c r="AF625" s="56">
        <f t="shared" si="83"/>
        <v>57519.20352702657</v>
      </c>
      <c r="AH625" s="16"/>
    </row>
    <row r="626" spans="1:34" x14ac:dyDescent="0.25">
      <c r="A626" s="52" t="s">
        <v>670</v>
      </c>
      <c r="B626" s="53">
        <v>6009443</v>
      </c>
      <c r="C626" s="67">
        <v>145879</v>
      </c>
      <c r="D626" s="68">
        <v>2</v>
      </c>
      <c r="E626" s="69">
        <v>0.75</v>
      </c>
      <c r="F626" s="16">
        <v>3195</v>
      </c>
      <c r="G626" s="68">
        <v>10688</v>
      </c>
      <c r="H626" s="68">
        <v>4488</v>
      </c>
      <c r="I626" s="68">
        <f t="shared" si="79"/>
        <v>18371</v>
      </c>
      <c r="J626" s="68">
        <f t="shared" si="76"/>
        <v>4592.75</v>
      </c>
      <c r="K626" s="68">
        <f t="shared" si="77"/>
        <v>3444.5625</v>
      </c>
      <c r="L626" s="70">
        <f t="shared" si="78"/>
        <v>4.8521852418182662E-4</v>
      </c>
      <c r="M626" s="71">
        <f t="shared" si="80"/>
        <v>8491.3241731819653</v>
      </c>
      <c r="N626" s="18">
        <f t="shared" si="81"/>
        <v>1</v>
      </c>
      <c r="O626" s="56">
        <f t="shared" si="82"/>
        <v>8491.3241731819653</v>
      </c>
      <c r="P626" s="66"/>
      <c r="Q626" s="56">
        <v>1476.7721263576495</v>
      </c>
      <c r="R626" s="56">
        <v>465.44899256405421</v>
      </c>
      <c r="S626" s="56">
        <v>0</v>
      </c>
      <c r="T626" s="56">
        <v>0</v>
      </c>
      <c r="U626" s="56">
        <v>634.61913286042341</v>
      </c>
      <c r="V626" s="56">
        <v>0</v>
      </c>
      <c r="W626" s="56">
        <v>974.34605394739447</v>
      </c>
      <c r="X626" s="56">
        <v>0</v>
      </c>
      <c r="Y626" s="56">
        <v>941.06668208581357</v>
      </c>
      <c r="Z626" s="56">
        <v>1116.2455978571904</v>
      </c>
      <c r="AA626" s="56">
        <v>1816.0368339465431</v>
      </c>
      <c r="AB626" s="56">
        <v>0</v>
      </c>
      <c r="AC626" s="56">
        <v>0</v>
      </c>
      <c r="AD626" s="56">
        <v>814.88239711065285</v>
      </c>
      <c r="AE626" s="56">
        <v>251.90635645224381</v>
      </c>
      <c r="AF626" s="56">
        <f t="shared" si="83"/>
        <v>8491.3241731819653</v>
      </c>
      <c r="AH626" s="16"/>
    </row>
    <row r="627" spans="1:34" x14ac:dyDescent="0.25">
      <c r="A627" s="58" t="s">
        <v>671</v>
      </c>
      <c r="B627" s="59">
        <v>6002588</v>
      </c>
      <c r="C627" s="60">
        <v>146086</v>
      </c>
      <c r="D627" s="61">
        <v>1</v>
      </c>
      <c r="E627" s="62">
        <v>0</v>
      </c>
      <c r="F627" s="61">
        <v>1501</v>
      </c>
      <c r="G627" s="61">
        <v>5360</v>
      </c>
      <c r="H627" s="61">
        <v>27.72</v>
      </c>
      <c r="I627" s="61">
        <f t="shared" si="79"/>
        <v>6888.72</v>
      </c>
      <c r="J627" s="61">
        <f t="shared" si="76"/>
        <v>1722.18</v>
      </c>
      <c r="K627" s="61">
        <f t="shared" si="77"/>
        <v>0</v>
      </c>
      <c r="L627" s="63">
        <f t="shared" si="78"/>
        <v>0</v>
      </c>
      <c r="M627" s="64">
        <f t="shared" si="80"/>
        <v>0</v>
      </c>
      <c r="N627" s="65">
        <f t="shared" si="81"/>
        <v>0</v>
      </c>
      <c r="O627" s="64">
        <f t="shared" si="82"/>
        <v>0</v>
      </c>
      <c r="P627" s="66"/>
      <c r="Q627" s="64">
        <v>0</v>
      </c>
      <c r="R627" s="64">
        <v>0</v>
      </c>
      <c r="S627" s="64">
        <v>0</v>
      </c>
      <c r="T627" s="64">
        <v>0</v>
      </c>
      <c r="U627" s="64">
        <v>0</v>
      </c>
      <c r="V627" s="64">
        <v>0</v>
      </c>
      <c r="W627" s="64">
        <v>0</v>
      </c>
      <c r="X627" s="64">
        <v>0</v>
      </c>
      <c r="Y627" s="64">
        <v>0</v>
      </c>
      <c r="Z627" s="64">
        <v>0</v>
      </c>
      <c r="AA627" s="64">
        <v>0</v>
      </c>
      <c r="AB627" s="64">
        <v>0</v>
      </c>
      <c r="AC627" s="64">
        <v>0</v>
      </c>
      <c r="AD627" s="64">
        <v>0</v>
      </c>
      <c r="AE627" s="64">
        <v>0</v>
      </c>
      <c r="AF627" s="64">
        <f t="shared" si="83"/>
        <v>0</v>
      </c>
      <c r="AH627" s="16"/>
    </row>
    <row r="628" spans="1:34" x14ac:dyDescent="0.25">
      <c r="A628" s="52" t="s">
        <v>672</v>
      </c>
      <c r="B628" s="53">
        <v>6004188</v>
      </c>
      <c r="C628" s="67">
        <v>145466</v>
      </c>
      <c r="D628" s="68">
        <v>5</v>
      </c>
      <c r="E628" s="69">
        <v>3.5</v>
      </c>
      <c r="F628" s="16">
        <v>1868</v>
      </c>
      <c r="G628" s="68">
        <v>7638</v>
      </c>
      <c r="H628" s="68">
        <v>12.6</v>
      </c>
      <c r="I628" s="68">
        <f t="shared" si="79"/>
        <v>9518.6</v>
      </c>
      <c r="J628" s="68">
        <f t="shared" si="76"/>
        <v>2379.65</v>
      </c>
      <c r="K628" s="68">
        <f t="shared" si="77"/>
        <v>8328.7749999999996</v>
      </c>
      <c r="L628" s="70">
        <f t="shared" si="78"/>
        <v>1.1732334407468271E-3</v>
      </c>
      <c r="M628" s="71">
        <f t="shared" si="80"/>
        <v>20531.585213069477</v>
      </c>
      <c r="N628" s="18">
        <f t="shared" si="81"/>
        <v>1</v>
      </c>
      <c r="O628" s="56">
        <f t="shared" si="82"/>
        <v>20531.585213069477</v>
      </c>
      <c r="P628" s="66"/>
      <c r="Q628" s="56">
        <v>4029.2691339076946</v>
      </c>
      <c r="R628" s="56">
        <v>27.178153686957678</v>
      </c>
      <c r="S628" s="56">
        <v>0</v>
      </c>
      <c r="T628" s="56">
        <v>0</v>
      </c>
      <c r="U628" s="56">
        <v>0</v>
      </c>
      <c r="V628" s="56">
        <v>0</v>
      </c>
      <c r="W628" s="56">
        <v>0</v>
      </c>
      <c r="X628" s="56">
        <v>0</v>
      </c>
      <c r="Y628" s="56">
        <v>2558.1976406930012</v>
      </c>
      <c r="Z628" s="56">
        <v>7601.2550470507049</v>
      </c>
      <c r="AA628" s="56">
        <v>0</v>
      </c>
      <c r="AB628" s="56">
        <v>0</v>
      </c>
      <c r="AC628" s="56">
        <v>0</v>
      </c>
      <c r="AD628" s="56">
        <v>5545.6375499339838</v>
      </c>
      <c r="AE628" s="56">
        <v>770.04768779713424</v>
      </c>
      <c r="AF628" s="56">
        <f t="shared" si="83"/>
        <v>20531.585213069477</v>
      </c>
      <c r="AH628" s="16"/>
    </row>
    <row r="629" spans="1:34" x14ac:dyDescent="0.25">
      <c r="A629" s="52" t="s">
        <v>673</v>
      </c>
      <c r="B629" s="53">
        <v>6009484</v>
      </c>
      <c r="C629" s="67">
        <v>146070</v>
      </c>
      <c r="D629" s="68">
        <v>1</v>
      </c>
      <c r="E629" s="69">
        <v>0</v>
      </c>
      <c r="F629" s="16">
        <v>268</v>
      </c>
      <c r="G629" s="68">
        <v>90</v>
      </c>
      <c r="H629" s="68">
        <v>195.72</v>
      </c>
      <c r="I629" s="68">
        <f t="shared" si="79"/>
        <v>553.72</v>
      </c>
      <c r="J629" s="68">
        <f t="shared" si="76"/>
        <v>138.43</v>
      </c>
      <c r="K629" s="68">
        <f t="shared" si="77"/>
        <v>0</v>
      </c>
      <c r="L629" s="70">
        <f t="shared" si="78"/>
        <v>0</v>
      </c>
      <c r="M629" s="71">
        <f t="shared" si="80"/>
        <v>0</v>
      </c>
      <c r="N629" s="18">
        <f t="shared" si="81"/>
        <v>0</v>
      </c>
      <c r="O629" s="56">
        <f t="shared" si="82"/>
        <v>0</v>
      </c>
      <c r="P629" s="66"/>
      <c r="Q629" s="56">
        <v>0</v>
      </c>
      <c r="R629" s="56">
        <v>0</v>
      </c>
      <c r="S629" s="56">
        <v>0</v>
      </c>
      <c r="T629" s="56">
        <v>0</v>
      </c>
      <c r="U629" s="56">
        <v>0</v>
      </c>
      <c r="V629" s="56">
        <v>0</v>
      </c>
      <c r="W629" s="56">
        <v>0</v>
      </c>
      <c r="X629" s="56">
        <v>0</v>
      </c>
      <c r="Y629" s="56">
        <v>0</v>
      </c>
      <c r="Z629" s="56">
        <v>0</v>
      </c>
      <c r="AA629" s="56">
        <v>0</v>
      </c>
      <c r="AB629" s="56">
        <v>0</v>
      </c>
      <c r="AC629" s="56">
        <v>0</v>
      </c>
      <c r="AD629" s="56">
        <v>0</v>
      </c>
      <c r="AE629" s="56">
        <v>0</v>
      </c>
      <c r="AF629" s="56">
        <f t="shared" si="83"/>
        <v>0</v>
      </c>
      <c r="AH629" s="16"/>
    </row>
    <row r="630" spans="1:34" x14ac:dyDescent="0.25">
      <c r="A630" s="52" t="s">
        <v>674</v>
      </c>
      <c r="B630" s="53">
        <v>6002711</v>
      </c>
      <c r="C630" s="67">
        <v>145985</v>
      </c>
      <c r="D630" s="68">
        <v>1</v>
      </c>
      <c r="E630" s="69">
        <v>0</v>
      </c>
      <c r="F630" s="16">
        <v>2740</v>
      </c>
      <c r="G630" s="68">
        <v>12477</v>
      </c>
      <c r="H630" s="68">
        <v>1841.28</v>
      </c>
      <c r="I630" s="68">
        <f t="shared" si="79"/>
        <v>17058.28</v>
      </c>
      <c r="J630" s="68">
        <f t="shared" si="76"/>
        <v>4264.57</v>
      </c>
      <c r="K630" s="68">
        <f t="shared" si="77"/>
        <v>0</v>
      </c>
      <c r="L630" s="70">
        <f t="shared" si="78"/>
        <v>0</v>
      </c>
      <c r="M630" s="71">
        <f t="shared" si="80"/>
        <v>0</v>
      </c>
      <c r="N630" s="18">
        <f t="shared" si="81"/>
        <v>0</v>
      </c>
      <c r="O630" s="56">
        <f t="shared" si="82"/>
        <v>0</v>
      </c>
      <c r="P630" s="66"/>
      <c r="Q630" s="56">
        <v>0</v>
      </c>
      <c r="R630" s="56">
        <v>0</v>
      </c>
      <c r="S630" s="56">
        <v>0</v>
      </c>
      <c r="T630" s="56">
        <v>0</v>
      </c>
      <c r="U630" s="56">
        <v>0</v>
      </c>
      <c r="V630" s="56">
        <v>0</v>
      </c>
      <c r="W630" s="56">
        <v>0</v>
      </c>
      <c r="X630" s="56">
        <v>0</v>
      </c>
      <c r="Y630" s="56">
        <v>0</v>
      </c>
      <c r="Z630" s="56">
        <v>0</v>
      </c>
      <c r="AA630" s="56">
        <v>0</v>
      </c>
      <c r="AB630" s="56">
        <v>0</v>
      </c>
      <c r="AC630" s="56">
        <v>0</v>
      </c>
      <c r="AD630" s="56">
        <v>0</v>
      </c>
      <c r="AE630" s="56">
        <v>0</v>
      </c>
      <c r="AF630" s="56">
        <f t="shared" si="83"/>
        <v>0</v>
      </c>
      <c r="AH630" s="16"/>
    </row>
    <row r="631" spans="1:34" x14ac:dyDescent="0.25">
      <c r="A631" s="52" t="s">
        <v>675</v>
      </c>
      <c r="B631" s="53">
        <v>6006134</v>
      </c>
      <c r="C631" s="67">
        <v>145881</v>
      </c>
      <c r="D631" s="68">
        <v>4</v>
      </c>
      <c r="E631" s="69">
        <v>2.5</v>
      </c>
      <c r="F631" s="16">
        <v>8631</v>
      </c>
      <c r="G631" s="68">
        <v>51706</v>
      </c>
      <c r="H631" s="68">
        <v>99.96</v>
      </c>
      <c r="I631" s="68">
        <f t="shared" si="79"/>
        <v>60436.959999999999</v>
      </c>
      <c r="J631" s="68">
        <f t="shared" si="76"/>
        <v>15109.24</v>
      </c>
      <c r="K631" s="68">
        <f t="shared" si="77"/>
        <v>37773.1</v>
      </c>
      <c r="L631" s="70">
        <f t="shared" si="78"/>
        <v>5.3209102275753603E-3</v>
      </c>
      <c r="M631" s="71">
        <f t="shared" si="80"/>
        <v>93115.928982568803</v>
      </c>
      <c r="N631" s="18">
        <f t="shared" si="81"/>
        <v>1</v>
      </c>
      <c r="O631" s="56">
        <f t="shared" si="82"/>
        <v>93115.928982568803</v>
      </c>
      <c r="P631" s="66"/>
      <c r="Q631" s="56">
        <v>13297.882339690008</v>
      </c>
      <c r="R631" s="56">
        <v>56.944702963149425</v>
      </c>
      <c r="S631" s="56">
        <v>15.530373535404387</v>
      </c>
      <c r="T631" s="56">
        <v>0</v>
      </c>
      <c r="U631" s="56">
        <v>5.1767911784681289</v>
      </c>
      <c r="V631" s="56">
        <v>0</v>
      </c>
      <c r="W631" s="56">
        <v>36.237538249276902</v>
      </c>
      <c r="X631" s="56">
        <v>40.120131633127997</v>
      </c>
      <c r="Y631" s="56">
        <v>13103.752670497453</v>
      </c>
      <c r="Z631" s="56">
        <v>23571.347690292831</v>
      </c>
      <c r="AA631" s="56">
        <v>17038.730250797333</v>
      </c>
      <c r="AB631" s="56">
        <v>0</v>
      </c>
      <c r="AC631" s="56">
        <v>0</v>
      </c>
      <c r="AD631" s="56">
        <v>22099.968054746085</v>
      </c>
      <c r="AE631" s="56">
        <v>3850.2384389856711</v>
      </c>
      <c r="AF631" s="56">
        <f t="shared" si="83"/>
        <v>93115.928982568817</v>
      </c>
      <c r="AH631" s="16"/>
    </row>
    <row r="632" spans="1:34" x14ac:dyDescent="0.25">
      <c r="A632" s="58" t="s">
        <v>676</v>
      </c>
      <c r="B632" s="59">
        <v>6009542</v>
      </c>
      <c r="C632" s="60">
        <v>145652</v>
      </c>
      <c r="D632" s="61">
        <v>5</v>
      </c>
      <c r="E632" s="62">
        <v>3.5</v>
      </c>
      <c r="F632" s="61">
        <v>2025</v>
      </c>
      <c r="G632" s="61">
        <v>10832</v>
      </c>
      <c r="H632" s="61">
        <v>1316</v>
      </c>
      <c r="I632" s="61">
        <f t="shared" si="79"/>
        <v>14173</v>
      </c>
      <c r="J632" s="61">
        <f t="shared" si="76"/>
        <v>3543.25</v>
      </c>
      <c r="K632" s="61">
        <f t="shared" si="77"/>
        <v>12401.375</v>
      </c>
      <c r="L632" s="63">
        <f t="shared" si="78"/>
        <v>1.7469205088673524E-3</v>
      </c>
      <c r="M632" s="64">
        <f t="shared" si="80"/>
        <v>30571.108905178669</v>
      </c>
      <c r="N632" s="65">
        <f t="shared" si="81"/>
        <v>1</v>
      </c>
      <c r="O632" s="64">
        <f t="shared" si="82"/>
        <v>30571.108905178669</v>
      </c>
      <c r="P632" s="66"/>
      <c r="Q632" s="64">
        <v>4367.9175568324845</v>
      </c>
      <c r="R632" s="64">
        <v>793.77464736511331</v>
      </c>
      <c r="S632" s="64">
        <v>660.04087525468663</v>
      </c>
      <c r="T632" s="64">
        <v>0</v>
      </c>
      <c r="U632" s="64">
        <v>0</v>
      </c>
      <c r="V632" s="64">
        <v>0</v>
      </c>
      <c r="W632" s="64">
        <v>1324.3957431580966</v>
      </c>
      <c r="X632" s="64">
        <v>60.395897082128187</v>
      </c>
      <c r="Y632" s="64">
        <v>1138.8940592629885</v>
      </c>
      <c r="Z632" s="64">
        <v>16071.779612819184</v>
      </c>
      <c r="AA632" s="64">
        <v>0</v>
      </c>
      <c r="AB632" s="64">
        <v>0</v>
      </c>
      <c r="AC632" s="64">
        <v>0</v>
      </c>
      <c r="AD632" s="64">
        <v>6153.9105134039892</v>
      </c>
      <c r="AE632" s="64">
        <v>0</v>
      </c>
      <c r="AF632" s="64">
        <f t="shared" si="83"/>
        <v>30571.108905178673</v>
      </c>
      <c r="AH632" s="16"/>
    </row>
    <row r="633" spans="1:34" x14ac:dyDescent="0.25">
      <c r="A633" s="52" t="s">
        <v>677</v>
      </c>
      <c r="B633" s="53">
        <v>6009260</v>
      </c>
      <c r="C633" s="67">
        <v>145903</v>
      </c>
      <c r="D633" s="68">
        <v>2</v>
      </c>
      <c r="E633" s="69">
        <v>0.75</v>
      </c>
      <c r="F633" s="16">
        <v>897</v>
      </c>
      <c r="G633" s="68">
        <v>8636</v>
      </c>
      <c r="H633" s="68">
        <v>349.44</v>
      </c>
      <c r="I633" s="68">
        <f t="shared" si="79"/>
        <v>9882.44</v>
      </c>
      <c r="J633" s="68">
        <f t="shared" si="76"/>
        <v>2470.61</v>
      </c>
      <c r="K633" s="68">
        <f t="shared" si="77"/>
        <v>1852.9575</v>
      </c>
      <c r="L633" s="70">
        <f t="shared" si="78"/>
        <v>2.6101698068234993E-4</v>
      </c>
      <c r="M633" s="71">
        <f t="shared" si="80"/>
        <v>4567.7971619411237</v>
      </c>
      <c r="N633" s="18">
        <f t="shared" si="81"/>
        <v>1</v>
      </c>
      <c r="O633" s="56">
        <f t="shared" si="82"/>
        <v>4567.7971619411237</v>
      </c>
      <c r="P633" s="66"/>
      <c r="Q633" s="56">
        <v>414.60550777552788</v>
      </c>
      <c r="R633" s="56">
        <v>0</v>
      </c>
      <c r="S633" s="56">
        <v>0</v>
      </c>
      <c r="T633" s="56">
        <v>0</v>
      </c>
      <c r="U633" s="56">
        <v>0</v>
      </c>
      <c r="V633" s="56">
        <v>0</v>
      </c>
      <c r="W633" s="56">
        <v>12.0360394899384</v>
      </c>
      <c r="X633" s="56">
        <v>149.47984527826722</v>
      </c>
      <c r="Y633" s="56">
        <v>1606.1919058193528</v>
      </c>
      <c r="Z633" s="56">
        <v>1579.383522930857</v>
      </c>
      <c r="AA633" s="56">
        <v>0</v>
      </c>
      <c r="AB633" s="56">
        <v>0</v>
      </c>
      <c r="AC633" s="56">
        <v>0</v>
      </c>
      <c r="AD633" s="56">
        <v>792.69614920293225</v>
      </c>
      <c r="AE633" s="56">
        <v>13.404191444247836</v>
      </c>
      <c r="AF633" s="56">
        <f t="shared" si="83"/>
        <v>4567.7971619411237</v>
      </c>
      <c r="AH633" s="16"/>
    </row>
    <row r="634" spans="1:34" x14ac:dyDescent="0.25">
      <c r="A634" s="52" t="s">
        <v>678</v>
      </c>
      <c r="B634" s="53">
        <v>6007934</v>
      </c>
      <c r="C634" s="67">
        <v>145779</v>
      </c>
      <c r="D634" s="68">
        <v>5</v>
      </c>
      <c r="E634" s="69">
        <v>3.5</v>
      </c>
      <c r="F634" s="16">
        <v>5175</v>
      </c>
      <c r="G634" s="68">
        <v>9097</v>
      </c>
      <c r="H634" s="68">
        <v>4286</v>
      </c>
      <c r="I634" s="68">
        <f t="shared" si="79"/>
        <v>18558</v>
      </c>
      <c r="J634" s="68">
        <f t="shared" si="76"/>
        <v>4639.5</v>
      </c>
      <c r="K634" s="68">
        <f t="shared" si="77"/>
        <v>16238.25</v>
      </c>
      <c r="L634" s="70">
        <f t="shared" si="78"/>
        <v>2.2874021592859894E-3</v>
      </c>
      <c r="M634" s="71">
        <f t="shared" si="80"/>
        <v>40029.537787504814</v>
      </c>
      <c r="N634" s="18">
        <f t="shared" si="81"/>
        <v>1</v>
      </c>
      <c r="O634" s="56">
        <f t="shared" si="82"/>
        <v>40029.537787504814</v>
      </c>
      <c r="P634" s="66"/>
      <c r="Q634" s="56">
        <v>11162.455978571905</v>
      </c>
      <c r="R634" s="56">
        <v>2972.3409349704511</v>
      </c>
      <c r="S634" s="56">
        <v>2791.1532437240667</v>
      </c>
      <c r="T634" s="56">
        <v>0</v>
      </c>
      <c r="U634" s="56">
        <v>918.88043417809297</v>
      </c>
      <c r="V634" s="56">
        <v>0</v>
      </c>
      <c r="W634" s="56">
        <v>2495.6447472865111</v>
      </c>
      <c r="X634" s="56">
        <v>66.866886055213342</v>
      </c>
      <c r="Y634" s="56">
        <v>3090.975732810346</v>
      </c>
      <c r="Z634" s="56">
        <v>3837.2964610395011</v>
      </c>
      <c r="AA634" s="56">
        <v>7844.9956317035785</v>
      </c>
      <c r="AB634" s="56">
        <v>0</v>
      </c>
      <c r="AC634" s="56">
        <v>0</v>
      </c>
      <c r="AD634" s="56">
        <v>3638.8527991982232</v>
      </c>
      <c r="AE634" s="56">
        <v>1210.0749379669253</v>
      </c>
      <c r="AF634" s="56">
        <f t="shared" si="83"/>
        <v>40029.537787504814</v>
      </c>
      <c r="AH634" s="16"/>
    </row>
    <row r="635" spans="1:34" x14ac:dyDescent="0.25">
      <c r="A635" s="52" t="s">
        <v>679</v>
      </c>
      <c r="B635" s="53">
        <v>6007868</v>
      </c>
      <c r="C635" s="67">
        <v>145671</v>
      </c>
      <c r="D635" s="68">
        <v>3</v>
      </c>
      <c r="E635" s="69">
        <v>1.5</v>
      </c>
      <c r="F635" s="16">
        <v>6065</v>
      </c>
      <c r="G635" s="68">
        <v>16437</v>
      </c>
      <c r="H635" s="68">
        <v>8467</v>
      </c>
      <c r="I635" s="68">
        <f t="shared" si="79"/>
        <v>30969</v>
      </c>
      <c r="J635" s="68">
        <f t="shared" si="76"/>
        <v>7742.25</v>
      </c>
      <c r="K635" s="68">
        <f t="shared" si="77"/>
        <v>11613.375</v>
      </c>
      <c r="L635" s="70">
        <f t="shared" si="78"/>
        <v>1.6359188367957094E-3</v>
      </c>
      <c r="M635" s="71">
        <f t="shared" si="80"/>
        <v>28628.579643924913</v>
      </c>
      <c r="N635" s="18">
        <f t="shared" si="81"/>
        <v>1</v>
      </c>
      <c r="O635" s="56">
        <f t="shared" si="82"/>
        <v>28628.579643924913</v>
      </c>
      <c r="P635" s="66"/>
      <c r="Q635" s="56">
        <v>5606.6497316802161</v>
      </c>
      <c r="R635" s="56">
        <v>1186.9642630630497</v>
      </c>
      <c r="S635" s="56">
        <v>1882.1333641716274</v>
      </c>
      <c r="T635" s="56">
        <v>0</v>
      </c>
      <c r="U635" s="56">
        <v>868.96137638572179</v>
      </c>
      <c r="V635" s="56">
        <v>0</v>
      </c>
      <c r="W635" s="56">
        <v>3883.5178108472523</v>
      </c>
      <c r="X635" s="56">
        <v>5.5465619769301391</v>
      </c>
      <c r="Y635" s="56">
        <v>1067.7131805590518</v>
      </c>
      <c r="Z635" s="56">
        <v>4460.3602564479861</v>
      </c>
      <c r="AA635" s="56">
        <v>4082.269615020582</v>
      </c>
      <c r="AB635" s="56">
        <v>0</v>
      </c>
      <c r="AC635" s="56">
        <v>0</v>
      </c>
      <c r="AD635" s="56">
        <v>4389.1793777440498</v>
      </c>
      <c r="AE635" s="56">
        <v>1195.284106028445</v>
      </c>
      <c r="AF635" s="56">
        <f t="shared" si="83"/>
        <v>28628.57964392491</v>
      </c>
      <c r="AH635" s="16"/>
    </row>
    <row r="636" spans="1:34" x14ac:dyDescent="0.25">
      <c r="A636" s="52" t="s">
        <v>680</v>
      </c>
      <c r="B636" s="53">
        <v>6014856</v>
      </c>
      <c r="C636" s="67">
        <v>145970</v>
      </c>
      <c r="D636" s="68">
        <v>5</v>
      </c>
      <c r="E636" s="69">
        <v>3.5</v>
      </c>
      <c r="F636" s="16">
        <v>10932</v>
      </c>
      <c r="G636" s="68">
        <v>39505</v>
      </c>
      <c r="H636" s="68">
        <v>7153.44</v>
      </c>
      <c r="I636" s="68">
        <f t="shared" si="79"/>
        <v>57590.44</v>
      </c>
      <c r="J636" s="68">
        <f t="shared" si="76"/>
        <v>14397.61</v>
      </c>
      <c r="K636" s="68">
        <f t="shared" si="77"/>
        <v>50391.635000000002</v>
      </c>
      <c r="L636" s="70">
        <f t="shared" si="78"/>
        <v>7.0984209941928125E-3</v>
      </c>
      <c r="M636" s="71">
        <f t="shared" si="80"/>
        <v>124222.36739837422</v>
      </c>
      <c r="N636" s="18">
        <f t="shared" si="81"/>
        <v>1</v>
      </c>
      <c r="O636" s="56">
        <f t="shared" si="82"/>
        <v>124222.36739837422</v>
      </c>
      <c r="P636" s="66"/>
      <c r="Q636" s="56">
        <v>23580.283817922333</v>
      </c>
      <c r="R636" s="56">
        <v>1781.07500495196</v>
      </c>
      <c r="S636" s="56">
        <v>3279.4972115595606</v>
      </c>
      <c r="T636" s="56">
        <v>0</v>
      </c>
      <c r="U636" s="56">
        <v>3580.2687790285581</v>
      </c>
      <c r="V636" s="56">
        <v>0</v>
      </c>
      <c r="W636" s="56">
        <v>6276.3416247747609</v>
      </c>
      <c r="X636" s="56">
        <v>512.76116622726818</v>
      </c>
      <c r="Y636" s="56">
        <v>18627.820257187817</v>
      </c>
      <c r="Z636" s="56">
        <v>19279.23314714506</v>
      </c>
      <c r="AA636" s="56">
        <v>22782.195177908496</v>
      </c>
      <c r="AB636" s="56">
        <v>0</v>
      </c>
      <c r="AC636" s="56">
        <v>0</v>
      </c>
      <c r="AD636" s="56">
        <v>19941.431018724106</v>
      </c>
      <c r="AE636" s="56">
        <v>4581.4601929442942</v>
      </c>
      <c r="AF636" s="56">
        <f t="shared" si="83"/>
        <v>124222.36739837422</v>
      </c>
      <c r="AH636" s="16"/>
    </row>
    <row r="637" spans="1:34" x14ac:dyDescent="0.25">
      <c r="A637" s="58" t="s">
        <v>681</v>
      </c>
      <c r="B637" s="59">
        <v>6012991</v>
      </c>
      <c r="C637" s="60">
        <v>145721</v>
      </c>
      <c r="D637" s="61">
        <v>5</v>
      </c>
      <c r="E637" s="62">
        <v>3.5</v>
      </c>
      <c r="F637" s="61">
        <v>3994</v>
      </c>
      <c r="G637" s="61">
        <v>6089</v>
      </c>
      <c r="H637" s="61">
        <v>764.4</v>
      </c>
      <c r="I637" s="61">
        <f t="shared" si="79"/>
        <v>10847.4</v>
      </c>
      <c r="J637" s="61">
        <f t="shared" si="76"/>
        <v>2711.85</v>
      </c>
      <c r="K637" s="61">
        <f t="shared" si="77"/>
        <v>9491.4750000000004</v>
      </c>
      <c r="L637" s="63">
        <f t="shared" si="78"/>
        <v>1.3370172530789333E-3</v>
      </c>
      <c r="M637" s="64">
        <f t="shared" si="80"/>
        <v>23397.801928881334</v>
      </c>
      <c r="N637" s="65">
        <f t="shared" si="81"/>
        <v>1</v>
      </c>
      <c r="O637" s="64">
        <f t="shared" si="82"/>
        <v>23397.801928881334</v>
      </c>
      <c r="P637" s="66"/>
      <c r="Q637" s="64">
        <v>8615.0433195007136</v>
      </c>
      <c r="R637" s="64">
        <v>0</v>
      </c>
      <c r="S637" s="64">
        <v>0</v>
      </c>
      <c r="T637" s="64">
        <v>0</v>
      </c>
      <c r="U637" s="64">
        <v>0</v>
      </c>
      <c r="V637" s="64">
        <v>0</v>
      </c>
      <c r="W637" s="64">
        <v>0</v>
      </c>
      <c r="X637" s="64">
        <v>1648.8079903420996</v>
      </c>
      <c r="Y637" s="64">
        <v>2260.5321479310842</v>
      </c>
      <c r="Z637" s="64">
        <v>6134.4975464847357</v>
      </c>
      <c r="AA637" s="64">
        <v>0</v>
      </c>
      <c r="AB637" s="64">
        <v>0</v>
      </c>
      <c r="AC637" s="64">
        <v>0</v>
      </c>
      <c r="AD637" s="64">
        <v>3951.6172662306735</v>
      </c>
      <c r="AE637" s="64">
        <v>787.3036583920283</v>
      </c>
      <c r="AF637" s="64">
        <f t="shared" si="83"/>
        <v>23397.801928881338</v>
      </c>
      <c r="AH637" s="16"/>
    </row>
    <row r="638" spans="1:34" x14ac:dyDescent="0.25">
      <c r="A638" s="52" t="s">
        <v>682</v>
      </c>
      <c r="B638" s="53">
        <v>6011332</v>
      </c>
      <c r="C638" s="67">
        <v>145602</v>
      </c>
      <c r="D638" s="68">
        <v>5</v>
      </c>
      <c r="E638" s="69">
        <v>3.5</v>
      </c>
      <c r="F638" s="16">
        <v>1329</v>
      </c>
      <c r="G638" s="68">
        <v>2324</v>
      </c>
      <c r="H638" s="68">
        <v>1478.4</v>
      </c>
      <c r="I638" s="68">
        <f t="shared" si="79"/>
        <v>5131.3999999999996</v>
      </c>
      <c r="J638" s="68">
        <f t="shared" si="76"/>
        <v>1282.8499999999999</v>
      </c>
      <c r="K638" s="68">
        <f t="shared" si="77"/>
        <v>4489.9749999999995</v>
      </c>
      <c r="L638" s="70">
        <f t="shared" si="78"/>
        <v>6.3248062507598472E-4</v>
      </c>
      <c r="M638" s="71">
        <f t="shared" si="80"/>
        <v>11068.410938829733</v>
      </c>
      <c r="N638" s="18">
        <f t="shared" si="81"/>
        <v>1</v>
      </c>
      <c r="O638" s="56">
        <f t="shared" si="82"/>
        <v>11068.410938829733</v>
      </c>
      <c r="P638" s="66"/>
      <c r="Q638" s="56">
        <v>2866.6481150767272</v>
      </c>
      <c r="R638" s="56">
        <v>0</v>
      </c>
      <c r="S638" s="56">
        <v>501.88990475248522</v>
      </c>
      <c r="T638" s="56">
        <v>0</v>
      </c>
      <c r="U638" s="56">
        <v>2002.1239882725495</v>
      </c>
      <c r="V638" s="56">
        <v>0</v>
      </c>
      <c r="W638" s="56">
        <v>684.88947291133354</v>
      </c>
      <c r="X638" s="56">
        <v>0</v>
      </c>
      <c r="Y638" s="56">
        <v>1842.0748610049093</v>
      </c>
      <c r="Z638" s="56">
        <v>2385.6379347440634</v>
      </c>
      <c r="AA638" s="56">
        <v>0</v>
      </c>
      <c r="AB638" s="56">
        <v>0</v>
      </c>
      <c r="AC638" s="56">
        <v>0</v>
      </c>
      <c r="AD638" s="56">
        <v>785.14666206766628</v>
      </c>
      <c r="AE638" s="56">
        <v>0</v>
      </c>
      <c r="AF638" s="56">
        <f t="shared" si="83"/>
        <v>11068.410938829733</v>
      </c>
      <c r="AH638" s="16"/>
    </row>
    <row r="639" spans="1:34" x14ac:dyDescent="0.25">
      <c r="A639" s="52" t="s">
        <v>683</v>
      </c>
      <c r="B639" s="53">
        <v>6009674</v>
      </c>
      <c r="C639" s="67">
        <v>146019</v>
      </c>
      <c r="D639" s="68">
        <v>2</v>
      </c>
      <c r="E639" s="69">
        <v>0.75</v>
      </c>
      <c r="F639" s="16">
        <v>3359</v>
      </c>
      <c r="G639" s="68">
        <v>18643</v>
      </c>
      <c r="H639" s="68">
        <v>1382.64</v>
      </c>
      <c r="I639" s="68">
        <f t="shared" si="79"/>
        <v>23384.639999999999</v>
      </c>
      <c r="J639" s="68">
        <f t="shared" si="76"/>
        <v>5846.16</v>
      </c>
      <c r="K639" s="68">
        <f t="shared" si="77"/>
        <v>4384.62</v>
      </c>
      <c r="L639" s="70">
        <f t="shared" si="78"/>
        <v>6.1763978603904572E-4</v>
      </c>
      <c r="M639" s="71">
        <f t="shared" si="80"/>
        <v>10808.6962556833</v>
      </c>
      <c r="N639" s="18">
        <f t="shared" si="81"/>
        <v>1</v>
      </c>
      <c r="O639" s="56">
        <f t="shared" si="82"/>
        <v>10808.6962556833</v>
      </c>
      <c r="P639" s="66"/>
      <c r="Q639" s="56">
        <v>1552.5751400423615</v>
      </c>
      <c r="R639" s="56">
        <v>276.44064893019811</v>
      </c>
      <c r="S639" s="56">
        <v>9.7064834596277443</v>
      </c>
      <c r="T639" s="56">
        <v>0</v>
      </c>
      <c r="U639" s="56">
        <v>307.11313666262186</v>
      </c>
      <c r="V639" s="56">
        <v>0</v>
      </c>
      <c r="W639" s="56">
        <v>0</v>
      </c>
      <c r="X639" s="56">
        <v>45.814601929442951</v>
      </c>
      <c r="Y639" s="56">
        <v>3371.8474684754474</v>
      </c>
      <c r="Z639" s="56">
        <v>4074.4119855532649</v>
      </c>
      <c r="AA639" s="56">
        <v>0</v>
      </c>
      <c r="AB639" s="56">
        <v>0</v>
      </c>
      <c r="AC639" s="56">
        <v>0</v>
      </c>
      <c r="AD639" s="56">
        <v>1143.5161942437637</v>
      </c>
      <c r="AE639" s="56">
        <v>27.270596386573182</v>
      </c>
      <c r="AF639" s="56">
        <f t="shared" si="83"/>
        <v>10808.696255683302</v>
      </c>
      <c r="AH639" s="16"/>
    </row>
    <row r="640" spans="1:34" x14ac:dyDescent="0.25">
      <c r="A640" s="52" t="s">
        <v>684</v>
      </c>
      <c r="B640" s="53">
        <v>6009682</v>
      </c>
      <c r="C640" s="67">
        <v>146100</v>
      </c>
      <c r="D640" s="68">
        <v>2</v>
      </c>
      <c r="E640" s="69">
        <v>0.75</v>
      </c>
      <c r="F640" s="16">
        <v>797</v>
      </c>
      <c r="G640" s="68">
        <v>3459</v>
      </c>
      <c r="H640" s="68">
        <v>487.2</v>
      </c>
      <c r="I640" s="68">
        <f t="shared" si="79"/>
        <v>4743.2</v>
      </c>
      <c r="J640" s="68">
        <f t="shared" si="76"/>
        <v>1185.8</v>
      </c>
      <c r="K640" s="68">
        <f t="shared" si="77"/>
        <v>889.34999999999991</v>
      </c>
      <c r="L640" s="70">
        <f t="shared" si="78"/>
        <v>1.2527834651892872E-4</v>
      </c>
      <c r="M640" s="71">
        <f t="shared" si="80"/>
        <v>2192.3710640812528</v>
      </c>
      <c r="N640" s="18">
        <f t="shared" si="81"/>
        <v>1</v>
      </c>
      <c r="O640" s="56">
        <f t="shared" si="82"/>
        <v>2192.3710640812528</v>
      </c>
      <c r="P640" s="66"/>
      <c r="Q640" s="56">
        <v>368.38415796777667</v>
      </c>
      <c r="R640" s="56">
        <v>45.814601929442951</v>
      </c>
      <c r="S640" s="56">
        <v>22.907300964721475</v>
      </c>
      <c r="T640" s="56">
        <v>0</v>
      </c>
      <c r="U640" s="56">
        <v>0</v>
      </c>
      <c r="V640" s="56">
        <v>0</v>
      </c>
      <c r="W640" s="56">
        <v>0</v>
      </c>
      <c r="X640" s="56">
        <v>156.4685133691992</v>
      </c>
      <c r="Y640" s="56">
        <v>369.30858496393171</v>
      </c>
      <c r="Z640" s="56">
        <v>1187.8886900592047</v>
      </c>
      <c r="AA640" s="56">
        <v>0</v>
      </c>
      <c r="AB640" s="56">
        <v>0</v>
      </c>
      <c r="AC640" s="56">
        <v>0</v>
      </c>
      <c r="AD640" s="56">
        <v>41.599214826976045</v>
      </c>
      <c r="AE640" s="56">
        <v>0</v>
      </c>
      <c r="AF640" s="56">
        <f t="shared" si="83"/>
        <v>2192.3710640812528</v>
      </c>
      <c r="AH640" s="16"/>
    </row>
    <row r="641" spans="1:34" x14ac:dyDescent="0.25">
      <c r="A641" s="52" t="s">
        <v>685</v>
      </c>
      <c r="B641" s="53">
        <v>6004725</v>
      </c>
      <c r="C641" s="67">
        <v>145336</v>
      </c>
      <c r="D641" s="68">
        <v>2</v>
      </c>
      <c r="E641" s="69">
        <v>0.75</v>
      </c>
      <c r="F641" s="16">
        <v>11023</v>
      </c>
      <c r="G641" s="68">
        <v>16381</v>
      </c>
      <c r="H641" s="68">
        <v>8762</v>
      </c>
      <c r="I641" s="68">
        <f t="shared" si="79"/>
        <v>36166</v>
      </c>
      <c r="J641" s="68">
        <f t="shared" si="76"/>
        <v>9041.5</v>
      </c>
      <c r="K641" s="68">
        <f t="shared" si="77"/>
        <v>6781.125</v>
      </c>
      <c r="L641" s="70">
        <f t="shared" si="78"/>
        <v>9.5522362122693052E-4</v>
      </c>
      <c r="M641" s="71">
        <f t="shared" si="80"/>
        <v>16716.413371471284</v>
      </c>
      <c r="N641" s="18">
        <f t="shared" si="81"/>
        <v>1</v>
      </c>
      <c r="O641" s="56">
        <f t="shared" si="82"/>
        <v>16716.413371471284</v>
      </c>
      <c r="P641" s="66"/>
      <c r="Q641" s="56">
        <v>5094.9793893084106</v>
      </c>
      <c r="R641" s="56">
        <v>1336.7214364401634</v>
      </c>
      <c r="S641" s="56">
        <v>1469.838923886487</v>
      </c>
      <c r="T641" s="56">
        <v>0</v>
      </c>
      <c r="U641" s="56">
        <v>376.70400093317193</v>
      </c>
      <c r="V641" s="56">
        <v>0</v>
      </c>
      <c r="W641" s="56">
        <v>798.24271117986257</v>
      </c>
      <c r="X641" s="56">
        <v>68.407597715471709</v>
      </c>
      <c r="Y641" s="56">
        <v>1221.630275418863</v>
      </c>
      <c r="Z641" s="56">
        <v>3134.2697304636063</v>
      </c>
      <c r="AA641" s="56">
        <v>1327.0149529805358</v>
      </c>
      <c r="AB641" s="56">
        <v>0</v>
      </c>
      <c r="AC641" s="56">
        <v>0</v>
      </c>
      <c r="AD641" s="56">
        <v>1347.8145603940238</v>
      </c>
      <c r="AE641" s="56">
        <v>540.78979275068855</v>
      </c>
      <c r="AF641" s="56">
        <f t="shared" si="83"/>
        <v>16716.413371471288</v>
      </c>
      <c r="AH641" s="16"/>
    </row>
    <row r="642" spans="1:34" x14ac:dyDescent="0.25">
      <c r="A642" s="58" t="s">
        <v>686</v>
      </c>
      <c r="B642" s="59">
        <v>6005375</v>
      </c>
      <c r="C642" s="60">
        <v>145931</v>
      </c>
      <c r="D642" s="61">
        <v>2</v>
      </c>
      <c r="E642" s="62">
        <v>0.75</v>
      </c>
      <c r="F642" s="61">
        <v>17434</v>
      </c>
      <c r="G642" s="61">
        <v>25383</v>
      </c>
      <c r="H642" s="61">
        <v>5571</v>
      </c>
      <c r="I642" s="61">
        <f t="shared" si="79"/>
        <v>48388</v>
      </c>
      <c r="J642" s="61">
        <f t="shared" si="76"/>
        <v>12097</v>
      </c>
      <c r="K642" s="61">
        <f t="shared" si="77"/>
        <v>9072.75</v>
      </c>
      <c r="L642" s="63">
        <f t="shared" si="78"/>
        <v>1.2780335282842647E-3</v>
      </c>
      <c r="M642" s="64">
        <f t="shared" si="80"/>
        <v>22365.586744974633</v>
      </c>
      <c r="N642" s="65">
        <f t="shared" si="81"/>
        <v>1</v>
      </c>
      <c r="O642" s="64">
        <f t="shared" si="82"/>
        <v>22365.586744974633</v>
      </c>
      <c r="P642" s="66"/>
      <c r="Q642" s="64">
        <v>8058.2301254833383</v>
      </c>
      <c r="R642" s="64">
        <v>1021.9540442493783</v>
      </c>
      <c r="S642" s="64">
        <v>538.94093875837848</v>
      </c>
      <c r="T642" s="64">
        <v>0</v>
      </c>
      <c r="U642" s="64">
        <v>154.3793083578889</v>
      </c>
      <c r="V642" s="64">
        <v>0</v>
      </c>
      <c r="W642" s="64">
        <v>799.16713817601772</v>
      </c>
      <c r="X642" s="64">
        <v>60.549968248154023</v>
      </c>
      <c r="Y642" s="64">
        <v>3543.790889760282</v>
      </c>
      <c r="Z642" s="64">
        <v>3101.914785598181</v>
      </c>
      <c r="AA642" s="64">
        <v>2849.084002149782</v>
      </c>
      <c r="AB642" s="64">
        <v>0</v>
      </c>
      <c r="AC642" s="64">
        <v>0</v>
      </c>
      <c r="AD642" s="64">
        <v>1909.4039605582004</v>
      </c>
      <c r="AE642" s="64">
        <v>328.1715836350333</v>
      </c>
      <c r="AF642" s="64">
        <f t="shared" si="83"/>
        <v>22365.586744974633</v>
      </c>
      <c r="AH642" s="16"/>
    </row>
    <row r="643" spans="1:34" x14ac:dyDescent="0.25">
      <c r="A643" s="52" t="s">
        <v>687</v>
      </c>
      <c r="B643" s="53">
        <v>6005516</v>
      </c>
      <c r="C643" s="67">
        <v>145875</v>
      </c>
      <c r="D643" s="68">
        <v>2</v>
      </c>
      <c r="E643" s="69">
        <v>0.75</v>
      </c>
      <c r="F643" s="16">
        <v>5037</v>
      </c>
      <c r="G643" s="68">
        <v>11014</v>
      </c>
      <c r="H643" s="68">
        <v>2845.08</v>
      </c>
      <c r="I643" s="68">
        <f t="shared" si="79"/>
        <v>18896.080000000002</v>
      </c>
      <c r="J643" s="68">
        <f t="shared" si="76"/>
        <v>4724.0200000000004</v>
      </c>
      <c r="K643" s="68">
        <f t="shared" si="77"/>
        <v>3543.0150000000003</v>
      </c>
      <c r="L643" s="70">
        <f t="shared" si="78"/>
        <v>4.990870421001432E-4</v>
      </c>
      <c r="M643" s="71">
        <f t="shared" si="80"/>
        <v>8734.0232367525059</v>
      </c>
      <c r="N643" s="18">
        <f t="shared" si="81"/>
        <v>1</v>
      </c>
      <c r="O643" s="56">
        <f t="shared" si="82"/>
        <v>8734.0232367525059</v>
      </c>
      <c r="P643" s="66"/>
      <c r="Q643" s="56">
        <v>2328.1693898164258</v>
      </c>
      <c r="R643" s="56">
        <v>97.064834596277436</v>
      </c>
      <c r="S643" s="56">
        <v>430.96786560747177</v>
      </c>
      <c r="T643" s="56">
        <v>0</v>
      </c>
      <c r="U643" s="56">
        <v>205.00093066733794</v>
      </c>
      <c r="V643" s="56">
        <v>0</v>
      </c>
      <c r="W643" s="56">
        <v>559.093447274558</v>
      </c>
      <c r="X643" s="56">
        <v>22.907300964721475</v>
      </c>
      <c r="Y643" s="56">
        <v>528.31002830259581</v>
      </c>
      <c r="Z643" s="56">
        <v>1035.3582356936258</v>
      </c>
      <c r="AA643" s="56">
        <v>2188.1186998989401</v>
      </c>
      <c r="AB643" s="56">
        <v>0</v>
      </c>
      <c r="AC643" s="56">
        <v>0</v>
      </c>
      <c r="AD643" s="56">
        <v>1059.3933375936565</v>
      </c>
      <c r="AE643" s="56">
        <v>279.6391663368945</v>
      </c>
      <c r="AF643" s="56">
        <f t="shared" si="83"/>
        <v>8734.0232367525041</v>
      </c>
      <c r="AH643" s="16"/>
    </row>
    <row r="644" spans="1:34" x14ac:dyDescent="0.25">
      <c r="A644" s="52" t="s">
        <v>688</v>
      </c>
      <c r="B644" s="53">
        <v>6014377</v>
      </c>
      <c r="C644" s="67">
        <v>146028</v>
      </c>
      <c r="D644" s="68">
        <v>5</v>
      </c>
      <c r="E644" s="69">
        <v>3.5</v>
      </c>
      <c r="F644" s="16">
        <v>4894</v>
      </c>
      <c r="G644" s="68">
        <v>14798</v>
      </c>
      <c r="H644" s="68">
        <v>7392</v>
      </c>
      <c r="I644" s="68">
        <f t="shared" si="79"/>
        <v>27084</v>
      </c>
      <c r="J644" s="68">
        <f t="shared" si="76"/>
        <v>6771</v>
      </c>
      <c r="K644" s="68">
        <f t="shared" si="77"/>
        <v>23698.5</v>
      </c>
      <c r="L644" s="70">
        <f t="shared" si="78"/>
        <v>3.3382907685150197E-3</v>
      </c>
      <c r="M644" s="71">
        <f t="shared" si="80"/>
        <v>58420.088449012845</v>
      </c>
      <c r="N644" s="18">
        <f t="shared" si="81"/>
        <v>1</v>
      </c>
      <c r="O644" s="56">
        <f t="shared" si="82"/>
        <v>58420.088449012845</v>
      </c>
      <c r="P644" s="66"/>
      <c r="Q644" s="56">
        <v>10556.340011426262</v>
      </c>
      <c r="R644" s="56">
        <v>2357.2518631154626</v>
      </c>
      <c r="S644" s="56">
        <v>4122.019975855248</v>
      </c>
      <c r="T644" s="56">
        <v>0</v>
      </c>
      <c r="U644" s="56">
        <v>4448.1578200987396</v>
      </c>
      <c r="V644" s="56">
        <v>0</v>
      </c>
      <c r="W644" s="56">
        <v>4910.1864327770209</v>
      </c>
      <c r="X644" s="56">
        <v>106.90073783536688</v>
      </c>
      <c r="Y644" s="56">
        <v>7029.6510210948481</v>
      </c>
      <c r="Z644" s="56">
        <v>16309.049208498971</v>
      </c>
      <c r="AA644" s="56">
        <v>427.08527222362068</v>
      </c>
      <c r="AB644" s="56">
        <v>0</v>
      </c>
      <c r="AC644" s="56">
        <v>0</v>
      </c>
      <c r="AD644" s="56">
        <v>7521.4461830493192</v>
      </c>
      <c r="AE644" s="56">
        <v>631.9999230379841</v>
      </c>
      <c r="AF644" s="56">
        <f t="shared" si="83"/>
        <v>58420.088449012845</v>
      </c>
      <c r="AH644" s="16"/>
    </row>
    <row r="645" spans="1:34" x14ac:dyDescent="0.25">
      <c r="A645" s="52" t="s">
        <v>689</v>
      </c>
      <c r="B645" s="53">
        <v>6014963</v>
      </c>
      <c r="C645" s="67">
        <v>145923</v>
      </c>
      <c r="D645" s="68">
        <v>2</v>
      </c>
      <c r="E645" s="69">
        <v>0.75</v>
      </c>
      <c r="F645" s="16">
        <v>8729</v>
      </c>
      <c r="G645" s="68">
        <v>18801</v>
      </c>
      <c r="H645" s="68">
        <v>7374.36</v>
      </c>
      <c r="I645" s="68">
        <f t="shared" si="79"/>
        <v>34904.36</v>
      </c>
      <c r="J645" s="68">
        <f t="shared" si="76"/>
        <v>8726.09</v>
      </c>
      <c r="K645" s="68">
        <f t="shared" si="77"/>
        <v>6544.5675000000001</v>
      </c>
      <c r="L645" s="70">
        <f t="shared" si="78"/>
        <v>9.2190093335752985E-4</v>
      </c>
      <c r="M645" s="71">
        <f t="shared" si="80"/>
        <v>16133.266333756772</v>
      </c>
      <c r="N645" s="18">
        <f t="shared" si="81"/>
        <v>1</v>
      </c>
      <c r="O645" s="56">
        <f t="shared" si="82"/>
        <v>16133.266333756772</v>
      </c>
      <c r="P645" s="66"/>
      <c r="Q645" s="56">
        <v>4034.6616247185984</v>
      </c>
      <c r="R645" s="56">
        <v>41.155489868821633</v>
      </c>
      <c r="S645" s="56">
        <v>721.77411005791896</v>
      </c>
      <c r="T645" s="56">
        <v>0</v>
      </c>
      <c r="U645" s="56">
        <v>1945.5675446477846</v>
      </c>
      <c r="V645" s="56">
        <v>0</v>
      </c>
      <c r="W645" s="56">
        <v>700.03158710835282</v>
      </c>
      <c r="X645" s="56">
        <v>0</v>
      </c>
      <c r="Y645" s="56">
        <v>2368.3819641491696</v>
      </c>
      <c r="Z645" s="56">
        <v>3208.2238901560077</v>
      </c>
      <c r="AA645" s="56">
        <v>266.69718839072419</v>
      </c>
      <c r="AB645" s="56">
        <v>0</v>
      </c>
      <c r="AC645" s="56">
        <v>0</v>
      </c>
      <c r="AD645" s="56">
        <v>2221.8602852585982</v>
      </c>
      <c r="AE645" s="56">
        <v>624.91264940079566</v>
      </c>
      <c r="AF645" s="56">
        <f t="shared" si="83"/>
        <v>16133.26633375677</v>
      </c>
      <c r="AH645" s="16"/>
    </row>
    <row r="646" spans="1:34" x14ac:dyDescent="0.25">
      <c r="A646" s="52" t="s">
        <v>690</v>
      </c>
      <c r="B646" s="53">
        <v>6014682</v>
      </c>
      <c r="C646" s="67">
        <v>145899</v>
      </c>
      <c r="D646" s="68">
        <v>2</v>
      </c>
      <c r="E646" s="69">
        <v>0.75</v>
      </c>
      <c r="F646" s="16">
        <v>6631</v>
      </c>
      <c r="G646" s="68">
        <v>9038</v>
      </c>
      <c r="H646" s="68">
        <v>9510</v>
      </c>
      <c r="I646" s="68">
        <f t="shared" si="79"/>
        <v>25179</v>
      </c>
      <c r="J646" s="68">
        <f t="shared" si="76"/>
        <v>6294.75</v>
      </c>
      <c r="K646" s="68">
        <f t="shared" si="77"/>
        <v>4721.0625</v>
      </c>
      <c r="L646" s="70">
        <f t="shared" si="78"/>
        <v>6.650327810339237E-4</v>
      </c>
      <c r="M646" s="71">
        <f t="shared" si="80"/>
        <v>11638.073668093664</v>
      </c>
      <c r="N646" s="18">
        <f t="shared" si="81"/>
        <v>1</v>
      </c>
      <c r="O646" s="56">
        <f t="shared" si="82"/>
        <v>11638.073668093664</v>
      </c>
      <c r="P646" s="66"/>
      <c r="Q646" s="56">
        <v>3064.9377057519791</v>
      </c>
      <c r="R646" s="56">
        <v>913.79608569924051</v>
      </c>
      <c r="S646" s="56">
        <v>678.06720167970957</v>
      </c>
      <c r="T646" s="56">
        <v>0</v>
      </c>
      <c r="U646" s="56">
        <v>683.15155015856215</v>
      </c>
      <c r="V646" s="56">
        <v>0</v>
      </c>
      <c r="W646" s="56">
        <v>2120.6355291796231</v>
      </c>
      <c r="X646" s="56">
        <v>0</v>
      </c>
      <c r="Y646" s="56">
        <v>1003.9277178243551</v>
      </c>
      <c r="Z646" s="56">
        <v>1194.8218925303674</v>
      </c>
      <c r="AA646" s="56">
        <v>505.19935339872012</v>
      </c>
      <c r="AB646" s="56">
        <v>0</v>
      </c>
      <c r="AC646" s="56">
        <v>0</v>
      </c>
      <c r="AD646" s="56">
        <v>1154.6093181976239</v>
      </c>
      <c r="AE646" s="56">
        <v>318.92731367348301</v>
      </c>
      <c r="AF646" s="56">
        <f t="shared" si="83"/>
        <v>11638.073668093666</v>
      </c>
      <c r="AH646" s="16"/>
    </row>
    <row r="647" spans="1:34" x14ac:dyDescent="0.25">
      <c r="A647" s="58" t="s">
        <v>691</v>
      </c>
      <c r="B647" s="59">
        <v>6008825</v>
      </c>
      <c r="C647" s="60">
        <v>145632</v>
      </c>
      <c r="D647" s="61">
        <v>1</v>
      </c>
      <c r="E647" s="62">
        <v>0</v>
      </c>
      <c r="F647" s="61">
        <v>6262</v>
      </c>
      <c r="G647" s="61">
        <v>21751</v>
      </c>
      <c r="H647" s="61">
        <v>7209.72</v>
      </c>
      <c r="I647" s="61">
        <f t="shared" si="79"/>
        <v>35222.720000000001</v>
      </c>
      <c r="J647" s="61">
        <f t="shared" si="76"/>
        <v>8805.68</v>
      </c>
      <c r="K647" s="61">
        <f t="shared" si="77"/>
        <v>0</v>
      </c>
      <c r="L647" s="63">
        <f t="shared" si="78"/>
        <v>0</v>
      </c>
      <c r="M647" s="64">
        <f t="shared" si="80"/>
        <v>0</v>
      </c>
      <c r="N647" s="65">
        <f t="shared" si="81"/>
        <v>0</v>
      </c>
      <c r="O647" s="64">
        <f t="shared" si="82"/>
        <v>0</v>
      </c>
      <c r="P647" s="66"/>
      <c r="Q647" s="64">
        <v>0</v>
      </c>
      <c r="R647" s="64">
        <v>0</v>
      </c>
      <c r="S647" s="64">
        <v>0</v>
      </c>
      <c r="T647" s="64">
        <v>0</v>
      </c>
      <c r="U647" s="64">
        <v>0</v>
      </c>
      <c r="V647" s="64">
        <v>0</v>
      </c>
      <c r="W647" s="64">
        <v>0</v>
      </c>
      <c r="X647" s="64">
        <v>0</v>
      </c>
      <c r="Y647" s="64">
        <v>0</v>
      </c>
      <c r="Z647" s="64">
        <v>0</v>
      </c>
      <c r="AA647" s="64">
        <v>0</v>
      </c>
      <c r="AB647" s="64">
        <v>0</v>
      </c>
      <c r="AC647" s="64">
        <v>0</v>
      </c>
      <c r="AD647" s="64">
        <v>0</v>
      </c>
      <c r="AE647" s="64">
        <v>0</v>
      </c>
      <c r="AF647" s="64">
        <f t="shared" si="83"/>
        <v>0</v>
      </c>
      <c r="AH647" s="16"/>
    </row>
    <row r="648" spans="1:34" x14ac:dyDescent="0.25">
      <c r="A648" s="52" t="s">
        <v>692</v>
      </c>
      <c r="B648" s="53">
        <v>6008262</v>
      </c>
      <c r="C648" s="67">
        <v>145806</v>
      </c>
      <c r="D648" s="68">
        <v>5</v>
      </c>
      <c r="E648" s="69">
        <v>3.5</v>
      </c>
      <c r="F648" s="16">
        <v>1728</v>
      </c>
      <c r="G648" s="68">
        <v>30143</v>
      </c>
      <c r="H648" s="68">
        <v>5680</v>
      </c>
      <c r="I648" s="68">
        <f t="shared" si="79"/>
        <v>37551</v>
      </c>
      <c r="J648" s="68">
        <f t="shared" si="76"/>
        <v>9387.75</v>
      </c>
      <c r="K648" s="68">
        <f t="shared" si="77"/>
        <v>32857.125</v>
      </c>
      <c r="L648" s="70">
        <f t="shared" si="78"/>
        <v>4.6284210843489703E-3</v>
      </c>
      <c r="M648" s="71">
        <f t="shared" si="80"/>
        <v>80997.368976106984</v>
      </c>
      <c r="N648" s="18">
        <f t="shared" si="81"/>
        <v>1</v>
      </c>
      <c r="O648" s="56">
        <f t="shared" si="82"/>
        <v>80997.368976106984</v>
      </c>
      <c r="P648" s="66"/>
      <c r="Q648" s="56">
        <v>3727.2896484970543</v>
      </c>
      <c r="R648" s="56">
        <v>3300.2043762734334</v>
      </c>
      <c r="S648" s="56">
        <v>293.35150011319405</v>
      </c>
      <c r="T648" s="56">
        <v>0</v>
      </c>
      <c r="U648" s="56">
        <v>675.13984952521866</v>
      </c>
      <c r="V648" s="56">
        <v>0</v>
      </c>
      <c r="W648" s="56">
        <v>7983.0433964627291</v>
      </c>
      <c r="X648" s="56">
        <v>0</v>
      </c>
      <c r="Y648" s="56">
        <v>15252.121009561728</v>
      </c>
      <c r="Z648" s="56">
        <v>22635.519427851901</v>
      </c>
      <c r="AA648" s="56">
        <v>8858.7839041535881</v>
      </c>
      <c r="AB648" s="56">
        <v>0</v>
      </c>
      <c r="AC648" s="56">
        <v>0</v>
      </c>
      <c r="AD648" s="56">
        <v>16794.37338148036</v>
      </c>
      <c r="AE648" s="56">
        <v>1477.5424821877787</v>
      </c>
      <c r="AF648" s="56">
        <f t="shared" si="83"/>
        <v>80997.368976106984</v>
      </c>
      <c r="AH648" s="16"/>
    </row>
    <row r="649" spans="1:34" x14ac:dyDescent="0.25">
      <c r="A649" s="52" t="s">
        <v>693</v>
      </c>
      <c r="B649" s="53">
        <v>6009740</v>
      </c>
      <c r="C649" s="67">
        <v>145000</v>
      </c>
      <c r="D649" s="68">
        <v>2</v>
      </c>
      <c r="E649" s="69">
        <v>0.75</v>
      </c>
      <c r="F649" s="16">
        <v>6255</v>
      </c>
      <c r="G649" s="68">
        <v>11431</v>
      </c>
      <c r="H649" s="68">
        <v>4614.96</v>
      </c>
      <c r="I649" s="68">
        <f t="shared" si="79"/>
        <v>22300.959999999999</v>
      </c>
      <c r="J649" s="68">
        <f t="shared" si="76"/>
        <v>5575.24</v>
      </c>
      <c r="K649" s="68">
        <f t="shared" si="77"/>
        <v>4181.43</v>
      </c>
      <c r="L649" s="70">
        <f t="shared" si="78"/>
        <v>5.8901741326209507E-4</v>
      </c>
      <c r="M649" s="71">
        <f t="shared" si="80"/>
        <v>10307.804732086664</v>
      </c>
      <c r="N649" s="18">
        <f t="shared" si="81"/>
        <v>1</v>
      </c>
      <c r="O649" s="56">
        <f t="shared" si="82"/>
        <v>10307.804732086664</v>
      </c>
      <c r="P649" s="66"/>
      <c r="Q649" s="56">
        <v>2891.1454304748358</v>
      </c>
      <c r="R649" s="56">
        <v>0</v>
      </c>
      <c r="S649" s="56">
        <v>0</v>
      </c>
      <c r="T649" s="56">
        <v>0</v>
      </c>
      <c r="U649" s="56">
        <v>12.036039489938403</v>
      </c>
      <c r="V649" s="56">
        <v>0</v>
      </c>
      <c r="W649" s="56">
        <v>0</v>
      </c>
      <c r="X649" s="56">
        <v>2121.0607655978547</v>
      </c>
      <c r="Y649" s="56">
        <v>1110.2368223821832</v>
      </c>
      <c r="Z649" s="56">
        <v>2190.4297673893279</v>
      </c>
      <c r="AA649" s="56">
        <v>0</v>
      </c>
      <c r="AB649" s="56">
        <v>0</v>
      </c>
      <c r="AC649" s="56">
        <v>0</v>
      </c>
      <c r="AD649" s="56">
        <v>990.52352638010746</v>
      </c>
      <c r="AE649" s="56">
        <v>992.37238037241752</v>
      </c>
      <c r="AF649" s="56">
        <f t="shared" si="83"/>
        <v>10307.804732086664</v>
      </c>
      <c r="AH649" s="16"/>
    </row>
    <row r="650" spans="1:34" x14ac:dyDescent="0.25">
      <c r="A650" s="52" t="s">
        <v>694</v>
      </c>
      <c r="B650" s="53">
        <v>6002430</v>
      </c>
      <c r="C650" s="67">
        <v>145659</v>
      </c>
      <c r="D650" s="68">
        <v>3</v>
      </c>
      <c r="E650" s="69">
        <v>1.5</v>
      </c>
      <c r="F650" s="16">
        <v>7757</v>
      </c>
      <c r="G650" s="68">
        <v>27224</v>
      </c>
      <c r="H650" s="68">
        <v>6499.08</v>
      </c>
      <c r="I650" s="68">
        <f t="shared" si="79"/>
        <v>41480.080000000002</v>
      </c>
      <c r="J650" s="68">
        <f t="shared" si="76"/>
        <v>10370.02</v>
      </c>
      <c r="K650" s="68">
        <f t="shared" si="77"/>
        <v>15555.03</v>
      </c>
      <c r="L650" s="70">
        <f t="shared" si="78"/>
        <v>2.1911603288382888E-3</v>
      </c>
      <c r="M650" s="71">
        <f t="shared" si="80"/>
        <v>38345.305754670051</v>
      </c>
      <c r="N650" s="18">
        <f t="shared" si="81"/>
        <v>1</v>
      </c>
      <c r="O650" s="56">
        <f t="shared" si="82"/>
        <v>38345.305754670051</v>
      </c>
      <c r="P650" s="66"/>
      <c r="Q650" s="56">
        <v>7170.7802091745134</v>
      </c>
      <c r="R650" s="56">
        <v>1961.4861775215743</v>
      </c>
      <c r="S650" s="56">
        <v>631.30968421418822</v>
      </c>
      <c r="T650" s="56">
        <v>0</v>
      </c>
      <c r="U650" s="56">
        <v>1133.7172680845204</v>
      </c>
      <c r="V650" s="56">
        <v>0</v>
      </c>
      <c r="W650" s="56">
        <v>2281.4118723509046</v>
      </c>
      <c r="X650" s="56">
        <v>0</v>
      </c>
      <c r="Y650" s="56">
        <v>7393.5671152478744</v>
      </c>
      <c r="Z650" s="56">
        <v>8468.6757117761663</v>
      </c>
      <c r="AA650" s="56">
        <v>4623.9838347674258</v>
      </c>
      <c r="AB650" s="56">
        <v>0</v>
      </c>
      <c r="AC650" s="56">
        <v>0</v>
      </c>
      <c r="AD650" s="56">
        <v>3962.0941055204285</v>
      </c>
      <c r="AE650" s="56">
        <v>718.27977601245288</v>
      </c>
      <c r="AF650" s="56">
        <f t="shared" si="83"/>
        <v>38345.305754670051</v>
      </c>
      <c r="AH650" s="16"/>
    </row>
    <row r="651" spans="1:34" x14ac:dyDescent="0.25">
      <c r="A651" s="52" t="s">
        <v>695</v>
      </c>
      <c r="B651" s="53">
        <v>6009757</v>
      </c>
      <c r="C651" s="67">
        <v>145939</v>
      </c>
      <c r="D651" s="68">
        <v>5</v>
      </c>
      <c r="E651" s="69">
        <v>3.5</v>
      </c>
      <c r="F651" s="16">
        <v>5775</v>
      </c>
      <c r="G651" s="68">
        <v>21378</v>
      </c>
      <c r="H651" s="68">
        <v>4491</v>
      </c>
      <c r="I651" s="68">
        <f t="shared" si="79"/>
        <v>31644</v>
      </c>
      <c r="J651" s="68">
        <f t="shared" si="76"/>
        <v>7911</v>
      </c>
      <c r="K651" s="68">
        <f t="shared" si="77"/>
        <v>27688.5</v>
      </c>
      <c r="L651" s="70">
        <f t="shared" si="78"/>
        <v>3.900342382177274E-3</v>
      </c>
      <c r="M651" s="71">
        <f t="shared" si="80"/>
        <v>68255.991688102295</v>
      </c>
      <c r="N651" s="18">
        <f t="shared" si="81"/>
        <v>1</v>
      </c>
      <c r="O651" s="56">
        <f t="shared" si="82"/>
        <v>68255.991688102295</v>
      </c>
      <c r="P651" s="66"/>
      <c r="Q651" s="56">
        <v>12456.653773188937</v>
      </c>
      <c r="R651" s="56">
        <v>2944.2999827537487</v>
      </c>
      <c r="S651" s="56">
        <v>1369.6926659696926</v>
      </c>
      <c r="T651" s="56">
        <v>0</v>
      </c>
      <c r="U651" s="56">
        <v>724.75076498553824</v>
      </c>
      <c r="V651" s="56">
        <v>0</v>
      </c>
      <c r="W651" s="56">
        <v>4559.8902297006771</v>
      </c>
      <c r="X651" s="56">
        <v>88.436849298830552</v>
      </c>
      <c r="Y651" s="56">
        <v>9460.5858786505069</v>
      </c>
      <c r="Z651" s="56">
        <v>11423.452533819674</v>
      </c>
      <c r="AA651" s="56">
        <v>9039.971595399973</v>
      </c>
      <c r="AB651" s="56">
        <v>0</v>
      </c>
      <c r="AC651" s="56">
        <v>0</v>
      </c>
      <c r="AD651" s="56">
        <v>14449.718376899167</v>
      </c>
      <c r="AE651" s="56">
        <v>1738.539037435547</v>
      </c>
      <c r="AF651" s="56">
        <f t="shared" si="83"/>
        <v>68255.991688102295</v>
      </c>
      <c r="AH651" s="16"/>
    </row>
    <row r="652" spans="1:34" x14ac:dyDescent="0.25">
      <c r="A652" s="58" t="s">
        <v>696</v>
      </c>
      <c r="B652" s="59">
        <v>6009765</v>
      </c>
      <c r="C652" s="60">
        <v>145389</v>
      </c>
      <c r="D652" s="61">
        <v>1</v>
      </c>
      <c r="E652" s="62">
        <v>0</v>
      </c>
      <c r="F652" s="61">
        <v>2529</v>
      </c>
      <c r="G652" s="61">
        <v>13484</v>
      </c>
      <c r="H652" s="61">
        <v>87.36</v>
      </c>
      <c r="I652" s="61">
        <f t="shared" si="79"/>
        <v>16100.36</v>
      </c>
      <c r="J652" s="61">
        <f t="shared" si="76"/>
        <v>4025.09</v>
      </c>
      <c r="K652" s="61">
        <f t="shared" si="77"/>
        <v>0</v>
      </c>
      <c r="L652" s="63">
        <f t="shared" si="78"/>
        <v>0</v>
      </c>
      <c r="M652" s="64">
        <f t="shared" si="80"/>
        <v>0</v>
      </c>
      <c r="N652" s="65">
        <f t="shared" si="81"/>
        <v>0</v>
      </c>
      <c r="O652" s="64">
        <f t="shared" si="82"/>
        <v>0</v>
      </c>
      <c r="P652" s="66"/>
      <c r="Q652" s="64">
        <v>0</v>
      </c>
      <c r="R652" s="64">
        <v>0</v>
      </c>
      <c r="S652" s="64">
        <v>0</v>
      </c>
      <c r="T652" s="64">
        <v>0</v>
      </c>
      <c r="U652" s="64">
        <v>0</v>
      </c>
      <c r="V652" s="64">
        <v>0</v>
      </c>
      <c r="W652" s="64">
        <v>0</v>
      </c>
      <c r="X652" s="64">
        <v>0</v>
      </c>
      <c r="Y652" s="64">
        <v>0</v>
      </c>
      <c r="Z652" s="64">
        <v>0</v>
      </c>
      <c r="AA652" s="64">
        <v>0</v>
      </c>
      <c r="AB652" s="64">
        <v>0</v>
      </c>
      <c r="AC652" s="64">
        <v>0</v>
      </c>
      <c r="AD652" s="64">
        <v>0</v>
      </c>
      <c r="AE652" s="64">
        <v>0</v>
      </c>
      <c r="AF652" s="64">
        <f t="shared" si="83"/>
        <v>0</v>
      </c>
      <c r="AH652" s="16"/>
    </row>
    <row r="653" spans="1:34" x14ac:dyDescent="0.25">
      <c r="A653" s="52" t="s">
        <v>697</v>
      </c>
      <c r="B653" s="53">
        <v>6009435</v>
      </c>
      <c r="C653" s="67">
        <v>145887</v>
      </c>
      <c r="D653" s="68">
        <v>5</v>
      </c>
      <c r="E653" s="69">
        <v>3.5</v>
      </c>
      <c r="F653" s="16">
        <v>3072</v>
      </c>
      <c r="G653" s="68">
        <v>10823</v>
      </c>
      <c r="H653" s="68">
        <v>2886.24</v>
      </c>
      <c r="I653" s="68">
        <f t="shared" si="79"/>
        <v>16781.239999999998</v>
      </c>
      <c r="J653" s="68">
        <f t="shared" si="76"/>
        <v>4195.3099999999995</v>
      </c>
      <c r="K653" s="68">
        <f t="shared" si="77"/>
        <v>14683.584999999999</v>
      </c>
      <c r="L653" s="70">
        <f t="shared" si="78"/>
        <v>2.0684041713275362E-3</v>
      </c>
      <c r="M653" s="71">
        <f t="shared" si="80"/>
        <v>36197.072998231881</v>
      </c>
      <c r="N653" s="18">
        <f t="shared" si="81"/>
        <v>1</v>
      </c>
      <c r="O653" s="56">
        <f t="shared" si="82"/>
        <v>36197.072998231881</v>
      </c>
      <c r="P653" s="66"/>
      <c r="Q653" s="56">
        <v>6626.2927084392068</v>
      </c>
      <c r="R653" s="56">
        <v>32.61378442434922</v>
      </c>
      <c r="S653" s="56">
        <v>837.08713355829661</v>
      </c>
      <c r="T653" s="56">
        <v>0</v>
      </c>
      <c r="U653" s="56">
        <v>2784.8548144569309</v>
      </c>
      <c r="V653" s="56">
        <v>0</v>
      </c>
      <c r="W653" s="56">
        <v>2556.5583234864862</v>
      </c>
      <c r="X653" s="56">
        <v>14.495015299710763</v>
      </c>
      <c r="Y653" s="56">
        <v>12448.025787891491</v>
      </c>
      <c r="Z653" s="56">
        <v>6829.0503629292089</v>
      </c>
      <c r="AA653" s="56">
        <v>0</v>
      </c>
      <c r="AB653" s="56">
        <v>0</v>
      </c>
      <c r="AC653" s="56">
        <v>0</v>
      </c>
      <c r="AD653" s="56">
        <v>3740.2316264432243</v>
      </c>
      <c r="AE653" s="56">
        <v>327.86344130298158</v>
      </c>
      <c r="AF653" s="56">
        <f t="shared" si="83"/>
        <v>36197.072998231881</v>
      </c>
      <c r="AH653" s="16"/>
    </row>
    <row r="654" spans="1:34" x14ac:dyDescent="0.25">
      <c r="A654" s="52" t="s">
        <v>698</v>
      </c>
      <c r="B654" s="53">
        <v>6009856</v>
      </c>
      <c r="C654" s="67">
        <v>145429</v>
      </c>
      <c r="D654" s="68">
        <v>5</v>
      </c>
      <c r="E654" s="69">
        <v>3.5</v>
      </c>
      <c r="F654" s="16">
        <v>4935</v>
      </c>
      <c r="G654" s="68">
        <v>45607</v>
      </c>
      <c r="H654" s="68">
        <v>2859</v>
      </c>
      <c r="I654" s="68">
        <f t="shared" si="79"/>
        <v>53401</v>
      </c>
      <c r="J654" s="68">
        <f t="shared" si="76"/>
        <v>13350.25</v>
      </c>
      <c r="K654" s="68">
        <f t="shared" si="77"/>
        <v>46725.875</v>
      </c>
      <c r="L654" s="70">
        <f t="shared" si="78"/>
        <v>6.5820434695565855E-3</v>
      </c>
      <c r="M654" s="71">
        <f t="shared" si="80"/>
        <v>115185.76071724025</v>
      </c>
      <c r="N654" s="18">
        <f t="shared" si="81"/>
        <v>1</v>
      </c>
      <c r="O654" s="56">
        <f t="shared" si="82"/>
        <v>115185.76071724025</v>
      </c>
      <c r="P654" s="66"/>
      <c r="Q654" s="56">
        <v>10644.776860725093</v>
      </c>
      <c r="R654" s="56">
        <v>1988.7506110615068</v>
      </c>
      <c r="S654" s="56">
        <v>631.99992303798422</v>
      </c>
      <c r="T654" s="56">
        <v>0</v>
      </c>
      <c r="U654" s="56">
        <v>642.7849046597928</v>
      </c>
      <c r="V654" s="56">
        <v>0</v>
      </c>
      <c r="W654" s="56">
        <v>2709.1873833983209</v>
      </c>
      <c r="X654" s="56">
        <v>194.12966919255484</v>
      </c>
      <c r="Y654" s="56">
        <v>22859.847045585517</v>
      </c>
      <c r="Z654" s="56">
        <v>26464.187903593949</v>
      </c>
      <c r="AA654" s="56">
        <v>19296.489117739955</v>
      </c>
      <c r="AB654" s="56">
        <v>0</v>
      </c>
      <c r="AC654" s="56">
        <v>0</v>
      </c>
      <c r="AD654" s="56">
        <v>19697.690434071235</v>
      </c>
      <c r="AE654" s="56">
        <v>10055.916864174342</v>
      </c>
      <c r="AF654" s="56">
        <f t="shared" si="83"/>
        <v>115185.76071724026</v>
      </c>
      <c r="AH654" s="16"/>
    </row>
    <row r="655" spans="1:34" x14ac:dyDescent="0.25">
      <c r="A655" s="52" t="s">
        <v>699</v>
      </c>
      <c r="B655" s="53">
        <v>6006100</v>
      </c>
      <c r="C655" s="67">
        <v>145591</v>
      </c>
      <c r="D655" s="68">
        <v>4</v>
      </c>
      <c r="E655" s="69">
        <v>2.5</v>
      </c>
      <c r="F655" s="16">
        <v>2377</v>
      </c>
      <c r="G655" s="68">
        <v>4089</v>
      </c>
      <c r="H655" s="68">
        <v>3010.56</v>
      </c>
      <c r="I655" s="68">
        <f t="shared" si="79"/>
        <v>9476.56</v>
      </c>
      <c r="J655" s="68">
        <f t="shared" si="76"/>
        <v>2369.14</v>
      </c>
      <c r="K655" s="68">
        <f t="shared" si="77"/>
        <v>5922.8499999999995</v>
      </c>
      <c r="L655" s="70">
        <f t="shared" si="78"/>
        <v>8.3432265663646154E-4</v>
      </c>
      <c r="M655" s="71">
        <f t="shared" si="80"/>
        <v>14600.646491138077</v>
      </c>
      <c r="N655" s="18">
        <f t="shared" si="81"/>
        <v>1</v>
      </c>
      <c r="O655" s="56">
        <f t="shared" si="82"/>
        <v>14600.646491138077</v>
      </c>
      <c r="P655" s="66"/>
      <c r="Q655" s="56">
        <v>3662.2716164341496</v>
      </c>
      <c r="R655" s="56">
        <v>2065.5396802087835</v>
      </c>
      <c r="S655" s="56">
        <v>936.99920330273119</v>
      </c>
      <c r="T655" s="56">
        <v>0</v>
      </c>
      <c r="U655" s="56">
        <v>1595.7458807628009</v>
      </c>
      <c r="V655" s="56">
        <v>0</v>
      </c>
      <c r="W655" s="56">
        <v>0</v>
      </c>
      <c r="X655" s="56">
        <v>40.120131633127997</v>
      </c>
      <c r="Y655" s="56">
        <v>1445.1875373223527</v>
      </c>
      <c r="Z655" s="56">
        <v>995.2997325269082</v>
      </c>
      <c r="AA655" s="56">
        <v>1868.8832438934051</v>
      </c>
      <c r="AB655" s="56">
        <v>0</v>
      </c>
      <c r="AC655" s="56">
        <v>0</v>
      </c>
      <c r="AD655" s="56">
        <v>1788.7662375599696</v>
      </c>
      <c r="AE655" s="56">
        <v>201.83322749384669</v>
      </c>
      <c r="AF655" s="56">
        <f t="shared" si="83"/>
        <v>14600.646491138077</v>
      </c>
      <c r="AH655" s="16"/>
    </row>
    <row r="656" spans="1:34" x14ac:dyDescent="0.25">
      <c r="A656" s="52" t="s">
        <v>700</v>
      </c>
      <c r="B656" s="53">
        <v>6009864</v>
      </c>
      <c r="C656" s="67">
        <v>146047</v>
      </c>
      <c r="D656" s="68">
        <v>3</v>
      </c>
      <c r="E656" s="69">
        <v>1.5</v>
      </c>
      <c r="F656" s="16">
        <v>2194</v>
      </c>
      <c r="G656" s="68">
        <v>6901</v>
      </c>
      <c r="H656" s="68">
        <v>39.479999999999997</v>
      </c>
      <c r="I656" s="68">
        <f t="shared" si="79"/>
        <v>9134.48</v>
      </c>
      <c r="J656" s="68">
        <f t="shared" si="76"/>
        <v>2283.62</v>
      </c>
      <c r="K656" s="68">
        <f t="shared" si="77"/>
        <v>3425.43</v>
      </c>
      <c r="L656" s="70">
        <f t="shared" si="78"/>
        <v>4.8252342330503632E-4</v>
      </c>
      <c r="M656" s="71">
        <f t="shared" si="80"/>
        <v>8444.159907838135</v>
      </c>
      <c r="N656" s="18">
        <f t="shared" si="81"/>
        <v>1</v>
      </c>
      <c r="O656" s="56">
        <f t="shared" si="82"/>
        <v>8444.159907838135</v>
      </c>
      <c r="P656" s="66"/>
      <c r="Q656" s="56">
        <v>2028.1928295641208</v>
      </c>
      <c r="R656" s="56">
        <v>24.848597656647019</v>
      </c>
      <c r="S656" s="56">
        <v>0</v>
      </c>
      <c r="T656" s="56">
        <v>0</v>
      </c>
      <c r="U656" s="56">
        <v>0</v>
      </c>
      <c r="V656" s="56">
        <v>0</v>
      </c>
      <c r="W656" s="56">
        <v>6.2121494141617548</v>
      </c>
      <c r="X656" s="56">
        <v>5.435630737391536</v>
      </c>
      <c r="Y656" s="56">
        <v>318.92731367348296</v>
      </c>
      <c r="Z656" s="56">
        <v>83.19842965395209</v>
      </c>
      <c r="AA656" s="56">
        <v>0</v>
      </c>
      <c r="AB656" s="56">
        <v>0</v>
      </c>
      <c r="AC656" s="56">
        <v>0</v>
      </c>
      <c r="AD656" s="56">
        <v>5967.176260180674</v>
      </c>
      <c r="AE656" s="56">
        <v>10.168696957705254</v>
      </c>
      <c r="AF656" s="56">
        <f t="shared" si="83"/>
        <v>8444.159907838135</v>
      </c>
      <c r="AH656" s="16"/>
    </row>
    <row r="657" spans="1:34" x14ac:dyDescent="0.25">
      <c r="A657" s="58" t="s">
        <v>701</v>
      </c>
      <c r="B657" s="59">
        <v>6009872</v>
      </c>
      <c r="C657" s="60" t="s">
        <v>702</v>
      </c>
      <c r="D657" s="61">
        <v>5</v>
      </c>
      <c r="E657" s="62">
        <v>3.5</v>
      </c>
      <c r="F657" s="61">
        <v>2579</v>
      </c>
      <c r="G657" s="61">
        <v>18479</v>
      </c>
      <c r="H657" s="61">
        <v>8410</v>
      </c>
      <c r="I657" s="61">
        <f t="shared" si="79"/>
        <v>29468</v>
      </c>
      <c r="J657" s="61">
        <f t="shared" si="76"/>
        <v>7367</v>
      </c>
      <c r="K657" s="61">
        <f t="shared" si="77"/>
        <v>25784.5</v>
      </c>
      <c r="L657" s="63">
        <f t="shared" si="78"/>
        <v>3.6321352963594963E-3</v>
      </c>
      <c r="M657" s="64">
        <f t="shared" si="80"/>
        <v>63562.367686291182</v>
      </c>
      <c r="N657" s="65">
        <f t="shared" si="81"/>
        <v>1</v>
      </c>
      <c r="O657" s="64">
        <f t="shared" si="82"/>
        <v>63562.367686291182</v>
      </c>
      <c r="P657" s="66"/>
      <c r="Q657" s="64">
        <v>5562.8935205288772</v>
      </c>
      <c r="R657" s="64">
        <v>5241.5010681989816</v>
      </c>
      <c r="S657" s="64">
        <v>1630.6892212174607</v>
      </c>
      <c r="T657" s="64">
        <v>0</v>
      </c>
      <c r="U657" s="64">
        <v>1928.3547139793782</v>
      </c>
      <c r="V657" s="64">
        <v>0</v>
      </c>
      <c r="W657" s="64">
        <v>9339.7940844862496</v>
      </c>
      <c r="X657" s="64">
        <v>0</v>
      </c>
      <c r="Y657" s="64">
        <v>10705.172757807219</v>
      </c>
      <c r="Z657" s="64">
        <v>15504.489579512048</v>
      </c>
      <c r="AA657" s="64">
        <v>729.06475763426147</v>
      </c>
      <c r="AB657" s="64">
        <v>0</v>
      </c>
      <c r="AC657" s="64">
        <v>0</v>
      </c>
      <c r="AD657" s="64">
        <v>11593.855243444248</v>
      </c>
      <c r="AE657" s="64">
        <v>1326.552739482458</v>
      </c>
      <c r="AF657" s="64">
        <f t="shared" si="83"/>
        <v>63562.367686291182</v>
      </c>
      <c r="AH657" s="16"/>
    </row>
    <row r="658" spans="1:34" x14ac:dyDescent="0.25">
      <c r="A658" s="52" t="s">
        <v>703</v>
      </c>
      <c r="B658" s="53">
        <v>6007603</v>
      </c>
      <c r="C658" s="67">
        <v>145026</v>
      </c>
      <c r="D658" s="68">
        <v>5</v>
      </c>
      <c r="E658" s="69">
        <v>3.5</v>
      </c>
      <c r="F658" s="16">
        <v>519</v>
      </c>
      <c r="G658" s="68">
        <v>1674</v>
      </c>
      <c r="H658" s="68">
        <v>57</v>
      </c>
      <c r="I658" s="68">
        <f t="shared" si="79"/>
        <v>2250</v>
      </c>
      <c r="J658" s="68">
        <f t="shared" ref="J658:J671" si="84">I658/4</f>
        <v>562.5</v>
      </c>
      <c r="K658" s="68">
        <f t="shared" ref="K658:K671" si="85">J658*E658</f>
        <v>1968.75</v>
      </c>
      <c r="L658" s="70">
        <f t="shared" ref="L658:L671" si="86">K658/$K$672</f>
        <v>2.7732809884650696E-4</v>
      </c>
      <c r="M658" s="71">
        <f t="shared" si="80"/>
        <v>4853.2417298138716</v>
      </c>
      <c r="N658" s="18">
        <f t="shared" si="81"/>
        <v>1</v>
      </c>
      <c r="O658" s="56">
        <f t="shared" si="82"/>
        <v>4853.2417298138716</v>
      </c>
      <c r="P658" s="66"/>
      <c r="Q658" s="56">
        <v>1119.4810923437331</v>
      </c>
      <c r="R658" s="56">
        <v>122.94879048861807</v>
      </c>
      <c r="S658" s="56">
        <v>0</v>
      </c>
      <c r="T658" s="56">
        <v>0</v>
      </c>
      <c r="U658" s="56">
        <v>0</v>
      </c>
      <c r="V658" s="56">
        <v>0</v>
      </c>
      <c r="W658" s="56">
        <v>0</v>
      </c>
      <c r="X658" s="56">
        <v>0</v>
      </c>
      <c r="Y658" s="56">
        <v>1376.1636549427778</v>
      </c>
      <c r="Z658" s="56">
        <v>787.30365839202807</v>
      </c>
      <c r="AA658" s="56">
        <v>787.30365839202807</v>
      </c>
      <c r="AB658" s="56">
        <v>0</v>
      </c>
      <c r="AC658" s="56">
        <v>0</v>
      </c>
      <c r="AD658" s="56">
        <v>660.04087525468663</v>
      </c>
      <c r="AE658" s="56">
        <v>0</v>
      </c>
      <c r="AF658" s="56">
        <f t="shared" si="83"/>
        <v>4853.2417298138716</v>
      </c>
      <c r="AH658" s="16"/>
    </row>
    <row r="659" spans="1:34" x14ac:dyDescent="0.25">
      <c r="A659" s="52" t="s">
        <v>704</v>
      </c>
      <c r="B659" s="53">
        <v>6000335</v>
      </c>
      <c r="C659" s="67">
        <v>145338</v>
      </c>
      <c r="D659" s="68">
        <v>1</v>
      </c>
      <c r="E659" s="69">
        <v>0</v>
      </c>
      <c r="F659" s="16">
        <v>3090</v>
      </c>
      <c r="G659" s="68">
        <v>8616</v>
      </c>
      <c r="H659" s="68">
        <v>3414.6</v>
      </c>
      <c r="I659" s="68">
        <f t="shared" si="79"/>
        <v>15120.6</v>
      </c>
      <c r="J659" s="68">
        <f t="shared" si="84"/>
        <v>3780.15</v>
      </c>
      <c r="K659" s="68">
        <f t="shared" si="85"/>
        <v>0</v>
      </c>
      <c r="L659" s="70">
        <f t="shared" si="86"/>
        <v>0</v>
      </c>
      <c r="M659" s="71">
        <f t="shared" si="80"/>
        <v>0</v>
      </c>
      <c r="N659" s="18">
        <f t="shared" si="81"/>
        <v>0</v>
      </c>
      <c r="O659" s="56">
        <f t="shared" si="82"/>
        <v>0</v>
      </c>
      <c r="P659" s="66"/>
      <c r="Q659" s="56">
        <v>0</v>
      </c>
      <c r="R659" s="56">
        <v>0</v>
      </c>
      <c r="S659" s="56">
        <v>0</v>
      </c>
      <c r="T659" s="56">
        <v>0</v>
      </c>
      <c r="U659" s="56">
        <v>0</v>
      </c>
      <c r="V659" s="56">
        <v>0</v>
      </c>
      <c r="W659" s="56">
        <v>0</v>
      </c>
      <c r="X659" s="56">
        <v>0</v>
      </c>
      <c r="Y659" s="56">
        <v>0</v>
      </c>
      <c r="Z659" s="56">
        <v>0</v>
      </c>
      <c r="AA659" s="56">
        <v>0</v>
      </c>
      <c r="AB659" s="56">
        <v>0</v>
      </c>
      <c r="AC659" s="56">
        <v>0</v>
      </c>
      <c r="AD659" s="56">
        <v>0</v>
      </c>
      <c r="AE659" s="56">
        <v>0</v>
      </c>
      <c r="AF659" s="56">
        <f t="shared" si="83"/>
        <v>0</v>
      </c>
      <c r="AH659" s="16"/>
    </row>
    <row r="660" spans="1:34" x14ac:dyDescent="0.25">
      <c r="A660" s="52" t="s">
        <v>705</v>
      </c>
      <c r="B660" s="53">
        <v>6000194</v>
      </c>
      <c r="C660" s="67">
        <v>145664</v>
      </c>
      <c r="D660" s="68">
        <v>3</v>
      </c>
      <c r="E660" s="69">
        <v>1.5</v>
      </c>
      <c r="F660" s="16">
        <v>2424</v>
      </c>
      <c r="G660" s="68">
        <v>12521</v>
      </c>
      <c r="H660" s="68">
        <v>722.4</v>
      </c>
      <c r="I660" s="68">
        <f t="shared" ref="I660:I671" si="87">SUM(F660:H660)</f>
        <v>15667.4</v>
      </c>
      <c r="J660" s="68">
        <f t="shared" si="84"/>
        <v>3916.85</v>
      </c>
      <c r="K660" s="68">
        <f t="shared" si="85"/>
        <v>5875.2749999999996</v>
      </c>
      <c r="L660" s="70">
        <f t="shared" si="86"/>
        <v>8.2762100111766906E-4</v>
      </c>
      <c r="M660" s="71">
        <f t="shared" ref="M660:M671" si="88">$M$15*L660</f>
        <v>14483.367519559208</v>
      </c>
      <c r="N660" s="18">
        <f t="shared" ref="N660:N671" si="89">INDEX($F$8:$F$13,MATCH($D660,$A$8:$A$13,0))</f>
        <v>1</v>
      </c>
      <c r="O660" s="56">
        <f t="shared" ref="O660:O671" si="90">M660*N660</f>
        <v>14483.367519559208</v>
      </c>
      <c r="P660" s="66"/>
      <c r="Q660" s="56">
        <v>2240.8110386797762</v>
      </c>
      <c r="R660" s="56">
        <v>0</v>
      </c>
      <c r="S660" s="56">
        <v>93.958759889196543</v>
      </c>
      <c r="T660" s="56">
        <v>0</v>
      </c>
      <c r="U660" s="56">
        <v>110.26565210137115</v>
      </c>
      <c r="V660" s="56">
        <v>0</v>
      </c>
      <c r="W660" s="56">
        <v>0</v>
      </c>
      <c r="X660" s="56">
        <v>463.58165003182097</v>
      </c>
      <c r="Y660" s="56">
        <v>1248.9008718054361</v>
      </c>
      <c r="Z660" s="56">
        <v>2154.8393280373584</v>
      </c>
      <c r="AA660" s="56">
        <v>0</v>
      </c>
      <c r="AB660" s="56">
        <v>0</v>
      </c>
      <c r="AC660" s="56">
        <v>0</v>
      </c>
      <c r="AD660" s="56">
        <v>7626.5227182789404</v>
      </c>
      <c r="AE660" s="56">
        <v>544.48750073530857</v>
      </c>
      <c r="AF660" s="56">
        <f t="shared" ref="AF660:AF671" si="91">SUM(Q660:AE660)</f>
        <v>14483.36751955921</v>
      </c>
      <c r="AH660" s="16"/>
    </row>
    <row r="661" spans="1:34" x14ac:dyDescent="0.25">
      <c r="A661" s="52" t="s">
        <v>706</v>
      </c>
      <c r="B661" s="53">
        <v>6009955</v>
      </c>
      <c r="C661" s="67">
        <v>146149</v>
      </c>
      <c r="D661" s="68">
        <v>1</v>
      </c>
      <c r="E661" s="69">
        <v>0</v>
      </c>
      <c r="F661" s="16">
        <v>3217</v>
      </c>
      <c r="G661" s="68">
        <v>21764</v>
      </c>
      <c r="H661" s="68">
        <v>1304.52</v>
      </c>
      <c r="I661" s="68">
        <f t="shared" si="87"/>
        <v>26285.52</v>
      </c>
      <c r="J661" s="68">
        <f t="shared" si="84"/>
        <v>6571.38</v>
      </c>
      <c r="K661" s="68">
        <f t="shared" si="85"/>
        <v>0</v>
      </c>
      <c r="L661" s="70">
        <f t="shared" si="86"/>
        <v>0</v>
      </c>
      <c r="M661" s="71">
        <f t="shared" si="88"/>
        <v>0</v>
      </c>
      <c r="N661" s="18">
        <f t="shared" si="89"/>
        <v>0</v>
      </c>
      <c r="O661" s="56">
        <f t="shared" si="90"/>
        <v>0</v>
      </c>
      <c r="P661" s="66"/>
      <c r="Q661" s="56">
        <v>0</v>
      </c>
      <c r="R661" s="56">
        <v>0</v>
      </c>
      <c r="S661" s="56">
        <v>0</v>
      </c>
      <c r="T661" s="56">
        <v>0</v>
      </c>
      <c r="U661" s="56">
        <v>0</v>
      </c>
      <c r="V661" s="56">
        <v>0</v>
      </c>
      <c r="W661" s="56">
        <v>0</v>
      </c>
      <c r="X661" s="56">
        <v>0</v>
      </c>
      <c r="Y661" s="56">
        <v>0</v>
      </c>
      <c r="Z661" s="56">
        <v>0</v>
      </c>
      <c r="AA661" s="56">
        <v>0</v>
      </c>
      <c r="AB661" s="56">
        <v>0</v>
      </c>
      <c r="AC661" s="56">
        <v>0</v>
      </c>
      <c r="AD661" s="56">
        <v>0</v>
      </c>
      <c r="AE661" s="56">
        <v>0</v>
      </c>
      <c r="AF661" s="56">
        <f t="shared" si="91"/>
        <v>0</v>
      </c>
      <c r="AH661" s="16"/>
    </row>
    <row r="662" spans="1:34" x14ac:dyDescent="0.25">
      <c r="A662" s="58" t="s">
        <v>707</v>
      </c>
      <c r="B662" s="59">
        <v>6009963</v>
      </c>
      <c r="C662" s="60">
        <v>145715</v>
      </c>
      <c r="D662" s="61">
        <v>4</v>
      </c>
      <c r="E662" s="62">
        <v>2.5</v>
      </c>
      <c r="F662" s="61">
        <v>3463</v>
      </c>
      <c r="G662" s="61">
        <v>21404</v>
      </c>
      <c r="H662" s="61">
        <v>9135</v>
      </c>
      <c r="I662" s="61">
        <f t="shared" si="87"/>
        <v>34002</v>
      </c>
      <c r="J662" s="61">
        <f t="shared" si="84"/>
        <v>8500.5</v>
      </c>
      <c r="K662" s="61">
        <f t="shared" si="85"/>
        <v>21251.25</v>
      </c>
      <c r="L662" s="63">
        <f t="shared" si="86"/>
        <v>2.9935587355488665E-3</v>
      </c>
      <c r="M662" s="64">
        <f t="shared" si="88"/>
        <v>52387.277872105165</v>
      </c>
      <c r="N662" s="65">
        <f t="shared" si="89"/>
        <v>1</v>
      </c>
      <c r="O662" s="64">
        <f t="shared" si="90"/>
        <v>52387.277872105165</v>
      </c>
      <c r="P662" s="66"/>
      <c r="Q662" s="64">
        <v>5335.4844794747423</v>
      </c>
      <c r="R662" s="64">
        <v>6420.1454882966364</v>
      </c>
      <c r="S662" s="64">
        <v>1391.26262921331</v>
      </c>
      <c r="T662" s="64">
        <v>0</v>
      </c>
      <c r="U662" s="64">
        <v>893.61276294985589</v>
      </c>
      <c r="V662" s="64">
        <v>0</v>
      </c>
      <c r="W662" s="64">
        <v>5369.3801360004263</v>
      </c>
      <c r="X662" s="64">
        <v>0</v>
      </c>
      <c r="Y662" s="64">
        <v>8863.7141814664137</v>
      </c>
      <c r="Z662" s="64">
        <v>12564.503589407024</v>
      </c>
      <c r="AA662" s="64">
        <v>35.436368185942555</v>
      </c>
      <c r="AB662" s="64">
        <v>0</v>
      </c>
      <c r="AC662" s="64">
        <v>0</v>
      </c>
      <c r="AD662" s="64">
        <v>10439.862209910729</v>
      </c>
      <c r="AE662" s="64">
        <v>1073.8760272000854</v>
      </c>
      <c r="AF662" s="64">
        <f t="shared" si="91"/>
        <v>52387.277872105165</v>
      </c>
      <c r="AH662" s="16"/>
    </row>
    <row r="663" spans="1:34" x14ac:dyDescent="0.25">
      <c r="A663" s="52" t="s">
        <v>708</v>
      </c>
      <c r="B663" s="53">
        <v>6006597</v>
      </c>
      <c r="C663" s="67">
        <v>145519</v>
      </c>
      <c r="D663" s="68">
        <v>5</v>
      </c>
      <c r="E663" s="69">
        <v>3.5</v>
      </c>
      <c r="F663" s="16">
        <v>3455</v>
      </c>
      <c r="G663" s="68">
        <v>20229</v>
      </c>
      <c r="H663" s="68">
        <v>623.28</v>
      </c>
      <c r="I663" s="68">
        <f t="shared" si="87"/>
        <v>24307.279999999999</v>
      </c>
      <c r="J663" s="68">
        <f t="shared" si="84"/>
        <v>6076.82</v>
      </c>
      <c r="K663" s="68">
        <f t="shared" si="85"/>
        <v>21268.87</v>
      </c>
      <c r="L663" s="70">
        <f t="shared" si="86"/>
        <v>2.9960407780132096E-3</v>
      </c>
      <c r="M663" s="71">
        <f t="shared" si="88"/>
        <v>52430.713615231165</v>
      </c>
      <c r="N663" s="18">
        <f t="shared" si="89"/>
        <v>1</v>
      </c>
      <c r="O663" s="56">
        <f t="shared" si="90"/>
        <v>52430.713615231165</v>
      </c>
      <c r="P663" s="66"/>
      <c r="Q663" s="56">
        <v>7452.4223006697448</v>
      </c>
      <c r="R663" s="56">
        <v>163.06892212174606</v>
      </c>
      <c r="S663" s="56">
        <v>5.435630737391536</v>
      </c>
      <c r="T663" s="56">
        <v>0</v>
      </c>
      <c r="U663" s="56">
        <v>222.86086023305296</v>
      </c>
      <c r="V663" s="56">
        <v>0</v>
      </c>
      <c r="W663" s="56">
        <v>0</v>
      </c>
      <c r="X663" s="56">
        <v>953.04725595598256</v>
      </c>
      <c r="Y663" s="56">
        <v>2264.8461405798071</v>
      </c>
      <c r="Z663" s="56">
        <v>3776.9005639573734</v>
      </c>
      <c r="AA663" s="56">
        <v>0</v>
      </c>
      <c r="AB663" s="56">
        <v>0</v>
      </c>
      <c r="AC663" s="56">
        <v>0</v>
      </c>
      <c r="AD663" s="56">
        <v>4795.0028290561049</v>
      </c>
      <c r="AE663" s="56">
        <v>32797.129111919967</v>
      </c>
      <c r="AF663" s="56">
        <f t="shared" si="91"/>
        <v>52430.713615231172</v>
      </c>
      <c r="AH663" s="16"/>
    </row>
    <row r="664" spans="1:34" x14ac:dyDescent="0.25">
      <c r="A664" s="52" t="s">
        <v>709</v>
      </c>
      <c r="B664" s="53">
        <v>6004881</v>
      </c>
      <c r="C664" s="67">
        <v>145517</v>
      </c>
      <c r="D664" s="68">
        <v>3</v>
      </c>
      <c r="E664" s="69">
        <v>1.5</v>
      </c>
      <c r="F664" s="16">
        <v>907</v>
      </c>
      <c r="G664" s="68">
        <v>6277</v>
      </c>
      <c r="H664" s="68">
        <v>77</v>
      </c>
      <c r="I664" s="68">
        <f t="shared" si="87"/>
        <v>7261</v>
      </c>
      <c r="J664" s="68">
        <f t="shared" si="84"/>
        <v>1815.25</v>
      </c>
      <c r="K664" s="68">
        <f t="shared" si="85"/>
        <v>2722.875</v>
      </c>
      <c r="L664" s="70">
        <f t="shared" si="86"/>
        <v>3.8355796680466419E-4</v>
      </c>
      <c r="M664" s="71">
        <f t="shared" si="88"/>
        <v>6712.2644190816236</v>
      </c>
      <c r="N664" s="18">
        <f t="shared" si="89"/>
        <v>1</v>
      </c>
      <c r="O664" s="56">
        <f t="shared" si="90"/>
        <v>6712.2644190816236</v>
      </c>
      <c r="P664" s="66"/>
      <c r="Q664" s="56">
        <v>838.455285512606</v>
      </c>
      <c r="R664" s="56">
        <v>0</v>
      </c>
      <c r="S664" s="56">
        <v>71.180878703936799</v>
      </c>
      <c r="T664" s="56">
        <v>0</v>
      </c>
      <c r="U664" s="56">
        <v>0</v>
      </c>
      <c r="V664" s="56">
        <v>0</v>
      </c>
      <c r="W664" s="56">
        <v>0</v>
      </c>
      <c r="X664" s="56">
        <v>0</v>
      </c>
      <c r="Y664" s="56">
        <v>698.86680909319762</v>
      </c>
      <c r="Z664" s="56">
        <v>2429.3941458954014</v>
      </c>
      <c r="AA664" s="56">
        <v>0</v>
      </c>
      <c r="AB664" s="56">
        <v>0</v>
      </c>
      <c r="AC664" s="56">
        <v>0</v>
      </c>
      <c r="AD664" s="56">
        <v>2447.8826858185016</v>
      </c>
      <c r="AE664" s="56">
        <v>226.48461405798068</v>
      </c>
      <c r="AF664" s="56">
        <f t="shared" si="91"/>
        <v>6712.2644190816236</v>
      </c>
      <c r="AH664" s="16"/>
    </row>
    <row r="665" spans="1:34" x14ac:dyDescent="0.25">
      <c r="A665" s="52" t="s">
        <v>710</v>
      </c>
      <c r="B665" s="53">
        <v>6008379</v>
      </c>
      <c r="C665" s="67">
        <v>145712</v>
      </c>
      <c r="D665" s="68">
        <v>2</v>
      </c>
      <c r="E665" s="69">
        <v>0.75</v>
      </c>
      <c r="F665" s="16">
        <v>3617</v>
      </c>
      <c r="G665" s="68">
        <v>13716</v>
      </c>
      <c r="H665" s="68">
        <v>1538.88</v>
      </c>
      <c r="I665" s="68">
        <f t="shared" si="87"/>
        <v>18871.88</v>
      </c>
      <c r="J665" s="68">
        <f t="shared" si="84"/>
        <v>4717.97</v>
      </c>
      <c r="K665" s="68">
        <f t="shared" si="85"/>
        <v>3538.4775</v>
      </c>
      <c r="L665" s="70">
        <f t="shared" si="86"/>
        <v>4.9844786686280165E-4</v>
      </c>
      <c r="M665" s="71">
        <f t="shared" si="88"/>
        <v>8722.8376700990284</v>
      </c>
      <c r="N665" s="18">
        <f t="shared" si="89"/>
        <v>1</v>
      </c>
      <c r="O665" s="56">
        <f t="shared" si="90"/>
        <v>8722.8376700990284</v>
      </c>
      <c r="P665" s="66"/>
      <c r="Q665" s="56">
        <v>1671.8262225463595</v>
      </c>
      <c r="R665" s="56">
        <v>390.20063507703532</v>
      </c>
      <c r="S665" s="56">
        <v>45.814601929442951</v>
      </c>
      <c r="T665" s="56">
        <v>0</v>
      </c>
      <c r="U665" s="56">
        <v>18.636448242485269</v>
      </c>
      <c r="V665" s="56">
        <v>0</v>
      </c>
      <c r="W665" s="56">
        <v>142.10291784895017</v>
      </c>
      <c r="X665" s="56">
        <v>114.53650482360739</v>
      </c>
      <c r="Y665" s="56">
        <v>328.17158363503324</v>
      </c>
      <c r="Z665" s="56">
        <v>5164.7736275181142</v>
      </c>
      <c r="AA665" s="56">
        <v>0</v>
      </c>
      <c r="AB665" s="56">
        <v>0</v>
      </c>
      <c r="AC665" s="56">
        <v>0</v>
      </c>
      <c r="AD665" s="56">
        <v>722.43969749515065</v>
      </c>
      <c r="AE665" s="56">
        <v>124.33543098285062</v>
      </c>
      <c r="AF665" s="56">
        <f t="shared" si="91"/>
        <v>8722.8376700990284</v>
      </c>
      <c r="AH665" s="16"/>
    </row>
    <row r="666" spans="1:34" x14ac:dyDescent="0.25">
      <c r="A666" s="52" t="s">
        <v>711</v>
      </c>
      <c r="B666" s="53">
        <v>6003842</v>
      </c>
      <c r="C666" s="67">
        <v>146040</v>
      </c>
      <c r="D666" s="68">
        <v>2</v>
      </c>
      <c r="E666" s="69">
        <v>0.75</v>
      </c>
      <c r="F666" s="16">
        <v>1268</v>
      </c>
      <c r="G666" s="68">
        <v>8800</v>
      </c>
      <c r="H666" s="68">
        <v>687</v>
      </c>
      <c r="I666" s="68">
        <f t="shared" si="87"/>
        <v>10755</v>
      </c>
      <c r="J666" s="68">
        <f t="shared" si="84"/>
        <v>2688.75</v>
      </c>
      <c r="K666" s="68">
        <f t="shared" si="85"/>
        <v>2016.5625</v>
      </c>
      <c r="L666" s="70">
        <f t="shared" si="86"/>
        <v>2.8406320981849356E-4</v>
      </c>
      <c r="M666" s="71">
        <f t="shared" si="88"/>
        <v>4971.1061718236369</v>
      </c>
      <c r="N666" s="18">
        <f t="shared" si="89"/>
        <v>1</v>
      </c>
      <c r="O666" s="56">
        <f t="shared" si="90"/>
        <v>4971.1061718236369</v>
      </c>
      <c r="P666" s="66"/>
      <c r="Q666" s="56">
        <v>586.08671556228467</v>
      </c>
      <c r="R666" s="56">
        <v>0</v>
      </c>
      <c r="S666" s="56">
        <v>0</v>
      </c>
      <c r="T666" s="56">
        <v>0</v>
      </c>
      <c r="U666" s="56">
        <v>0</v>
      </c>
      <c r="V666" s="56">
        <v>0</v>
      </c>
      <c r="W666" s="56">
        <v>182.57433174061708</v>
      </c>
      <c r="X666" s="56">
        <v>134.96634143863338</v>
      </c>
      <c r="Y666" s="56">
        <v>1164.7780151553291</v>
      </c>
      <c r="Z666" s="56">
        <v>1008.5498528051302</v>
      </c>
      <c r="AA666" s="56">
        <v>0</v>
      </c>
      <c r="AB666" s="56">
        <v>0</v>
      </c>
      <c r="AC666" s="56">
        <v>0</v>
      </c>
      <c r="AD666" s="56">
        <v>1857.1738352754414</v>
      </c>
      <c r="AE666" s="56">
        <v>36.977079846200922</v>
      </c>
      <c r="AF666" s="56">
        <f t="shared" si="91"/>
        <v>4971.1061718236379</v>
      </c>
      <c r="AH666" s="16"/>
    </row>
    <row r="667" spans="1:34" x14ac:dyDescent="0.25">
      <c r="A667" s="58" t="s">
        <v>712</v>
      </c>
      <c r="B667" s="59">
        <v>6010037</v>
      </c>
      <c r="C667" s="60">
        <v>146101</v>
      </c>
      <c r="D667" s="61">
        <v>2</v>
      </c>
      <c r="E667" s="62">
        <v>0.75</v>
      </c>
      <c r="F667" s="61">
        <v>993</v>
      </c>
      <c r="G667" s="61">
        <v>2624</v>
      </c>
      <c r="H667" s="61">
        <v>297.36</v>
      </c>
      <c r="I667" s="61">
        <f t="shared" si="87"/>
        <v>3914.36</v>
      </c>
      <c r="J667" s="61">
        <f t="shared" si="84"/>
        <v>978.59</v>
      </c>
      <c r="K667" s="61">
        <f t="shared" si="85"/>
        <v>733.9425</v>
      </c>
      <c r="L667" s="63">
        <f t="shared" si="86"/>
        <v>1.0338685876198218E-4</v>
      </c>
      <c r="M667" s="64">
        <f t="shared" si="88"/>
        <v>1809.2700283346883</v>
      </c>
      <c r="N667" s="65">
        <f t="shared" si="89"/>
        <v>1</v>
      </c>
      <c r="O667" s="64">
        <f t="shared" si="90"/>
        <v>1809.2700283346883</v>
      </c>
      <c r="P667" s="66"/>
      <c r="Q667" s="64">
        <v>458.97800359096902</v>
      </c>
      <c r="R667" s="64">
        <v>22.907300964721479</v>
      </c>
      <c r="S667" s="64">
        <v>0</v>
      </c>
      <c r="T667" s="64">
        <v>0</v>
      </c>
      <c r="U667" s="64">
        <v>0</v>
      </c>
      <c r="V667" s="64">
        <v>0</v>
      </c>
      <c r="W667" s="64">
        <v>0</v>
      </c>
      <c r="X667" s="64">
        <v>114.53650482360737</v>
      </c>
      <c r="Y667" s="64">
        <v>537.09208476606852</v>
      </c>
      <c r="Z667" s="64">
        <v>281.02580683112706</v>
      </c>
      <c r="AA667" s="64">
        <v>0</v>
      </c>
      <c r="AB667" s="64">
        <v>0</v>
      </c>
      <c r="AC667" s="64">
        <v>0</v>
      </c>
      <c r="AD667" s="64">
        <v>254.21742394263137</v>
      </c>
      <c r="AE667" s="64">
        <v>140.51290341556353</v>
      </c>
      <c r="AF667" s="64">
        <f t="shared" si="91"/>
        <v>1809.2700283346885</v>
      </c>
      <c r="AH667" s="16"/>
    </row>
    <row r="668" spans="1:34" x14ac:dyDescent="0.25">
      <c r="A668" s="52" t="s">
        <v>713</v>
      </c>
      <c r="B668" s="53">
        <v>6010094</v>
      </c>
      <c r="C668" s="67">
        <v>145556</v>
      </c>
      <c r="D668" s="68">
        <v>4</v>
      </c>
      <c r="E668" s="69">
        <v>2.5</v>
      </c>
      <c r="F668" s="16">
        <v>2938</v>
      </c>
      <c r="G668" s="68">
        <v>19408</v>
      </c>
      <c r="H668" s="68">
        <v>3082</v>
      </c>
      <c r="I668" s="68">
        <f t="shared" si="87"/>
        <v>25428</v>
      </c>
      <c r="J668" s="68">
        <f t="shared" si="84"/>
        <v>6357</v>
      </c>
      <c r="K668" s="68">
        <f t="shared" si="85"/>
        <v>15892.5</v>
      </c>
      <c r="L668" s="70">
        <f t="shared" si="86"/>
        <v>2.2386980626885647E-3</v>
      </c>
      <c r="M668" s="71">
        <f t="shared" si="88"/>
        <v>39177.216097049881</v>
      </c>
      <c r="N668" s="18">
        <f t="shared" si="89"/>
        <v>1</v>
      </c>
      <c r="O668" s="56">
        <f t="shared" si="90"/>
        <v>39177.216097049881</v>
      </c>
      <c r="P668" s="66"/>
      <c r="Q668" s="56">
        <v>4526.6108578390968</v>
      </c>
      <c r="R668" s="56">
        <v>3612.9688433058823</v>
      </c>
      <c r="S668" s="56">
        <v>0</v>
      </c>
      <c r="T668" s="56">
        <v>0</v>
      </c>
      <c r="U668" s="56">
        <v>953.70051769993222</v>
      </c>
      <c r="V668" s="56">
        <v>0</v>
      </c>
      <c r="W668" s="56">
        <v>47.762061468009527</v>
      </c>
      <c r="X668" s="56">
        <v>134.04191444247837</v>
      </c>
      <c r="Y668" s="56">
        <v>19704.161423044319</v>
      </c>
      <c r="Z668" s="56">
        <v>7609.5748900160979</v>
      </c>
      <c r="AA668" s="56">
        <v>0</v>
      </c>
      <c r="AB668" s="56">
        <v>0</v>
      </c>
      <c r="AC668" s="56">
        <v>0</v>
      </c>
      <c r="AD668" s="56">
        <v>2588.3955892340646</v>
      </c>
      <c r="AE668" s="56">
        <v>0</v>
      </c>
      <c r="AF668" s="56">
        <f t="shared" si="91"/>
        <v>39177.216097049881</v>
      </c>
      <c r="AH668" s="16"/>
    </row>
    <row r="669" spans="1:34" x14ac:dyDescent="0.25">
      <c r="A669" s="52" t="s">
        <v>714</v>
      </c>
      <c r="B669" s="53">
        <v>6010102</v>
      </c>
      <c r="C669" s="67" t="s">
        <v>715</v>
      </c>
      <c r="D669" s="68">
        <v>5</v>
      </c>
      <c r="E669" s="69">
        <v>3.5</v>
      </c>
      <c r="F669" s="16">
        <v>769</v>
      </c>
      <c r="G669" s="68">
        <v>22291</v>
      </c>
      <c r="H669" s="68">
        <v>447.72</v>
      </c>
      <c r="I669" s="68">
        <f t="shared" si="87"/>
        <v>23507.72</v>
      </c>
      <c r="J669" s="68">
        <f t="shared" si="84"/>
        <v>5876.93</v>
      </c>
      <c r="K669" s="68">
        <f t="shared" si="85"/>
        <v>20569.255000000001</v>
      </c>
      <c r="L669" s="70">
        <f t="shared" si="86"/>
        <v>2.8974894648071152E-3</v>
      </c>
      <c r="M669" s="71">
        <f t="shared" si="88"/>
        <v>50706.065634124512</v>
      </c>
      <c r="N669" s="18">
        <f t="shared" si="89"/>
        <v>1</v>
      </c>
      <c r="O669" s="56">
        <f t="shared" si="90"/>
        <v>50706.065634124512</v>
      </c>
      <c r="P669" s="66"/>
      <c r="Q669" s="56">
        <v>1658.7301734341631</v>
      </c>
      <c r="R669" s="56">
        <v>0</v>
      </c>
      <c r="S669" s="56">
        <v>132.26701460986072</v>
      </c>
      <c r="T669" s="56">
        <v>0</v>
      </c>
      <c r="U669" s="56">
        <v>641.40442701220127</v>
      </c>
      <c r="V669" s="56">
        <v>0</v>
      </c>
      <c r="W669" s="56">
        <v>192.05895272116763</v>
      </c>
      <c r="X669" s="56">
        <v>0</v>
      </c>
      <c r="Y669" s="56">
        <v>19762.400323802085</v>
      </c>
      <c r="Z669" s="56">
        <v>2899.0030599421525</v>
      </c>
      <c r="AA669" s="56">
        <v>6102.1426016193082</v>
      </c>
      <c r="AB669" s="56">
        <v>0</v>
      </c>
      <c r="AC669" s="56">
        <v>0</v>
      </c>
      <c r="AD669" s="56">
        <v>18992.352636004951</v>
      </c>
      <c r="AE669" s="56">
        <v>325.70644497861986</v>
      </c>
      <c r="AF669" s="56">
        <f t="shared" si="91"/>
        <v>50706.065634124512</v>
      </c>
      <c r="AH669" s="16"/>
    </row>
    <row r="670" spans="1:34" x14ac:dyDescent="0.25">
      <c r="A670" s="52" t="s">
        <v>716</v>
      </c>
      <c r="B670" s="53">
        <v>6007074</v>
      </c>
      <c r="C670" s="67">
        <v>145792</v>
      </c>
      <c r="D670" s="68">
        <v>5</v>
      </c>
      <c r="E670" s="69">
        <v>3.5</v>
      </c>
      <c r="F670" s="16">
        <v>10380</v>
      </c>
      <c r="G670" s="68">
        <v>43300</v>
      </c>
      <c r="H670" s="68">
        <v>270.48</v>
      </c>
      <c r="I670" s="68">
        <f t="shared" si="87"/>
        <v>53950.48</v>
      </c>
      <c r="J670" s="68">
        <f t="shared" si="84"/>
        <v>13487.62</v>
      </c>
      <c r="K670" s="68">
        <f t="shared" si="85"/>
        <v>47206.670000000006</v>
      </c>
      <c r="L670" s="70">
        <f t="shared" si="86"/>
        <v>6.6497706890028879E-3</v>
      </c>
      <c r="M670" s="71">
        <f t="shared" si="88"/>
        <v>116370.98705755053</v>
      </c>
      <c r="N670" s="18">
        <f t="shared" si="89"/>
        <v>1</v>
      </c>
      <c r="O670" s="56">
        <f t="shared" si="90"/>
        <v>116370.98705755053</v>
      </c>
      <c r="P670" s="66"/>
      <c r="Q670" s="56">
        <v>22389.621846874667</v>
      </c>
      <c r="R670" s="56">
        <v>170.31642977160149</v>
      </c>
      <c r="S670" s="56">
        <v>117.77199931014997</v>
      </c>
      <c r="T670" s="56">
        <v>0</v>
      </c>
      <c r="U670" s="56">
        <v>16.30689221217461</v>
      </c>
      <c r="V670" s="56">
        <v>0</v>
      </c>
      <c r="W670" s="56">
        <v>279.02904451943226</v>
      </c>
      <c r="X670" s="56">
        <v>0</v>
      </c>
      <c r="Y670" s="56">
        <v>24220.911726257767</v>
      </c>
      <c r="Z670" s="56">
        <v>18929.799742598465</v>
      </c>
      <c r="AA670" s="56">
        <v>12486.851721730003</v>
      </c>
      <c r="AB670" s="56">
        <v>0</v>
      </c>
      <c r="AC670" s="56">
        <v>0</v>
      </c>
      <c r="AD670" s="56">
        <v>36075.763524949783</v>
      </c>
      <c r="AE670" s="56">
        <v>1684.6141293265041</v>
      </c>
      <c r="AF670" s="56">
        <f t="shared" si="91"/>
        <v>116370.98705755055</v>
      </c>
      <c r="AH670" s="16"/>
    </row>
    <row r="671" spans="1:34" ht="15.75" thickBot="1" x14ac:dyDescent="0.3">
      <c r="A671" s="74" t="s">
        <v>717</v>
      </c>
      <c r="B671" s="75">
        <v>6008361</v>
      </c>
      <c r="C671" s="76">
        <v>145213</v>
      </c>
      <c r="D671" s="77">
        <v>5</v>
      </c>
      <c r="E671" s="78">
        <v>3.5</v>
      </c>
      <c r="F671" s="77">
        <v>265</v>
      </c>
      <c r="G671" s="77">
        <v>333</v>
      </c>
      <c r="H671" s="77">
        <v>357</v>
      </c>
      <c r="I671" s="77">
        <f t="shared" si="87"/>
        <v>955</v>
      </c>
      <c r="J671" s="77">
        <f t="shared" si="84"/>
        <v>238.75</v>
      </c>
      <c r="K671" s="77">
        <f t="shared" si="85"/>
        <v>835.625</v>
      </c>
      <c r="L671" s="79">
        <f t="shared" si="86"/>
        <v>1.1771037084373962E-4</v>
      </c>
      <c r="M671" s="80">
        <f t="shared" si="88"/>
        <v>2059.9314897654435</v>
      </c>
      <c r="N671" s="81">
        <f t="shared" si="89"/>
        <v>1</v>
      </c>
      <c r="O671" s="80">
        <f t="shared" si="90"/>
        <v>2059.9314897654435</v>
      </c>
      <c r="P671" s="82"/>
      <c r="Q671" s="80">
        <v>571.60402595585606</v>
      </c>
      <c r="R671" s="80">
        <v>0</v>
      </c>
      <c r="S671" s="80">
        <v>661.33507304930367</v>
      </c>
      <c r="T671" s="80">
        <v>0</v>
      </c>
      <c r="U671" s="80">
        <v>108.71261474783074</v>
      </c>
      <c r="V671" s="80">
        <v>0</v>
      </c>
      <c r="W671" s="80">
        <v>0</v>
      </c>
      <c r="X671" s="80">
        <v>0</v>
      </c>
      <c r="Y671" s="80">
        <v>0</v>
      </c>
      <c r="Z671" s="80">
        <v>651.41288995723971</v>
      </c>
      <c r="AA671" s="80">
        <v>0</v>
      </c>
      <c r="AB671" s="80">
        <v>0</v>
      </c>
      <c r="AC671" s="80">
        <v>0</v>
      </c>
      <c r="AD671" s="80">
        <v>0</v>
      </c>
      <c r="AE671" s="80">
        <v>66.866886055213357</v>
      </c>
      <c r="AF671" s="80">
        <f t="shared" si="91"/>
        <v>2059.9314897654435</v>
      </c>
      <c r="AH671" s="16"/>
    </row>
    <row r="672" spans="1:34" x14ac:dyDescent="0.25">
      <c r="A672" s="83"/>
      <c r="B672" s="67"/>
      <c r="C672" s="67"/>
      <c r="D672" s="68"/>
      <c r="E672" s="68">
        <f t="shared" ref="E672:K672" si="92">SUM(E18:E671)</f>
        <v>1253.25</v>
      </c>
      <c r="F672" s="68">
        <f t="shared" si="92"/>
        <v>2393410.0274725277</v>
      </c>
      <c r="G672" s="68">
        <f t="shared" si="92"/>
        <v>9476382.8736263737</v>
      </c>
      <c r="H672" s="68">
        <f t="shared" si="92"/>
        <v>1585435.8107692299</v>
      </c>
      <c r="I672" s="68">
        <f t="shared" si="92"/>
        <v>13455228.71186813</v>
      </c>
      <c r="J672" s="68">
        <f t="shared" si="92"/>
        <v>3363807.1779670324</v>
      </c>
      <c r="K672" s="68">
        <f t="shared" si="92"/>
        <v>7098992.1619505491</v>
      </c>
      <c r="L672" s="67"/>
      <c r="M672" s="84">
        <f>SUM(M18:M671)</f>
        <v>17500000.000000004</v>
      </c>
      <c r="N672" s="84"/>
      <c r="O672" s="84">
        <f>SUM(O18:O671)</f>
        <v>17500000.000000004</v>
      </c>
      <c r="P672" s="85"/>
      <c r="Q672" s="84">
        <f t="shared" ref="Q672:AF672" si="93">SUM(Q18:Q671)</f>
        <v>3020900.3401189875</v>
      </c>
      <c r="R672" s="84">
        <f t="shared" si="93"/>
        <v>455377.34811525239</v>
      </c>
      <c r="S672" s="84">
        <f t="shared" si="93"/>
        <v>357516.10117324715</v>
      </c>
      <c r="T672" s="84">
        <f t="shared" si="93"/>
        <v>0</v>
      </c>
      <c r="U672" s="84">
        <f t="shared" si="93"/>
        <v>349591.64795980079</v>
      </c>
      <c r="V672" s="84">
        <f t="shared" si="93"/>
        <v>0</v>
      </c>
      <c r="W672" s="84">
        <f t="shared" si="93"/>
        <v>604317.95047527552</v>
      </c>
      <c r="X672" s="84">
        <f t="shared" si="93"/>
        <v>210669.89057108003</v>
      </c>
      <c r="Y672" s="84">
        <f t="shared" si="93"/>
        <v>2944275.5717859273</v>
      </c>
      <c r="Z672" s="84">
        <f t="shared" si="93"/>
        <v>3569671.9183004699</v>
      </c>
      <c r="AA672" s="84">
        <f t="shared" si="93"/>
        <v>1532964.4998170955</v>
      </c>
      <c r="AB672" s="84">
        <f t="shared" si="93"/>
        <v>0</v>
      </c>
      <c r="AC672" s="84">
        <f t="shared" si="93"/>
        <v>0</v>
      </c>
      <c r="AD672" s="84">
        <f t="shared" si="93"/>
        <v>3372192.8469300736</v>
      </c>
      <c r="AE672" s="84">
        <f t="shared" si="93"/>
        <v>1082521.8847527914</v>
      </c>
      <c r="AF672" s="84">
        <f t="shared" si="93"/>
        <v>17500000.000000004</v>
      </c>
    </row>
    <row r="674" spans="1:32" ht="15.75" thickBot="1" x14ac:dyDescent="0.3">
      <c r="I674" s="86"/>
    </row>
    <row r="675" spans="1:32" ht="15.75" thickBot="1" x14ac:dyDescent="0.3">
      <c r="A675" s="87" t="s">
        <v>718</v>
      </c>
      <c r="B675" s="88"/>
      <c r="C675" s="88"/>
      <c r="D675" s="88"/>
      <c r="E675" s="88"/>
      <c r="F675" s="88"/>
      <c r="G675" s="88"/>
      <c r="H675" s="88"/>
      <c r="I675" s="88"/>
      <c r="J675" s="89"/>
    </row>
    <row r="676" spans="1:32" ht="45.75" thickBot="1" x14ac:dyDescent="0.3">
      <c r="A676" s="90" t="s">
        <v>20</v>
      </c>
      <c r="B676" s="91" t="s">
        <v>21</v>
      </c>
      <c r="C676" s="91" t="s">
        <v>22</v>
      </c>
      <c r="D676" s="92" t="s">
        <v>719</v>
      </c>
      <c r="E676" s="93"/>
      <c r="F676" s="94"/>
      <c r="G676" s="92" t="s">
        <v>720</v>
      </c>
      <c r="H676" s="93"/>
      <c r="I676" s="93"/>
      <c r="J676" s="95"/>
    </row>
    <row r="677" spans="1:32" ht="15" customHeight="1" x14ac:dyDescent="0.25">
      <c r="A677" s="96" t="s">
        <v>721</v>
      </c>
      <c r="B677" s="97">
        <v>6008064</v>
      </c>
      <c r="C677" s="98">
        <v>145180</v>
      </c>
      <c r="D677" s="99" t="s">
        <v>722</v>
      </c>
      <c r="E677" s="100"/>
      <c r="F677" s="117"/>
      <c r="G677" s="120" t="s">
        <v>723</v>
      </c>
      <c r="H677" s="121"/>
      <c r="I677" s="121"/>
      <c r="J677" s="117"/>
    </row>
    <row r="678" spans="1:32" x14ac:dyDescent="0.25">
      <c r="A678" s="101" t="s">
        <v>724</v>
      </c>
      <c r="B678" s="53">
        <v>6008130</v>
      </c>
      <c r="C678" s="67">
        <v>145950</v>
      </c>
      <c r="D678" s="102" t="s">
        <v>722</v>
      </c>
      <c r="E678" s="103"/>
      <c r="F678" s="118"/>
      <c r="G678" s="122"/>
      <c r="H678" s="123"/>
      <c r="I678" s="123"/>
      <c r="J678" s="118"/>
    </row>
    <row r="679" spans="1:32" x14ac:dyDescent="0.25">
      <c r="A679" s="101" t="s">
        <v>725</v>
      </c>
      <c r="B679" s="53">
        <v>6001630</v>
      </c>
      <c r="C679" s="67">
        <v>145364</v>
      </c>
      <c r="D679" s="102" t="s">
        <v>722</v>
      </c>
      <c r="E679" s="103"/>
      <c r="F679" s="118"/>
      <c r="G679" s="122"/>
      <c r="H679" s="123"/>
      <c r="I679" s="123"/>
      <c r="J679" s="118"/>
    </row>
    <row r="680" spans="1:32" x14ac:dyDescent="0.25">
      <c r="A680" s="104" t="s">
        <v>726</v>
      </c>
      <c r="B680" s="59">
        <v>6001002</v>
      </c>
      <c r="C680" s="60">
        <v>145333</v>
      </c>
      <c r="D680" s="105" t="s">
        <v>722</v>
      </c>
      <c r="E680" s="106"/>
      <c r="F680" s="119"/>
      <c r="G680" s="124"/>
      <c r="H680" s="125"/>
      <c r="I680" s="125"/>
      <c r="J680" s="119"/>
    </row>
    <row r="681" spans="1:32" x14ac:dyDescent="0.25">
      <c r="A681" s="101" t="s">
        <v>727</v>
      </c>
      <c r="B681" s="53">
        <v>6003123</v>
      </c>
      <c r="C681" s="67">
        <v>141346</v>
      </c>
      <c r="D681" s="102" t="s">
        <v>728</v>
      </c>
      <c r="E681" s="103"/>
      <c r="F681" s="126"/>
      <c r="G681" s="128" t="s">
        <v>729</v>
      </c>
      <c r="H681" s="129"/>
      <c r="I681" s="129"/>
      <c r="J681" s="130"/>
    </row>
    <row r="682" spans="1:32" x14ac:dyDescent="0.25">
      <c r="A682" s="107" t="s">
        <v>730</v>
      </c>
      <c r="B682" s="53">
        <v>6003438</v>
      </c>
      <c r="C682" s="67">
        <v>146140</v>
      </c>
      <c r="D682" s="102" t="s">
        <v>728</v>
      </c>
      <c r="E682" s="103"/>
      <c r="F682" s="126"/>
      <c r="G682" s="131"/>
      <c r="H682" s="132"/>
      <c r="I682" s="132"/>
      <c r="J682" s="126"/>
    </row>
    <row r="683" spans="1:32" x14ac:dyDescent="0.25">
      <c r="A683" s="107" t="s">
        <v>731</v>
      </c>
      <c r="B683" s="53">
        <v>6003552</v>
      </c>
      <c r="C683" s="67">
        <v>141317</v>
      </c>
      <c r="D683" s="102" t="s">
        <v>728</v>
      </c>
      <c r="E683" s="103"/>
      <c r="F683" s="126"/>
      <c r="G683" s="131"/>
      <c r="H683" s="132"/>
      <c r="I683" s="132"/>
      <c r="J683" s="126"/>
    </row>
    <row r="684" spans="1:32" x14ac:dyDescent="0.25">
      <c r="A684" s="107" t="s">
        <v>732</v>
      </c>
      <c r="B684" s="53">
        <v>6003727</v>
      </c>
      <c r="C684" s="67">
        <v>140008</v>
      </c>
      <c r="D684" s="102" t="s">
        <v>728</v>
      </c>
      <c r="E684" s="103"/>
      <c r="F684" s="126"/>
      <c r="G684" s="131"/>
      <c r="H684" s="132"/>
      <c r="I684" s="132"/>
      <c r="J684" s="126"/>
    </row>
    <row r="685" spans="1:32" x14ac:dyDescent="0.25">
      <c r="A685" s="107" t="s">
        <v>733</v>
      </c>
      <c r="B685" s="53">
        <v>6060524</v>
      </c>
      <c r="C685" s="67">
        <v>140001</v>
      </c>
      <c r="D685" s="102" t="s">
        <v>728</v>
      </c>
      <c r="E685" s="103"/>
      <c r="F685" s="126"/>
      <c r="G685" s="131"/>
      <c r="H685" s="132"/>
      <c r="I685" s="132"/>
      <c r="J685" s="126"/>
    </row>
    <row r="686" spans="1:32" x14ac:dyDescent="0.25">
      <c r="A686" s="107" t="s">
        <v>734</v>
      </c>
      <c r="B686" s="53">
        <v>6004006</v>
      </c>
      <c r="C686" s="67">
        <v>141319</v>
      </c>
      <c r="D686" s="102" t="s">
        <v>728</v>
      </c>
      <c r="E686" s="103"/>
      <c r="F686" s="126"/>
      <c r="G686" s="131"/>
      <c r="H686" s="132"/>
      <c r="I686" s="132"/>
      <c r="J686" s="126"/>
    </row>
    <row r="687" spans="1:32" x14ac:dyDescent="0.25">
      <c r="A687" s="107" t="s">
        <v>735</v>
      </c>
      <c r="B687" s="53">
        <v>6004790</v>
      </c>
      <c r="C687" s="67">
        <v>140167</v>
      </c>
      <c r="D687" s="102" t="s">
        <v>728</v>
      </c>
      <c r="E687" s="103"/>
      <c r="F687" s="126"/>
      <c r="G687" s="131"/>
      <c r="H687" s="132"/>
      <c r="I687" s="132"/>
      <c r="J687" s="126"/>
      <c r="K687" s="68"/>
      <c r="L687" s="70"/>
      <c r="M687" s="71"/>
      <c r="N687" s="71"/>
      <c r="O687" s="71"/>
      <c r="P687" s="66"/>
      <c r="Q687" s="71"/>
      <c r="R687" s="71"/>
      <c r="S687" s="71"/>
      <c r="T687" s="71"/>
      <c r="U687" s="71"/>
      <c r="V687" s="71"/>
      <c r="W687" s="71"/>
      <c r="X687" s="71"/>
      <c r="Y687" s="71"/>
      <c r="Z687" s="71"/>
      <c r="AA687" s="71"/>
      <c r="AB687" s="71"/>
      <c r="AC687" s="71"/>
      <c r="AD687" s="71"/>
      <c r="AE687" s="71"/>
      <c r="AF687" s="71"/>
    </row>
    <row r="688" spans="1:32" x14ac:dyDescent="0.25">
      <c r="A688" s="107" t="s">
        <v>736</v>
      </c>
      <c r="B688" s="53">
        <v>6006035</v>
      </c>
      <c r="C688" s="67">
        <v>140185</v>
      </c>
      <c r="D688" s="102" t="s">
        <v>728</v>
      </c>
      <c r="E688" s="103"/>
      <c r="F688" s="126"/>
      <c r="G688" s="131"/>
      <c r="H688" s="132"/>
      <c r="I688" s="132"/>
      <c r="J688" s="126"/>
    </row>
    <row r="689" spans="1:11" x14ac:dyDescent="0.25">
      <c r="A689" s="107" t="s">
        <v>737</v>
      </c>
      <c r="B689" s="53">
        <v>6015697</v>
      </c>
      <c r="C689" s="67">
        <v>141335</v>
      </c>
      <c r="D689" s="102" t="s">
        <v>728</v>
      </c>
      <c r="E689" s="103"/>
      <c r="F689" s="126"/>
      <c r="G689" s="131"/>
      <c r="H689" s="132"/>
      <c r="I689" s="132"/>
      <c r="J689" s="126"/>
    </row>
    <row r="690" spans="1:11" x14ac:dyDescent="0.25">
      <c r="A690" s="107" t="s">
        <v>738</v>
      </c>
      <c r="B690" s="53">
        <v>6007751</v>
      </c>
      <c r="C690" s="67">
        <v>145309</v>
      </c>
      <c r="D690" s="102" t="s">
        <v>728</v>
      </c>
      <c r="E690" s="103"/>
      <c r="F690" s="126"/>
      <c r="G690" s="131"/>
      <c r="H690" s="132"/>
      <c r="I690" s="132"/>
      <c r="J690" s="126"/>
    </row>
    <row r="691" spans="1:11" x14ac:dyDescent="0.25">
      <c r="A691" s="107" t="s">
        <v>739</v>
      </c>
      <c r="B691" s="53">
        <v>6009492</v>
      </c>
      <c r="C691" s="67" t="s">
        <v>740</v>
      </c>
      <c r="D691" s="102" t="s">
        <v>728</v>
      </c>
      <c r="E691" s="103"/>
      <c r="F691" s="126"/>
      <c r="G691" s="131"/>
      <c r="H691" s="132"/>
      <c r="I691" s="132"/>
      <c r="J691" s="126"/>
    </row>
    <row r="692" spans="1:11" ht="15.75" thickBot="1" x14ac:dyDescent="0.3">
      <c r="A692" s="108" t="s">
        <v>741</v>
      </c>
      <c r="B692" s="75">
        <v>6013478</v>
      </c>
      <c r="C692" s="76">
        <v>140049</v>
      </c>
      <c r="D692" s="109" t="s">
        <v>728</v>
      </c>
      <c r="E692" s="110"/>
      <c r="F692" s="127"/>
      <c r="G692" s="133"/>
      <c r="H692" s="134"/>
      <c r="I692" s="134"/>
      <c r="J692" s="127"/>
    </row>
    <row r="693" spans="1:11" x14ac:dyDescent="0.25">
      <c r="A693" s="111"/>
    </row>
    <row r="695" spans="1:11" x14ac:dyDescent="0.25">
      <c r="A695" s="112" t="s">
        <v>742</v>
      </c>
    </row>
    <row r="696" spans="1:11" ht="18.75" customHeight="1" x14ac:dyDescent="0.25">
      <c r="A696" s="113" t="s">
        <v>743</v>
      </c>
      <c r="B696" s="114"/>
      <c r="C696" s="114"/>
      <c r="D696" s="115"/>
      <c r="E696" s="115"/>
      <c r="F696" s="115"/>
      <c r="G696" s="115"/>
      <c r="H696" s="115"/>
      <c r="I696" s="115"/>
      <c r="J696" s="115"/>
      <c r="K696" s="115"/>
    </row>
    <row r="697" spans="1:11" ht="18.75" customHeight="1" x14ac:dyDescent="0.25">
      <c r="A697" s="113" t="s">
        <v>744</v>
      </c>
      <c r="B697" s="116"/>
      <c r="C697" s="114"/>
      <c r="D697" s="115"/>
      <c r="E697" s="115"/>
      <c r="F697" s="115"/>
      <c r="G697" s="115"/>
      <c r="H697" s="115"/>
      <c r="I697" s="115"/>
      <c r="J697" s="115"/>
      <c r="K697" s="115"/>
    </row>
    <row r="698" spans="1:11" ht="18" customHeight="1" x14ac:dyDescent="0.25">
      <c r="A698" s="113" t="s">
        <v>745</v>
      </c>
      <c r="B698" s="116"/>
      <c r="C698" s="114"/>
      <c r="D698" s="115"/>
      <c r="E698" s="115"/>
      <c r="F698" s="115"/>
      <c r="G698" s="115"/>
      <c r="H698" s="115"/>
      <c r="I698" s="115"/>
      <c r="J698" s="115"/>
      <c r="K698" s="115"/>
    </row>
    <row r="699" spans="1:11" ht="24" customHeight="1" x14ac:dyDescent="0.25">
      <c r="A699" s="135" t="s">
        <v>746</v>
      </c>
      <c r="B699" s="135"/>
      <c r="C699" s="135"/>
      <c r="D699" s="135"/>
      <c r="E699" s="135"/>
      <c r="F699" s="135"/>
      <c r="G699" s="135"/>
      <c r="H699" s="135"/>
      <c r="I699" s="135"/>
      <c r="J699" s="135"/>
      <c r="K699" s="135"/>
    </row>
    <row r="700" spans="1:11" ht="36.75" customHeight="1" x14ac:dyDescent="0.25">
      <c r="A700" s="135" t="s">
        <v>747</v>
      </c>
      <c r="B700" s="135"/>
      <c r="C700" s="135"/>
      <c r="D700" s="135"/>
      <c r="E700" s="135"/>
      <c r="F700" s="135"/>
      <c r="G700" s="135"/>
      <c r="H700" s="135"/>
      <c r="I700" s="135"/>
      <c r="J700" s="135"/>
      <c r="K700" s="135"/>
    </row>
    <row r="701" spans="1:11" x14ac:dyDescent="0.25">
      <c r="A701" s="111"/>
      <c r="B701" s="53"/>
    </row>
    <row r="702" spans="1:11" x14ac:dyDescent="0.25">
      <c r="A702" s="111"/>
      <c r="B702" s="53"/>
    </row>
    <row r="703" spans="1:11" x14ac:dyDescent="0.25">
      <c r="A703" s="111"/>
    </row>
  </sheetData>
  <autoFilter ref="A17:AH692"/>
  <mergeCells count="6">
    <mergeCell ref="A700:K700"/>
    <mergeCell ref="F677:F680"/>
    <mergeCell ref="G677:J680"/>
    <mergeCell ref="F681:F692"/>
    <mergeCell ref="G681:J692"/>
    <mergeCell ref="A699:K699"/>
  </mergeCells>
  <pageMargins left="0.7" right="0.7" top="0.75" bottom="0.75" header="0.3" footer="0.3"/>
  <pageSetup scale="42" fitToHeight="0" orientation="portrait" verticalDpi="0" r:id="rId1"/>
  <rowBreaks count="1" manualBreakCount="1">
    <brk id="67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406F01D4-C18F-420D-BF1C-99DF2A021ED2}"/>
</file>

<file path=customXml/itemProps2.xml><?xml version="1.0" encoding="utf-8"?>
<ds:datastoreItem xmlns:ds="http://schemas.openxmlformats.org/officeDocument/2006/customXml" ds:itemID="{B12C6C58-E1F3-492C-82D3-3A10EE5AB145}"/>
</file>

<file path=customXml/itemProps3.xml><?xml version="1.0" encoding="utf-8"?>
<ds:datastoreItem xmlns:ds="http://schemas.openxmlformats.org/officeDocument/2006/customXml" ds:itemID="{B89264CE-AEB8-462B-9D6C-68E579FA5B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QIP Calculation</vt:lpstr>
      <vt:lpstr>'QIP Calculation'!Print_Titles</vt:lpstr>
    </vt:vector>
  </TitlesOfParts>
  <Company>Myers and Stauffer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IL NF Quality Incentive Payment File Q3 SFY 2023 Public</dc:title>
  <dc:creator>Daniel Brendel</dc:creator>
  <cp:lastModifiedBy>Daniel Brendel</cp:lastModifiedBy>
  <dcterms:created xsi:type="dcterms:W3CDTF">2022-11-14T21:16:12Z</dcterms:created>
  <dcterms:modified xsi:type="dcterms:W3CDTF">2022-11-15T17:23:06Z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">
    <vt:lpwstr/>
  </property>
  <property fmtid="{D5CDD505-2E9C-101B-9397-08002B2CF9AE}" pid="4" name="TaxCatchAll">
    <vt:lpwstr/>
  </property>
  <property fmtid="{D5CDD505-2E9C-101B-9397-08002B2CF9AE}" pid="5" name="TaxKeywordTaxHTField">
    <vt:lpwstr/>
  </property>
</Properties>
</file>