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12255" windowHeight="12600" activeTab="0"/>
  </bookViews>
  <sheets>
    <sheet name="ACArace,age,gender" sheetId="1" r:id="rId1"/>
    <sheet name="County" sheetId="2" r:id="rId2"/>
  </sheets>
  <definedNames>
    <definedName name="_xlnm.Print_Area" localSheetId="0">'ACArace,age,gender'!$A$1:$E$54</definedName>
    <definedName name="_xlnm.Print_Area" localSheetId="1">'County'!$A$1:$H$50</definedName>
  </definedNames>
  <calcPr fullCalcOnLoad="1"/>
</workbook>
</file>

<file path=xl/sharedStrings.xml><?xml version="1.0" encoding="utf-8"?>
<sst xmlns="http://schemas.openxmlformats.org/spreadsheetml/2006/main" count="151" uniqueCount="136">
  <si>
    <t>Age Category</t>
  </si>
  <si>
    <t>Race/Ethnicity</t>
  </si>
  <si>
    <t>Asian</t>
  </si>
  <si>
    <t>Black</t>
  </si>
  <si>
    <t>Hispanic</t>
  </si>
  <si>
    <t>Gender</t>
  </si>
  <si>
    <t>Male</t>
  </si>
  <si>
    <t>Female</t>
  </si>
  <si>
    <t>Total</t>
  </si>
  <si>
    <t>Age Category by Gender</t>
  </si>
  <si>
    <t xml:space="preserve">Total </t>
  </si>
  <si>
    <t>Unknown</t>
  </si>
  <si>
    <t>County</t>
  </si>
  <si>
    <t>Count</t>
  </si>
  <si>
    <t>Percent</t>
  </si>
  <si>
    <t>Male Count</t>
  </si>
  <si>
    <t>Female Count</t>
  </si>
  <si>
    <t>White</t>
  </si>
  <si>
    <t>Other</t>
  </si>
  <si>
    <t>City of Chicago</t>
  </si>
  <si>
    <t>Remainder of Cook</t>
  </si>
  <si>
    <t>19-34</t>
  </si>
  <si>
    <t>35-54</t>
  </si>
  <si>
    <t>55-64</t>
  </si>
  <si>
    <t>Other/Unknown</t>
  </si>
  <si>
    <t xml:space="preserve">Adams                                                                           </t>
  </si>
  <si>
    <t xml:space="preserve">Alexander                                                                       </t>
  </si>
  <si>
    <t xml:space="preserve">Bond                                                                            </t>
  </si>
  <si>
    <t xml:space="preserve">Boone                                                                           </t>
  </si>
  <si>
    <t xml:space="preserve">Brown                                                                           </t>
  </si>
  <si>
    <t xml:space="preserve">Bureau                                                                          </t>
  </si>
  <si>
    <t xml:space="preserve">Calhoun                                                                         </t>
  </si>
  <si>
    <t xml:space="preserve">Carroll                                                                         </t>
  </si>
  <si>
    <t xml:space="preserve">Cass                                                                            </t>
  </si>
  <si>
    <t xml:space="preserve">Champaign                                                                       </t>
  </si>
  <si>
    <t xml:space="preserve">Christian                                                                       </t>
  </si>
  <si>
    <t xml:space="preserve">Clark                                                                           </t>
  </si>
  <si>
    <t xml:space="preserve">Clay                                                                            </t>
  </si>
  <si>
    <t xml:space="preserve">Clinton                                                                         </t>
  </si>
  <si>
    <t xml:space="preserve">Coles                                                                           </t>
  </si>
  <si>
    <t xml:space="preserve">Cook                                                                            </t>
  </si>
  <si>
    <t xml:space="preserve">Crawford                                                                        </t>
  </si>
  <si>
    <t xml:space="preserve">Cumberland                                                                      </t>
  </si>
  <si>
    <t xml:space="preserve">De Witt                                                                         </t>
  </si>
  <si>
    <t xml:space="preserve">Dekalb                                                                          </t>
  </si>
  <si>
    <t xml:space="preserve">Douglas                                                                         </t>
  </si>
  <si>
    <t xml:space="preserve">DuPage                                                                          </t>
  </si>
  <si>
    <t xml:space="preserve">Edgar                                                                           </t>
  </si>
  <si>
    <t xml:space="preserve">Edwards                                                                         </t>
  </si>
  <si>
    <t xml:space="preserve">Effingham                                                                       </t>
  </si>
  <si>
    <t xml:space="preserve">Fayette                                                                         </t>
  </si>
  <si>
    <t xml:space="preserve">Ford                                                                            </t>
  </si>
  <si>
    <t xml:space="preserve">Franklin                                                                        </t>
  </si>
  <si>
    <t xml:space="preserve">Fulton                                                                          </t>
  </si>
  <si>
    <t xml:space="preserve">Gallatin                                                                        </t>
  </si>
  <si>
    <t xml:space="preserve">Greene                                                                          </t>
  </si>
  <si>
    <t xml:space="preserve">Grundy                                                                          </t>
  </si>
  <si>
    <t xml:space="preserve">Hamilton                                                                        </t>
  </si>
  <si>
    <t xml:space="preserve">Hancock                                                                         </t>
  </si>
  <si>
    <t xml:space="preserve">Hardin                                                                          </t>
  </si>
  <si>
    <t xml:space="preserve">Henderson                                                                       </t>
  </si>
  <si>
    <t xml:space="preserve">Henry                                                                           </t>
  </si>
  <si>
    <t xml:space="preserve">Iroquois                                                                        </t>
  </si>
  <si>
    <t xml:space="preserve">Jackson                                                                         </t>
  </si>
  <si>
    <t xml:space="preserve">Jasper                                                                          </t>
  </si>
  <si>
    <t xml:space="preserve">Jefferson                                                                       </t>
  </si>
  <si>
    <t xml:space="preserve">Jersey                                                                          </t>
  </si>
  <si>
    <t xml:space="preserve">Jo Daviess                                                                      </t>
  </si>
  <si>
    <t xml:space="preserve">Johnson                                                                         </t>
  </si>
  <si>
    <t xml:space="preserve">Kane                                                                            </t>
  </si>
  <si>
    <t xml:space="preserve">Kankakee                                                                        </t>
  </si>
  <si>
    <t xml:space="preserve">Kendall                                                                         </t>
  </si>
  <si>
    <t xml:space="preserve">Knox                                                                            </t>
  </si>
  <si>
    <t xml:space="preserve">La Salle                                                                        </t>
  </si>
  <si>
    <t xml:space="preserve">Lake                                                                            </t>
  </si>
  <si>
    <t xml:space="preserve">Lawrence                                                                        </t>
  </si>
  <si>
    <t xml:space="preserve">Lee                                                                             </t>
  </si>
  <si>
    <t xml:space="preserve">Livingston                                                                      </t>
  </si>
  <si>
    <t xml:space="preserve">Logan                                                                           </t>
  </si>
  <si>
    <t xml:space="preserve">Macon                                                                           </t>
  </si>
  <si>
    <t xml:space="preserve">Macoupin                                                                        </t>
  </si>
  <si>
    <t xml:space="preserve">Madison                                                                         </t>
  </si>
  <si>
    <t xml:space="preserve">Marion                                                                          </t>
  </si>
  <si>
    <t xml:space="preserve">Marshall                                                                        </t>
  </si>
  <si>
    <t xml:space="preserve">Mason                                                                           </t>
  </si>
  <si>
    <t xml:space="preserve">Massac                                                                          </t>
  </si>
  <si>
    <t xml:space="preserve">McDonough                                                                       </t>
  </si>
  <si>
    <t xml:space="preserve">McHenry                                                                         </t>
  </si>
  <si>
    <t xml:space="preserve">McLean                                                                          </t>
  </si>
  <si>
    <t xml:space="preserve">Menard                                                                          </t>
  </si>
  <si>
    <t xml:space="preserve">Mercer                                                                          </t>
  </si>
  <si>
    <t xml:space="preserve">Monroe                                                                          </t>
  </si>
  <si>
    <t xml:space="preserve">Montgomery                                                                      </t>
  </si>
  <si>
    <t xml:space="preserve">Morgan                                                                          </t>
  </si>
  <si>
    <t xml:space="preserve">Moultrie                                                                        </t>
  </si>
  <si>
    <t xml:space="preserve">Ogle                                                                            </t>
  </si>
  <si>
    <t xml:space="preserve">Peoria                                                                          </t>
  </si>
  <si>
    <t xml:space="preserve">Perry                                                                           </t>
  </si>
  <si>
    <t xml:space="preserve">Piatt                                                                           </t>
  </si>
  <si>
    <t xml:space="preserve">Pike                                                                            </t>
  </si>
  <si>
    <t xml:space="preserve">Pope                                                                            </t>
  </si>
  <si>
    <t xml:space="preserve">Pulaski                                                                         </t>
  </si>
  <si>
    <t xml:space="preserve">Putnam                                                                          </t>
  </si>
  <si>
    <t xml:space="preserve">Randolph                                                                        </t>
  </si>
  <si>
    <t xml:space="preserve">Richland                                                                        </t>
  </si>
  <si>
    <t xml:space="preserve">Rock Island                                                                     </t>
  </si>
  <si>
    <t xml:space="preserve">Saline                                                                          </t>
  </si>
  <si>
    <t xml:space="preserve">Sangamon                                                                        </t>
  </si>
  <si>
    <t xml:space="preserve">Schuyler                                                                        </t>
  </si>
  <si>
    <t xml:space="preserve">Scott                                                                           </t>
  </si>
  <si>
    <t xml:space="preserve">Shelby                                                                          </t>
  </si>
  <si>
    <t xml:space="preserve">St Clair                                                                        </t>
  </si>
  <si>
    <t xml:space="preserve">Stark                                                                           </t>
  </si>
  <si>
    <t xml:space="preserve">Stephenson                                                                      </t>
  </si>
  <si>
    <t xml:space="preserve">Tazewell                                                                        </t>
  </si>
  <si>
    <t xml:space="preserve">Union                                                                           </t>
  </si>
  <si>
    <t xml:space="preserve">Vermilion                                                                       </t>
  </si>
  <si>
    <t xml:space="preserve">Wabash                                                                          </t>
  </si>
  <si>
    <t xml:space="preserve">Warren                                                                          </t>
  </si>
  <si>
    <t xml:space="preserve">Washington                                                                      </t>
  </si>
  <si>
    <t xml:space="preserve">Wayne                                                                           </t>
  </si>
  <si>
    <t xml:space="preserve">White                                                                           </t>
  </si>
  <si>
    <t xml:space="preserve">Whiteside                                                                       </t>
  </si>
  <si>
    <t xml:space="preserve">Will                                                                            </t>
  </si>
  <si>
    <t xml:space="preserve">Williamson                                                                      </t>
  </si>
  <si>
    <t xml:space="preserve">Winnebago                                                                       </t>
  </si>
  <si>
    <t xml:space="preserve">Woodford                                                                        </t>
  </si>
  <si>
    <t>Overall Counts</t>
  </si>
  <si>
    <t>CountyCare</t>
  </si>
  <si>
    <t>Regular ACA</t>
  </si>
  <si>
    <t>Chicago</t>
  </si>
  <si>
    <t>Collar Counties (excluding Chicago)</t>
  </si>
  <si>
    <t>State (excluding collar counties)</t>
  </si>
  <si>
    <t>Unknown County</t>
  </si>
  <si>
    <t>Affordable Care Act Enrollment by Age, Race, and Gender as of January 2015</t>
  </si>
  <si>
    <t>Demographics of Full Benefit ACA (including CountyCare) Medicaid Recipients with Eligibility as of January 31, 2015 (based on data through February 05, 2015). Data was extracted from the Illinois Healthcare and Family Services (HFS) Enterprise Data Warehouse (EDW).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</si>
</sst>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2">
    <font>
      <sz val="11"/>
      <color theme="1"/>
      <name val="Calibri"/>
      <family val="2"/>
    </font>
    <font>
      <sz val="11"/>
      <color indexed="8"/>
      <name val="Calibri"/>
      <family val="2"/>
    </font>
    <font>
      <b/>
      <sz val="11"/>
      <color indexed="8"/>
      <name val="Calibri"/>
      <family val="2"/>
    </font>
    <font>
      <b/>
      <sz val="14"/>
      <color indexed="8"/>
      <name val="Calibri"/>
      <family val="2"/>
    </font>
    <font>
      <b/>
      <sz val="18"/>
      <color indexed="8"/>
      <name val="Calibri"/>
      <family val="2"/>
    </font>
    <font>
      <sz val="10"/>
      <color indexed="8"/>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8"/>
      <color theme="1"/>
      <name val="Calibri"/>
      <family val="2"/>
    </font>
    <font>
      <i/>
      <sz val="10"/>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4">
    <xf numFmtId="0" fontId="0" fillId="0" borderId="0" xfId="0" applyFont="1" applyAlignment="1">
      <alignment/>
    </xf>
    <xf numFmtId="3" fontId="0" fillId="0" borderId="0" xfId="0" applyNumberFormat="1" applyAlignment="1">
      <alignment/>
    </xf>
    <xf numFmtId="0" fontId="0" fillId="0" borderId="0" xfId="0" applyAlignment="1">
      <alignment horizontal="right"/>
    </xf>
    <xf numFmtId="3" fontId="0" fillId="0" borderId="0" xfId="0" applyNumberFormat="1" applyAlignment="1">
      <alignment horizontal="right"/>
    </xf>
    <xf numFmtId="0" fontId="38" fillId="0" borderId="0" xfId="0" applyFont="1" applyAlignment="1">
      <alignment wrapText="1"/>
    </xf>
    <xf numFmtId="0" fontId="0" fillId="0" borderId="0" xfId="0" applyAlignment="1">
      <alignment wrapText="1"/>
    </xf>
    <xf numFmtId="0" fontId="0" fillId="0" borderId="10" xfId="0" applyBorder="1" applyAlignment="1">
      <alignment/>
    </xf>
    <xf numFmtId="0" fontId="0" fillId="0" borderId="10" xfId="0" applyBorder="1" applyAlignment="1">
      <alignment horizontal="right"/>
    </xf>
    <xf numFmtId="0" fontId="0" fillId="0" borderId="10" xfId="0" applyFont="1" applyBorder="1" applyAlignment="1">
      <alignment horizontal="right"/>
    </xf>
    <xf numFmtId="0" fontId="36" fillId="0" borderId="10" xfId="0" applyFont="1" applyBorder="1" applyAlignment="1">
      <alignment horizontal="center"/>
    </xf>
    <xf numFmtId="0" fontId="36" fillId="0" borderId="10" xfId="0" applyFont="1" applyBorder="1" applyAlignment="1">
      <alignment horizontal="right"/>
    </xf>
    <xf numFmtId="0" fontId="0" fillId="0" borderId="10" xfId="0" applyFont="1" applyBorder="1" applyAlignment="1">
      <alignment/>
    </xf>
    <xf numFmtId="0" fontId="36" fillId="0" borderId="10" xfId="0" applyFont="1" applyFill="1" applyBorder="1" applyAlignment="1">
      <alignment horizontal="right"/>
    </xf>
    <xf numFmtId="0" fontId="39" fillId="0" borderId="0" xfId="0" applyFont="1" applyBorder="1" applyAlignment="1">
      <alignment vertical="top"/>
    </xf>
    <xf numFmtId="0" fontId="0" fillId="0" borderId="0" xfId="0" applyFont="1" applyAlignment="1">
      <alignment vertical="top" wrapText="1"/>
    </xf>
    <xf numFmtId="0" fontId="0" fillId="0" borderId="0" xfId="0" applyFont="1" applyAlignment="1">
      <alignment vertical="top"/>
    </xf>
    <xf numFmtId="0" fontId="40" fillId="0" borderId="10" xfId="0" applyFont="1" applyBorder="1" applyAlignment="1">
      <alignment horizontal="right"/>
    </xf>
    <xf numFmtId="0" fontId="41" fillId="0" borderId="0" xfId="0" applyFont="1" applyAlignment="1">
      <alignment vertical="top" wrapText="1"/>
    </xf>
    <xf numFmtId="3" fontId="0" fillId="0" borderId="10" xfId="0" applyNumberFormat="1" applyBorder="1" applyAlignment="1">
      <alignment horizontal="right"/>
    </xf>
    <xf numFmtId="0" fontId="0" fillId="0" borderId="11" xfId="0" applyFont="1" applyBorder="1" applyAlignment="1">
      <alignment horizontal="right"/>
    </xf>
    <xf numFmtId="3" fontId="36" fillId="0" borderId="12" xfId="0" applyNumberFormat="1" applyFont="1" applyBorder="1" applyAlignment="1">
      <alignment/>
    </xf>
    <xf numFmtId="164" fontId="0" fillId="0" borderId="10" xfId="42" applyNumberFormat="1" applyFont="1" applyBorder="1" applyAlignment="1">
      <alignment/>
    </xf>
    <xf numFmtId="0" fontId="41" fillId="0" borderId="0" xfId="0" applyFont="1" applyAlignment="1">
      <alignment horizontal="right" vertical="top" wrapText="1"/>
    </xf>
    <xf numFmtId="165" fontId="0" fillId="0" borderId="10" xfId="0" applyNumberFormat="1" applyBorder="1" applyAlignment="1">
      <alignment horizontal="right"/>
    </xf>
    <xf numFmtId="3" fontId="36" fillId="0" borderId="10" xfId="0" applyNumberFormat="1" applyFont="1" applyBorder="1" applyAlignment="1">
      <alignment horizontal="right"/>
    </xf>
    <xf numFmtId="9" fontId="36" fillId="0" borderId="10" xfId="0" applyNumberFormat="1" applyFont="1" applyBorder="1" applyAlignment="1">
      <alignment horizontal="right"/>
    </xf>
    <xf numFmtId="165" fontId="0" fillId="0" borderId="10" xfId="0" applyNumberFormat="1" applyFill="1" applyBorder="1" applyAlignment="1">
      <alignment horizontal="right"/>
    </xf>
    <xf numFmtId="0" fontId="0" fillId="0" borderId="10" xfId="0" applyFill="1" applyBorder="1" applyAlignment="1">
      <alignment horizontal="right"/>
    </xf>
    <xf numFmtId="3" fontId="0" fillId="0" borderId="10" xfId="0" applyNumberFormat="1" applyBorder="1" applyAlignment="1">
      <alignment/>
    </xf>
    <xf numFmtId="0" fontId="38" fillId="0" borderId="0" xfId="0" applyFont="1" applyBorder="1" applyAlignment="1">
      <alignment horizontal="left" vertical="top" wrapText="1"/>
    </xf>
    <xf numFmtId="0" fontId="41" fillId="0" borderId="0" xfId="0" applyFont="1" applyAlignment="1">
      <alignment horizontal="left" vertical="top" wrapText="1"/>
    </xf>
    <xf numFmtId="0" fontId="36" fillId="0" borderId="13" xfId="0" applyFont="1" applyBorder="1" applyAlignment="1">
      <alignment horizontal="center"/>
    </xf>
    <xf numFmtId="0" fontId="36" fillId="0" borderId="14" xfId="0" applyFont="1" applyBorder="1" applyAlignment="1">
      <alignment horizontal="center"/>
    </xf>
    <xf numFmtId="0" fontId="36" fillId="0" borderId="1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A1" sqref="A1:E1"/>
    </sheetView>
  </sheetViews>
  <sheetFormatPr defaultColWidth="9.140625" defaultRowHeight="15"/>
  <cols>
    <col min="1" max="1" width="32.00390625" style="0" customWidth="1"/>
    <col min="2" max="4" width="14.140625" style="2" customWidth="1"/>
    <col min="5" max="5" width="13.421875" style="0" customWidth="1"/>
    <col min="6" max="7" width="10.421875" style="0" bestFit="1" customWidth="1"/>
  </cols>
  <sheetData>
    <row r="1" spans="1:9" s="4" customFormat="1" ht="37.5" customHeight="1">
      <c r="A1" s="30" t="s">
        <v>135</v>
      </c>
      <c r="B1" s="30"/>
      <c r="C1" s="30"/>
      <c r="D1" s="30"/>
      <c r="E1" s="30"/>
      <c r="F1" s="14"/>
      <c r="G1" s="14"/>
      <c r="H1" s="14"/>
      <c r="I1" s="14"/>
    </row>
    <row r="2" spans="1:9" s="5" customFormat="1" ht="15">
      <c r="A2" s="17"/>
      <c r="B2" s="22"/>
      <c r="C2" s="22"/>
      <c r="D2" s="22"/>
      <c r="E2" s="17"/>
      <c r="F2" s="17"/>
      <c r="G2" s="17"/>
      <c r="H2" s="17"/>
      <c r="I2" s="17"/>
    </row>
    <row r="5" spans="1:6" ht="21" customHeight="1">
      <c r="A5" s="29" t="s">
        <v>134</v>
      </c>
      <c r="B5" s="29"/>
      <c r="C5" s="29"/>
      <c r="D5" s="29"/>
      <c r="E5" s="29"/>
      <c r="F5" s="1"/>
    </row>
    <row r="6" spans="1:6" ht="15" customHeight="1">
      <c r="A6" s="29"/>
      <c r="B6" s="29"/>
      <c r="C6" s="29"/>
      <c r="D6" s="29"/>
      <c r="E6" s="29"/>
      <c r="F6" s="1"/>
    </row>
    <row r="8" spans="1:5" ht="15">
      <c r="A8" s="31" t="s">
        <v>127</v>
      </c>
      <c r="B8" s="32"/>
      <c r="C8" s="32"/>
      <c r="D8" s="33"/>
      <c r="E8" s="1"/>
    </row>
    <row r="9" spans="1:6" ht="15">
      <c r="A9" s="6"/>
      <c r="B9" s="7" t="s">
        <v>128</v>
      </c>
      <c r="C9" s="7" t="s">
        <v>129</v>
      </c>
      <c r="D9" s="7" t="s">
        <v>8</v>
      </c>
      <c r="F9" s="1"/>
    </row>
    <row r="10" spans="1:4" ht="15">
      <c r="A10" s="6" t="s">
        <v>130</v>
      </c>
      <c r="B10" s="28">
        <v>54665</v>
      </c>
      <c r="C10" s="28">
        <v>145044</v>
      </c>
      <c r="D10" s="18">
        <f>B10+C10</f>
        <v>199709</v>
      </c>
    </row>
    <row r="11" spans="1:4" ht="15">
      <c r="A11" s="6" t="s">
        <v>131</v>
      </c>
      <c r="B11" s="28">
        <v>24981</v>
      </c>
      <c r="C11" s="28">
        <v>156233</v>
      </c>
      <c r="D11" s="18">
        <f>B11+C11</f>
        <v>181214</v>
      </c>
    </row>
    <row r="12" spans="1:5" ht="15">
      <c r="A12" s="6" t="s">
        <v>132</v>
      </c>
      <c r="B12" s="28">
        <v>0</v>
      </c>
      <c r="C12" s="28">
        <v>189866</v>
      </c>
      <c r="D12" s="18">
        <f>B12+C12</f>
        <v>189866</v>
      </c>
      <c r="E12" s="1"/>
    </row>
    <row r="13" spans="1:6" ht="15">
      <c r="A13" s="6" t="s">
        <v>133</v>
      </c>
      <c r="B13" s="28">
        <v>144</v>
      </c>
      <c r="C13" s="28">
        <v>1179</v>
      </c>
      <c r="D13" s="18">
        <f>B13+C13</f>
        <v>1323</v>
      </c>
      <c r="E13" s="1"/>
      <c r="F13" s="2"/>
    </row>
    <row r="14" spans="1:5" ht="15">
      <c r="A14" s="27" t="s">
        <v>8</v>
      </c>
      <c r="B14" s="18">
        <f>SUM(B10:B13)</f>
        <v>79790</v>
      </c>
      <c r="C14" s="18">
        <f>SUM(C10:C13)</f>
        <v>492322</v>
      </c>
      <c r="D14" s="18">
        <f>SUM(D10:D13)</f>
        <v>572112</v>
      </c>
      <c r="E14" s="1"/>
    </row>
    <row r="15" ht="15">
      <c r="E15" s="1"/>
    </row>
    <row r="16" spans="1:6" ht="15">
      <c r="A16" s="31" t="s">
        <v>0</v>
      </c>
      <c r="B16" s="32"/>
      <c r="C16" s="33"/>
      <c r="E16" s="1"/>
      <c r="F16" s="1"/>
    </row>
    <row r="17" spans="1:6" ht="15">
      <c r="A17" s="9"/>
      <c r="B17" s="8" t="s">
        <v>13</v>
      </c>
      <c r="C17" s="7" t="s">
        <v>14</v>
      </c>
      <c r="E17" s="1"/>
      <c r="F17" s="1"/>
    </row>
    <row r="18" spans="1:5" ht="15">
      <c r="A18" s="6" t="s">
        <v>21</v>
      </c>
      <c r="B18" s="28">
        <v>246807</v>
      </c>
      <c r="C18" s="23">
        <f>B18/B22</f>
        <v>0.4313963000251699</v>
      </c>
      <c r="D18" s="3"/>
      <c r="E18" s="1"/>
    </row>
    <row r="19" spans="1:6" ht="15">
      <c r="A19" s="6" t="s">
        <v>22</v>
      </c>
      <c r="B19" s="28">
        <v>207149</v>
      </c>
      <c r="C19" s="23">
        <f>B19/B22</f>
        <v>0.36207770506474257</v>
      </c>
      <c r="D19" s="3"/>
      <c r="E19" s="1"/>
      <c r="F19" s="1"/>
    </row>
    <row r="20" spans="1:5" ht="15">
      <c r="A20" s="6" t="s">
        <v>23</v>
      </c>
      <c r="B20" s="28">
        <v>115502</v>
      </c>
      <c r="C20" s="23">
        <f>B20/B22</f>
        <v>0.20188704309645664</v>
      </c>
      <c r="D20" s="3"/>
      <c r="E20" s="1"/>
    </row>
    <row r="21" spans="1:6" ht="15">
      <c r="A21" s="6" t="s">
        <v>24</v>
      </c>
      <c r="B21" s="28">
        <v>2654</v>
      </c>
      <c r="C21" s="23">
        <f>B21/B22</f>
        <v>0.0046389518136308976</v>
      </c>
      <c r="D21" s="3"/>
      <c r="E21" s="1"/>
      <c r="F21" s="1"/>
    </row>
    <row r="22" spans="1:6" ht="15">
      <c r="A22" s="12" t="s">
        <v>8</v>
      </c>
      <c r="B22" s="24">
        <f>SUM(B18:B21)</f>
        <v>572112</v>
      </c>
      <c r="C22" s="25">
        <f>SUM(C18:C21)</f>
        <v>1</v>
      </c>
      <c r="E22" s="1"/>
      <c r="F22" s="1"/>
    </row>
    <row r="23" ht="15">
      <c r="E23" s="1"/>
    </row>
    <row r="24" spans="1:6" ht="15">
      <c r="A24" s="31" t="s">
        <v>1</v>
      </c>
      <c r="B24" s="32"/>
      <c r="C24" s="33"/>
      <c r="E24" s="1"/>
      <c r="F24" s="1"/>
    </row>
    <row r="25" spans="1:6" ht="15">
      <c r="A25" s="9"/>
      <c r="B25" s="8" t="s">
        <v>13</v>
      </c>
      <c r="C25" s="7" t="s">
        <v>14</v>
      </c>
      <c r="F25" s="1"/>
    </row>
    <row r="26" spans="1:6" ht="15">
      <c r="A26" s="6" t="s">
        <v>2</v>
      </c>
      <c r="B26" s="28">
        <v>17579</v>
      </c>
      <c r="C26" s="26">
        <f>B26/B32</f>
        <v>0.030726501104678804</v>
      </c>
      <c r="D26" s="3"/>
      <c r="E26" s="1"/>
      <c r="F26" s="1"/>
    </row>
    <row r="27" spans="1:6" ht="15">
      <c r="A27" s="6" t="s">
        <v>3</v>
      </c>
      <c r="B27" s="28">
        <v>179112</v>
      </c>
      <c r="C27" s="26">
        <f>B27/B32</f>
        <v>0.31307156640657774</v>
      </c>
      <c r="D27" s="3"/>
      <c r="E27" s="1"/>
      <c r="F27" s="1"/>
    </row>
    <row r="28" spans="1:6" ht="15">
      <c r="A28" s="6" t="s">
        <v>4</v>
      </c>
      <c r="B28" s="28">
        <v>60979</v>
      </c>
      <c r="C28" s="26">
        <f>B28/B32</f>
        <v>0.10658577341499567</v>
      </c>
      <c r="D28" s="3"/>
      <c r="E28" s="1"/>
      <c r="F28" s="1"/>
    </row>
    <row r="29" spans="1:9" ht="15">
      <c r="A29" s="6" t="s">
        <v>17</v>
      </c>
      <c r="B29" s="28">
        <v>234550</v>
      </c>
      <c r="C29" s="26">
        <f>B29/B32</f>
        <v>0.4099721732807562</v>
      </c>
      <c r="D29" s="3"/>
      <c r="E29" s="1"/>
      <c r="F29" s="1"/>
      <c r="I29" s="1"/>
    </row>
    <row r="30" spans="1:6" ht="15">
      <c r="A30" s="6" t="s">
        <v>18</v>
      </c>
      <c r="B30" s="28">
        <v>5930</v>
      </c>
      <c r="C30" s="26">
        <f>B30/B32</f>
        <v>0.010365103336409654</v>
      </c>
      <c r="D30" s="3"/>
      <c r="E30" s="1"/>
      <c r="F30" s="1"/>
    </row>
    <row r="31" spans="1:9" ht="15">
      <c r="A31" s="6" t="s">
        <v>11</v>
      </c>
      <c r="B31" s="28">
        <v>73962</v>
      </c>
      <c r="C31" s="26">
        <f>B31/B32</f>
        <v>0.12927888245658192</v>
      </c>
      <c r="D31" s="3"/>
      <c r="E31" s="1"/>
      <c r="I31" s="1"/>
    </row>
    <row r="32" spans="1:9" ht="15">
      <c r="A32" s="12" t="s">
        <v>8</v>
      </c>
      <c r="B32" s="24">
        <f>SUM(B26:B31)</f>
        <v>572112</v>
      </c>
      <c r="C32" s="25">
        <f>SUM(C26:C31)</f>
        <v>0.9999999999999999</v>
      </c>
      <c r="H32" s="1"/>
      <c r="I32" s="1"/>
    </row>
    <row r="33" spans="5:9" ht="15">
      <c r="E33" s="1"/>
      <c r="H33" s="1"/>
      <c r="I33" s="1"/>
    </row>
    <row r="34" spans="1:9" ht="15">
      <c r="A34" s="31" t="s">
        <v>5</v>
      </c>
      <c r="B34" s="32"/>
      <c r="C34" s="33"/>
      <c r="I34" s="1"/>
    </row>
    <row r="35" spans="1:4" ht="15">
      <c r="A35" s="9"/>
      <c r="B35" s="8" t="s">
        <v>13</v>
      </c>
      <c r="C35" s="7" t="s">
        <v>14</v>
      </c>
      <c r="D35" s="3"/>
    </row>
    <row r="36" spans="1:5" ht="15">
      <c r="A36" s="6" t="s">
        <v>6</v>
      </c>
      <c r="B36" s="28">
        <v>314559</v>
      </c>
      <c r="C36" s="26">
        <f>B36/B38</f>
        <v>0.5498206644852756</v>
      </c>
      <c r="E36" s="1"/>
    </row>
    <row r="37" spans="1:5" ht="15">
      <c r="A37" s="6" t="s">
        <v>7</v>
      </c>
      <c r="B37" s="28">
        <v>257553</v>
      </c>
      <c r="C37" s="26">
        <f>B37/B38</f>
        <v>0.4501793355147244</v>
      </c>
      <c r="E37" s="1"/>
    </row>
    <row r="38" spans="1:3" ht="15">
      <c r="A38" s="12" t="s">
        <v>8</v>
      </c>
      <c r="B38" s="24">
        <f>SUM(B36:B37)</f>
        <v>572112</v>
      </c>
      <c r="C38" s="25">
        <f>SUM(C36:C37)</f>
        <v>1</v>
      </c>
    </row>
    <row r="39" ht="15">
      <c r="D39" s="3"/>
    </row>
    <row r="40" spans="1:3" ht="15">
      <c r="A40" s="31" t="s">
        <v>9</v>
      </c>
      <c r="B40" s="32"/>
      <c r="C40" s="33"/>
    </row>
    <row r="41" spans="1:5" ht="15">
      <c r="A41" s="11"/>
      <c r="B41" s="7" t="s">
        <v>15</v>
      </c>
      <c r="C41" s="7" t="s">
        <v>16</v>
      </c>
      <c r="E41" s="1"/>
    </row>
    <row r="42" spans="1:5" ht="15">
      <c r="A42" s="6" t="s">
        <v>21</v>
      </c>
      <c r="B42" s="28">
        <v>143551</v>
      </c>
      <c r="C42" s="28">
        <v>103256</v>
      </c>
      <c r="D42" s="3"/>
      <c r="E42" s="1"/>
    </row>
    <row r="43" spans="1:5" ht="15">
      <c r="A43" s="6" t="s">
        <v>22</v>
      </c>
      <c r="B43" s="28">
        <v>117907</v>
      </c>
      <c r="C43" s="28">
        <v>89242</v>
      </c>
      <c r="D43" s="3"/>
      <c r="E43" s="1"/>
    </row>
    <row r="44" spans="1:5" ht="15">
      <c r="A44" s="6" t="s">
        <v>23</v>
      </c>
      <c r="B44" s="28">
        <v>52071</v>
      </c>
      <c r="C44" s="28">
        <v>63431</v>
      </c>
      <c r="D44" s="3"/>
      <c r="E44" s="1"/>
    </row>
    <row r="45" spans="1:5" ht="15">
      <c r="A45" s="6" t="s">
        <v>24</v>
      </c>
      <c r="B45" s="28">
        <v>1030</v>
      </c>
      <c r="C45" s="28">
        <v>1624</v>
      </c>
      <c r="D45" s="3"/>
      <c r="E45" s="1"/>
    </row>
    <row r="46" spans="1:5" ht="15">
      <c r="A46" s="10" t="s">
        <v>10</v>
      </c>
      <c r="B46" s="24">
        <f>SUM(B42:B45)</f>
        <v>314559</v>
      </c>
      <c r="C46" s="24">
        <f>SUM(C42:C45)</f>
        <v>257553</v>
      </c>
      <c r="D46" s="3"/>
      <c r="E46" s="1"/>
    </row>
    <row r="47" spans="4:5" ht="15">
      <c r="D47" s="3"/>
      <c r="E47" s="1"/>
    </row>
    <row r="48" spans="4:5" ht="15">
      <c r="D48" s="3"/>
      <c r="E48" s="1"/>
    </row>
  </sheetData>
  <sheetProtection/>
  <mergeCells count="7">
    <mergeCell ref="A5:E6"/>
    <mergeCell ref="A1:E1"/>
    <mergeCell ref="A40:C40"/>
    <mergeCell ref="A8:D8"/>
    <mergeCell ref="A16:C16"/>
    <mergeCell ref="A24:C24"/>
    <mergeCell ref="A34:C34"/>
  </mergeCells>
  <printOptions/>
  <pageMargins left="0.7" right="0.7" top="0.5" bottom="0.75" header="0.3" footer="0.3"/>
  <pageSetup horizontalDpi="600" verticalDpi="600" orientation="portrait" scale="86" r:id="rId1"/>
  <headerFooter>
    <oddHeader>&amp;L&amp;8         
</oddHeader>
    <oddFooter>&amp;L&amp;12Page 1 of 2&amp;C
</oddFooter>
  </headerFooter>
  <colBreaks count="1" manualBreakCount="1">
    <brk id="5" max="53" man="1"/>
  </colBreaks>
</worksheet>
</file>

<file path=xl/worksheets/sheet2.xml><?xml version="1.0" encoding="utf-8"?>
<worksheet xmlns="http://schemas.openxmlformats.org/spreadsheetml/2006/main" xmlns:r="http://schemas.openxmlformats.org/officeDocument/2006/relationships">
  <dimension ref="A1:J50"/>
  <sheetViews>
    <sheetView view="pageBreakPreview" zoomScaleSheetLayoutView="100" zoomScalePageLayoutView="0" workbookViewId="0" topLeftCell="A1">
      <selection activeCell="A1" sqref="A1:H2"/>
    </sheetView>
  </sheetViews>
  <sheetFormatPr defaultColWidth="9.140625" defaultRowHeight="15"/>
  <cols>
    <col min="1" max="1" width="15.421875" style="0" bestFit="1" customWidth="1"/>
    <col min="2" max="2" width="14.57421875" style="0" bestFit="1" customWidth="1"/>
    <col min="4" max="4" width="16.00390625" style="0" bestFit="1" customWidth="1"/>
    <col min="5" max="5" width="9.28125" style="0" bestFit="1" customWidth="1"/>
    <col min="7" max="7" width="15.140625" style="0" bestFit="1" customWidth="1"/>
    <col min="8" max="8" width="8.140625" style="0" bestFit="1" customWidth="1"/>
    <col min="10" max="10" width="2.140625" style="0" customWidth="1"/>
  </cols>
  <sheetData>
    <row r="1" spans="1:10" s="4" customFormat="1" ht="30" customHeight="1">
      <c r="A1" s="30" t="str">
        <f>+'ACArace,age,gender'!A1</f>
        <v>Demographics of Full Benefit ACA (including CountyCare) Medicaid Recipients with Eligibility as of January 31, 2015 (based on data through February 05, 2015). Data was extracted from the Illinois Healthcare and Family Services (HFS) Enterprise Data Warehouse (EDW).</v>
      </c>
      <c r="B1" s="30"/>
      <c r="C1" s="30"/>
      <c r="D1" s="30"/>
      <c r="E1" s="30"/>
      <c r="F1" s="30"/>
      <c r="G1" s="30"/>
      <c r="H1" s="30"/>
      <c r="I1" s="17"/>
      <c r="J1" s="13"/>
    </row>
    <row r="2" spans="1:10" s="5" customFormat="1" ht="15">
      <c r="A2" s="30"/>
      <c r="B2" s="30"/>
      <c r="C2" s="30"/>
      <c r="D2" s="30"/>
      <c r="E2" s="30"/>
      <c r="F2" s="30"/>
      <c r="G2" s="30"/>
      <c r="H2" s="30"/>
      <c r="I2" s="15"/>
      <c r="J2"/>
    </row>
    <row r="4" spans="1:8" ht="15" customHeight="1">
      <c r="A4" s="29" t="str">
        <f>+'ACArace,age,gender'!A5</f>
        <v>Affordable Care Act Enrollment by Age, Race, and Gender as of January 2015</v>
      </c>
      <c r="B4" s="29"/>
      <c r="C4" s="29"/>
      <c r="D4" s="29"/>
      <c r="E4" s="29"/>
      <c r="F4" s="29"/>
      <c r="G4" s="29"/>
      <c r="H4" s="29"/>
    </row>
    <row r="5" spans="1:8" ht="23.25" customHeight="1">
      <c r="A5" s="29"/>
      <c r="B5" s="29"/>
      <c r="C5" s="29"/>
      <c r="D5" s="29"/>
      <c r="E5" s="29"/>
      <c r="F5" s="29"/>
      <c r="G5" s="29"/>
      <c r="H5" s="29"/>
    </row>
    <row r="7" spans="1:8" ht="15">
      <c r="A7" s="31" t="s">
        <v>12</v>
      </c>
      <c r="B7" s="33"/>
      <c r="D7" s="6" t="s">
        <v>65</v>
      </c>
      <c r="E7" s="21">
        <v>1975</v>
      </c>
      <c r="G7" s="6" t="s">
        <v>109</v>
      </c>
      <c r="H7" s="21">
        <v>180</v>
      </c>
    </row>
    <row r="8" spans="1:8" ht="15">
      <c r="A8" s="9"/>
      <c r="B8" s="19" t="s">
        <v>13</v>
      </c>
      <c r="D8" s="6" t="s">
        <v>66</v>
      </c>
      <c r="E8" s="21">
        <v>994</v>
      </c>
      <c r="G8" s="6" t="s">
        <v>110</v>
      </c>
      <c r="H8" s="21">
        <v>593</v>
      </c>
    </row>
    <row r="9" spans="1:8" ht="15">
      <c r="A9" s="6" t="s">
        <v>25</v>
      </c>
      <c r="B9" s="21">
        <v>2828</v>
      </c>
      <c r="D9" s="6" t="s">
        <v>67</v>
      </c>
      <c r="E9" s="21">
        <v>462</v>
      </c>
      <c r="G9" s="6" t="s">
        <v>111</v>
      </c>
      <c r="H9" s="21">
        <v>14502</v>
      </c>
    </row>
    <row r="10" spans="1:8" ht="15">
      <c r="A10" s="6" t="s">
        <v>26</v>
      </c>
      <c r="B10" s="21">
        <v>679</v>
      </c>
      <c r="D10" s="6" t="s">
        <v>68</v>
      </c>
      <c r="E10" s="21">
        <v>507</v>
      </c>
      <c r="G10" s="6" t="s">
        <v>112</v>
      </c>
      <c r="H10" s="21">
        <v>147</v>
      </c>
    </row>
    <row r="11" spans="1:8" ht="15">
      <c r="A11" s="6" t="s">
        <v>27</v>
      </c>
      <c r="B11" s="21">
        <v>553</v>
      </c>
      <c r="D11" s="6" t="s">
        <v>69</v>
      </c>
      <c r="E11" s="21">
        <v>12716</v>
      </c>
      <c r="G11" s="6" t="s">
        <v>113</v>
      </c>
      <c r="H11" s="21">
        <v>2287</v>
      </c>
    </row>
    <row r="12" spans="1:8" ht="15">
      <c r="A12" s="6" t="s">
        <v>28</v>
      </c>
      <c r="B12" s="21">
        <v>1542</v>
      </c>
      <c r="D12" s="6" t="s">
        <v>70</v>
      </c>
      <c r="E12" s="21">
        <v>5182</v>
      </c>
      <c r="G12" s="6" t="s">
        <v>114</v>
      </c>
      <c r="H12" s="21">
        <v>4908</v>
      </c>
    </row>
    <row r="13" spans="1:8" ht="15">
      <c r="A13" s="6" t="s">
        <v>29</v>
      </c>
      <c r="B13" s="21">
        <v>128</v>
      </c>
      <c r="D13" s="6" t="s">
        <v>71</v>
      </c>
      <c r="E13" s="21">
        <v>2350</v>
      </c>
      <c r="G13" s="6" t="s">
        <v>115</v>
      </c>
      <c r="H13" s="21">
        <v>976</v>
      </c>
    </row>
    <row r="14" spans="1:8" ht="15">
      <c r="A14" s="6" t="s">
        <v>30</v>
      </c>
      <c r="B14" s="21">
        <v>1341</v>
      </c>
      <c r="D14" s="6" t="s">
        <v>72</v>
      </c>
      <c r="E14" s="21">
        <v>2444</v>
      </c>
      <c r="G14" s="6" t="s">
        <v>11</v>
      </c>
      <c r="H14" s="21">
        <v>1249</v>
      </c>
    </row>
    <row r="15" spans="1:8" ht="15">
      <c r="A15" s="6" t="s">
        <v>31</v>
      </c>
      <c r="B15" s="21">
        <v>190</v>
      </c>
      <c r="D15" s="6" t="s">
        <v>73</v>
      </c>
      <c r="E15" s="21">
        <v>4404</v>
      </c>
      <c r="G15" s="6" t="s">
        <v>116</v>
      </c>
      <c r="H15" s="21">
        <v>4059</v>
      </c>
    </row>
    <row r="16" spans="1:8" ht="15">
      <c r="A16" s="6" t="s">
        <v>32</v>
      </c>
      <c r="B16" s="21">
        <v>493</v>
      </c>
      <c r="D16" s="6" t="s">
        <v>74</v>
      </c>
      <c r="E16" s="21">
        <v>17907</v>
      </c>
      <c r="G16" s="6" t="s">
        <v>117</v>
      </c>
      <c r="H16" s="21">
        <v>393</v>
      </c>
    </row>
    <row r="17" spans="1:8" ht="15">
      <c r="A17" s="6" t="s">
        <v>33</v>
      </c>
      <c r="B17" s="21">
        <v>475</v>
      </c>
      <c r="D17" s="6" t="s">
        <v>75</v>
      </c>
      <c r="E17" s="21">
        <v>555</v>
      </c>
      <c r="G17" s="6" t="s">
        <v>118</v>
      </c>
      <c r="H17" s="21">
        <v>686</v>
      </c>
    </row>
    <row r="18" spans="1:8" ht="15">
      <c r="A18" s="6" t="s">
        <v>34</v>
      </c>
      <c r="B18" s="21">
        <v>6027</v>
      </c>
      <c r="D18" s="6" t="s">
        <v>76</v>
      </c>
      <c r="E18" s="21">
        <v>1233</v>
      </c>
      <c r="G18" s="6" t="s">
        <v>119</v>
      </c>
      <c r="H18" s="21">
        <v>374</v>
      </c>
    </row>
    <row r="19" spans="1:8" ht="15">
      <c r="A19" s="6" t="s">
        <v>35</v>
      </c>
      <c r="B19" s="21">
        <v>1562</v>
      </c>
      <c r="D19" s="6" t="s">
        <v>77</v>
      </c>
      <c r="E19" s="21">
        <v>1068</v>
      </c>
      <c r="G19" s="6" t="s">
        <v>120</v>
      </c>
      <c r="H19" s="21">
        <v>573</v>
      </c>
    </row>
    <row r="20" spans="1:8" ht="15">
      <c r="A20" s="6" t="s">
        <v>36</v>
      </c>
      <c r="B20" s="21">
        <v>628</v>
      </c>
      <c r="D20" s="6" t="s">
        <v>78</v>
      </c>
      <c r="E20" s="21">
        <v>1154</v>
      </c>
      <c r="G20" s="6" t="s">
        <v>121</v>
      </c>
      <c r="H20" s="21">
        <v>570</v>
      </c>
    </row>
    <row r="21" spans="1:8" ht="15">
      <c r="A21" s="6" t="s">
        <v>37</v>
      </c>
      <c r="B21" s="21">
        <v>481</v>
      </c>
      <c r="D21" s="6" t="s">
        <v>79</v>
      </c>
      <c r="E21" s="21">
        <v>5896</v>
      </c>
      <c r="G21" s="6" t="s">
        <v>122</v>
      </c>
      <c r="H21" s="21">
        <v>2058</v>
      </c>
    </row>
    <row r="22" spans="1:8" ht="15">
      <c r="A22" s="6" t="s">
        <v>38</v>
      </c>
      <c r="B22" s="21">
        <v>648</v>
      </c>
      <c r="D22" s="6" t="s">
        <v>80</v>
      </c>
      <c r="E22" s="21">
        <v>2093</v>
      </c>
      <c r="G22" s="6" t="s">
        <v>123</v>
      </c>
      <c r="H22" s="21">
        <v>18179</v>
      </c>
    </row>
    <row r="23" spans="1:8" ht="15">
      <c r="A23" s="6" t="s">
        <v>39</v>
      </c>
      <c r="B23" s="21">
        <v>2348</v>
      </c>
      <c r="D23" s="6" t="s">
        <v>81</v>
      </c>
      <c r="E23" s="21">
        <v>12027</v>
      </c>
      <c r="G23" s="6" t="s">
        <v>124</v>
      </c>
      <c r="H23" s="21">
        <v>4128</v>
      </c>
    </row>
    <row r="24" spans="1:8" ht="15">
      <c r="A24" s="6" t="s">
        <v>40</v>
      </c>
      <c r="B24" s="21">
        <v>301923</v>
      </c>
      <c r="D24" s="6" t="s">
        <v>82</v>
      </c>
      <c r="E24" s="21">
        <v>2795</v>
      </c>
      <c r="G24" s="6" t="s">
        <v>125</v>
      </c>
      <c r="H24" s="21">
        <v>16639</v>
      </c>
    </row>
    <row r="25" spans="1:8" ht="15">
      <c r="A25" s="16" t="s">
        <v>19</v>
      </c>
      <c r="B25" s="21">
        <v>199704</v>
      </c>
      <c r="D25" s="6" t="s">
        <v>83</v>
      </c>
      <c r="E25" s="21">
        <v>356</v>
      </c>
      <c r="G25" s="6" t="s">
        <v>126</v>
      </c>
      <c r="H25" s="21">
        <v>680</v>
      </c>
    </row>
    <row r="26" spans="1:8" ht="15">
      <c r="A26" s="16" t="s">
        <v>20</v>
      </c>
      <c r="B26" s="21">
        <v>102219</v>
      </c>
      <c r="D26" s="6" t="s">
        <v>84</v>
      </c>
      <c r="E26" s="21">
        <v>795</v>
      </c>
      <c r="G26" s="10" t="s">
        <v>8</v>
      </c>
      <c r="H26" s="20">
        <f>SUM(B9:B24,B27:B50,E7:E50,H7:H25)</f>
        <v>572112</v>
      </c>
    </row>
    <row r="27" spans="1:5" ht="15">
      <c r="A27" s="6" t="s">
        <v>41</v>
      </c>
      <c r="B27" s="21">
        <v>743</v>
      </c>
      <c r="D27" s="6" t="s">
        <v>85</v>
      </c>
      <c r="E27" s="21">
        <v>799</v>
      </c>
    </row>
    <row r="28" spans="1:5" ht="15">
      <c r="A28" s="6" t="s">
        <v>42</v>
      </c>
      <c r="B28" s="21">
        <v>388</v>
      </c>
      <c r="D28" s="6" t="s">
        <v>86</v>
      </c>
      <c r="E28" s="21">
        <v>1058</v>
      </c>
    </row>
    <row r="29" spans="1:5" ht="15">
      <c r="A29" s="6" t="s">
        <v>43</v>
      </c>
      <c r="B29" s="21">
        <v>588</v>
      </c>
      <c r="D29" s="6" t="s">
        <v>87</v>
      </c>
      <c r="E29" s="21">
        <v>7466</v>
      </c>
    </row>
    <row r="30" spans="1:5" ht="15">
      <c r="A30" s="6" t="s">
        <v>44</v>
      </c>
      <c r="B30" s="21">
        <v>3281</v>
      </c>
      <c r="D30" s="6" t="s">
        <v>88</v>
      </c>
      <c r="E30" s="21">
        <v>5567</v>
      </c>
    </row>
    <row r="31" spans="1:5" ht="15">
      <c r="A31" s="6" t="s">
        <v>45</v>
      </c>
      <c r="B31" s="21">
        <v>513</v>
      </c>
      <c r="D31" s="6" t="s">
        <v>89</v>
      </c>
      <c r="E31" s="21">
        <v>325</v>
      </c>
    </row>
    <row r="32" spans="1:5" ht="15">
      <c r="A32" s="6" t="s">
        <v>46</v>
      </c>
      <c r="B32" s="21">
        <v>22727</v>
      </c>
      <c r="D32" s="6" t="s">
        <v>90</v>
      </c>
      <c r="E32" s="21">
        <v>439</v>
      </c>
    </row>
    <row r="33" spans="1:5" ht="15">
      <c r="A33" s="6" t="s">
        <v>47</v>
      </c>
      <c r="B33" s="21">
        <v>707</v>
      </c>
      <c r="D33" s="6" t="s">
        <v>91</v>
      </c>
      <c r="E33" s="21">
        <v>509</v>
      </c>
    </row>
    <row r="34" spans="1:5" ht="15">
      <c r="A34" s="6" t="s">
        <v>48</v>
      </c>
      <c r="B34" s="21">
        <v>277</v>
      </c>
      <c r="D34" s="6" t="s">
        <v>92</v>
      </c>
      <c r="E34" s="21">
        <v>1326</v>
      </c>
    </row>
    <row r="35" spans="1:5" ht="15">
      <c r="A35" s="6" t="s">
        <v>49</v>
      </c>
      <c r="B35" s="21">
        <v>913</v>
      </c>
      <c r="D35" s="6" t="s">
        <v>93</v>
      </c>
      <c r="E35" s="21">
        <v>1560</v>
      </c>
    </row>
    <row r="36" spans="1:5" ht="15">
      <c r="A36" s="6" t="s">
        <v>50</v>
      </c>
      <c r="B36" s="21">
        <v>908</v>
      </c>
      <c r="D36" s="6" t="s">
        <v>94</v>
      </c>
      <c r="E36" s="21">
        <v>285</v>
      </c>
    </row>
    <row r="37" spans="1:5" ht="15">
      <c r="A37" s="6" t="s">
        <v>51</v>
      </c>
      <c r="B37" s="21">
        <v>390</v>
      </c>
      <c r="D37" s="6" t="s">
        <v>95</v>
      </c>
      <c r="E37" s="21">
        <v>1591</v>
      </c>
    </row>
    <row r="38" spans="1:5" ht="15">
      <c r="A38" s="6" t="s">
        <v>52</v>
      </c>
      <c r="B38" s="21">
        <v>2574</v>
      </c>
      <c r="D38" s="6" t="s">
        <v>96</v>
      </c>
      <c r="E38" s="21">
        <v>10298</v>
      </c>
    </row>
    <row r="39" spans="1:5" ht="15">
      <c r="A39" s="6" t="s">
        <v>53</v>
      </c>
      <c r="B39" s="21">
        <v>1590</v>
      </c>
      <c r="D39" s="6" t="s">
        <v>97</v>
      </c>
      <c r="E39" s="21">
        <v>1078</v>
      </c>
    </row>
    <row r="40" spans="1:5" ht="15">
      <c r="A40" s="6" t="s">
        <v>54</v>
      </c>
      <c r="B40" s="21">
        <v>314</v>
      </c>
      <c r="D40" s="6" t="s">
        <v>98</v>
      </c>
      <c r="E40" s="21">
        <v>314</v>
      </c>
    </row>
    <row r="41" spans="1:5" ht="15">
      <c r="A41" s="6" t="s">
        <v>55</v>
      </c>
      <c r="B41" s="21">
        <v>651</v>
      </c>
      <c r="D41" s="6" t="s">
        <v>99</v>
      </c>
      <c r="E41" s="21">
        <v>633</v>
      </c>
    </row>
    <row r="42" spans="1:5" ht="15">
      <c r="A42" s="6" t="s">
        <v>56</v>
      </c>
      <c r="B42" s="21">
        <v>1372</v>
      </c>
      <c r="D42" s="6" t="s">
        <v>100</v>
      </c>
      <c r="E42" s="21">
        <v>246</v>
      </c>
    </row>
    <row r="43" spans="1:5" ht="15">
      <c r="A43" s="6" t="s">
        <v>57</v>
      </c>
      <c r="B43" s="21">
        <v>343</v>
      </c>
      <c r="D43" s="6" t="s">
        <v>101</v>
      </c>
      <c r="E43" s="21">
        <v>429</v>
      </c>
    </row>
    <row r="44" spans="1:5" ht="15">
      <c r="A44" s="6" t="s">
        <v>58</v>
      </c>
      <c r="B44" s="21">
        <v>550</v>
      </c>
      <c r="D44" s="6" t="s">
        <v>102</v>
      </c>
      <c r="E44" s="21">
        <v>169</v>
      </c>
    </row>
    <row r="45" spans="1:5" ht="15">
      <c r="A45" s="6" t="s">
        <v>59</v>
      </c>
      <c r="B45" s="21">
        <v>268</v>
      </c>
      <c r="D45" s="6" t="s">
        <v>103</v>
      </c>
      <c r="E45" s="21">
        <v>989</v>
      </c>
    </row>
    <row r="46" spans="1:5" ht="15">
      <c r="A46" s="6" t="s">
        <v>60</v>
      </c>
      <c r="B46" s="21">
        <v>220</v>
      </c>
      <c r="D46" s="6" t="s">
        <v>104</v>
      </c>
      <c r="E46" s="21">
        <v>729</v>
      </c>
    </row>
    <row r="47" spans="1:5" ht="15">
      <c r="A47" s="6" t="s">
        <v>61</v>
      </c>
      <c r="B47" s="21">
        <v>1623</v>
      </c>
      <c r="D47" s="6" t="s">
        <v>105</v>
      </c>
      <c r="E47" s="21">
        <v>6339</v>
      </c>
    </row>
    <row r="48" spans="1:5" ht="15">
      <c r="A48" s="6" t="s">
        <v>62</v>
      </c>
      <c r="B48" s="21">
        <v>931</v>
      </c>
      <c r="D48" s="6" t="s">
        <v>106</v>
      </c>
      <c r="E48" s="21">
        <v>1726</v>
      </c>
    </row>
    <row r="49" spans="1:5" ht="15">
      <c r="A49" s="6" t="s">
        <v>63</v>
      </c>
      <c r="B49" s="21">
        <v>3568</v>
      </c>
      <c r="D49" s="6" t="s">
        <v>107</v>
      </c>
      <c r="E49" s="21">
        <v>10344</v>
      </c>
    </row>
    <row r="50" spans="1:5" ht="15">
      <c r="A50" s="6" t="s">
        <v>64</v>
      </c>
      <c r="B50" s="21">
        <v>283</v>
      </c>
      <c r="D50" s="6" t="s">
        <v>108</v>
      </c>
      <c r="E50" s="21">
        <v>231</v>
      </c>
    </row>
  </sheetData>
  <sheetProtection/>
  <mergeCells count="3">
    <mergeCell ref="A1:H2"/>
    <mergeCell ref="A7:B7"/>
    <mergeCell ref="A4:H5"/>
  </mergeCells>
  <printOptions/>
  <pageMargins left="0.7" right="0.7" top="0.5" bottom="0.75" header="0.3" footer="0.3"/>
  <pageSetup horizontalDpi="600" verticalDpi="600" orientation="portrait" scale="89" r:id="rId1"/>
  <headerFooter>
    <oddFooter>&amp;L&amp;12Page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Patricia.A.Murphy</dc:creator>
  <cp:keywords/>
  <dc:description/>
  <cp:lastModifiedBy>Yucaneer, Chris</cp:lastModifiedBy>
  <cp:lastPrinted>2015-02-09T18:57:50Z</cp:lastPrinted>
  <dcterms:created xsi:type="dcterms:W3CDTF">2014-03-13T19:52:05Z</dcterms:created>
  <dcterms:modified xsi:type="dcterms:W3CDTF">2015-03-23T20:27:39Z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PageConte">
    <vt:lpwstr/>
  </property>
  <property fmtid="{D5CDD505-2E9C-101B-9397-08002B2CF9AE}" pid="4" name="HeaderStyleDefinitio">
    <vt:lpwstr/>
  </property>
  <property fmtid="{D5CDD505-2E9C-101B-9397-08002B2CF9AE}" pid="5" name="display_urn:schemas-microsoft-com:office:office#Edit">
    <vt:lpwstr>Yucaneer, Chris</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Ord">
    <vt:lpwstr>330000.000000000</vt:lpwstr>
  </property>
  <property fmtid="{D5CDD505-2E9C-101B-9397-08002B2CF9AE}" pid="10" name="xd_Prog">
    <vt:lpwstr/>
  </property>
  <property fmtid="{D5CDD505-2E9C-101B-9397-08002B2CF9AE}" pid="11" name="PublishingContactPictu">
    <vt:lpwstr/>
  </property>
  <property fmtid="{D5CDD505-2E9C-101B-9397-08002B2CF9AE}" pid="12" name="PublishingVariationGroup">
    <vt:lpwstr/>
  </property>
  <property fmtid="{D5CDD505-2E9C-101B-9397-08002B2CF9AE}" pid="13" name="display_urn:schemas-microsoft-com:office:office#Auth">
    <vt:lpwstr>Yucaneer, Chris</vt:lpwstr>
  </property>
  <property fmtid="{D5CDD505-2E9C-101B-9397-08002B2CF9AE}" pid="14" name="PublishingVariationRelationshipLinkField">
    <vt:lpwstr/>
  </property>
  <property fmtid="{D5CDD505-2E9C-101B-9397-08002B2CF9AE}" pid="15" name="ArticleByLi">
    <vt:lpwstr/>
  </property>
  <property fmtid="{D5CDD505-2E9C-101B-9397-08002B2CF9AE}" pid="16" name="PublishingImageCapti">
    <vt:lpwstr/>
  </property>
  <property fmtid="{D5CDD505-2E9C-101B-9397-08002B2CF9AE}" pid="17" name="PublishingContactN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ContactEma">
    <vt:lpwstr/>
  </property>
  <property fmtid="{D5CDD505-2E9C-101B-9397-08002B2CF9AE}" pid="22" name="PublishingPageLayo">
    <vt:lpwstr/>
  </property>
  <property fmtid="{D5CDD505-2E9C-101B-9397-08002B2CF9AE}" pid="23" name="PublishingPageIma">
    <vt:lpwstr/>
  </property>
  <property fmtid="{D5CDD505-2E9C-101B-9397-08002B2CF9AE}" pid="24" name="SummaryLin">
    <vt:lpwstr/>
  </property>
</Properties>
</file>