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Hospice\"/>
    </mc:Choice>
  </mc:AlternateContent>
  <xr:revisionPtr revIDLastSave="0" documentId="8_{ABD66456-3DCC-4AD2-8F5A-7529296D3FCC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Sheet2" sheetId="3" state="hidden" r:id="rId1"/>
    <sheet name="FFY 2026 Hospice Rates" sheetId="2" r:id="rId2"/>
    <sheet name="Wage Index Calculation" sheetId="1" state="hidden" r:id="rId3"/>
  </sheets>
  <definedNames>
    <definedName name="_xlnm._FilterDatabase" localSheetId="2" hidden="1">'Wage Index Calculation'!$A$2:$J$115</definedName>
    <definedName name="_xlnm.Print_Area" localSheetId="1">'FFY 2026 Hospice Rates'!$A$1:$F$118</definedName>
  </definedNames>
  <calcPr calcId="191028"/>
  <pivotCaches>
    <pivotCache cacheId="33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J91" i="1" l="1"/>
  <c r="I90" i="1"/>
  <c r="H86" i="1"/>
  <c r="G86" i="1"/>
  <c r="F86" i="1"/>
  <c r="E83" i="1"/>
  <c r="F4" i="1"/>
  <c r="F11" i="2" s="1"/>
  <c r="F5" i="1"/>
  <c r="F77" i="2" s="1"/>
  <c r="F6" i="1"/>
  <c r="F71" i="2" s="1"/>
  <c r="F7" i="1"/>
  <c r="F8" i="1"/>
  <c r="F9" i="1"/>
  <c r="F10" i="1"/>
  <c r="F11" i="1"/>
  <c r="F12" i="1"/>
  <c r="F17" i="2" s="1"/>
  <c r="F13" i="1"/>
  <c r="F14" i="1"/>
  <c r="F15" i="1"/>
  <c r="F16" i="1"/>
  <c r="F17" i="1"/>
  <c r="F18" i="1"/>
  <c r="F23" i="2" s="1"/>
  <c r="F19" i="1"/>
  <c r="F20" i="1"/>
  <c r="F21" i="1"/>
  <c r="F41" i="2" s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29" i="2" s="1"/>
  <c r="F40" i="1"/>
  <c r="F41" i="1"/>
  <c r="F42" i="1"/>
  <c r="F43" i="1"/>
  <c r="F44" i="1"/>
  <c r="F45" i="1"/>
  <c r="F46" i="1"/>
  <c r="F47" i="1"/>
  <c r="F48" i="1"/>
  <c r="F47" i="2" s="1"/>
  <c r="F49" i="1"/>
  <c r="F50" i="1"/>
  <c r="F51" i="1"/>
  <c r="F53" i="2" s="1"/>
  <c r="F52" i="1"/>
  <c r="F53" i="1"/>
  <c r="F54" i="1"/>
  <c r="F55" i="1"/>
  <c r="F56" i="1"/>
  <c r="F57" i="1"/>
  <c r="F35" i="2" s="1"/>
  <c r="F58" i="1"/>
  <c r="F59" i="1"/>
  <c r="F60" i="1"/>
  <c r="F61" i="1"/>
  <c r="F65" i="2" s="1"/>
  <c r="F62" i="1"/>
  <c r="F63" i="1"/>
  <c r="F59" i="2" s="1"/>
  <c r="F64" i="1"/>
  <c r="F65" i="1"/>
  <c r="F66" i="1"/>
  <c r="F5" i="2" s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3" i="1"/>
  <c r="E3" i="1"/>
  <c r="J104" i="1"/>
  <c r="I104" i="1"/>
  <c r="H104" i="1"/>
  <c r="G104" i="1"/>
  <c r="E104" i="1"/>
  <c r="J103" i="1"/>
  <c r="I103" i="1"/>
  <c r="H103" i="1"/>
  <c r="G103" i="1"/>
  <c r="E103" i="1"/>
  <c r="J102" i="1"/>
  <c r="I102" i="1"/>
  <c r="H102" i="1"/>
  <c r="G102" i="1"/>
  <c r="E102" i="1"/>
  <c r="J101" i="1"/>
  <c r="I101" i="1"/>
  <c r="H101" i="1"/>
  <c r="G101" i="1"/>
  <c r="E101" i="1"/>
  <c r="J100" i="1"/>
  <c r="I100" i="1"/>
  <c r="H100" i="1"/>
  <c r="G100" i="1"/>
  <c r="E100" i="1"/>
  <c r="J99" i="1"/>
  <c r="I99" i="1"/>
  <c r="H99" i="1"/>
  <c r="G99" i="1"/>
  <c r="E99" i="1"/>
  <c r="J98" i="1"/>
  <c r="I98" i="1"/>
  <c r="H98" i="1"/>
  <c r="G98" i="1"/>
  <c r="E98" i="1"/>
  <c r="J97" i="1"/>
  <c r="I97" i="1"/>
  <c r="H97" i="1"/>
  <c r="G97" i="1"/>
  <c r="E97" i="1"/>
  <c r="J96" i="1"/>
  <c r="I96" i="1"/>
  <c r="H96" i="1"/>
  <c r="G96" i="1"/>
  <c r="E96" i="1"/>
  <c r="J95" i="1"/>
  <c r="I95" i="1"/>
  <c r="H95" i="1"/>
  <c r="G95" i="1"/>
  <c r="E95" i="1"/>
  <c r="J94" i="1"/>
  <c r="I94" i="1"/>
  <c r="H94" i="1"/>
  <c r="G94" i="1"/>
  <c r="E94" i="1"/>
  <c r="J93" i="1"/>
  <c r="I93" i="1"/>
  <c r="H93" i="1"/>
  <c r="G93" i="1"/>
  <c r="E93" i="1"/>
  <c r="J92" i="1"/>
  <c r="I92" i="1"/>
  <c r="H92" i="1"/>
  <c r="G92" i="1"/>
  <c r="E92" i="1"/>
  <c r="I91" i="1"/>
  <c r="H91" i="1"/>
  <c r="G91" i="1"/>
  <c r="E91" i="1"/>
  <c r="J90" i="1"/>
  <c r="H90" i="1"/>
  <c r="G90" i="1"/>
  <c r="E90" i="1"/>
  <c r="J89" i="1"/>
  <c r="I89" i="1"/>
  <c r="H89" i="1"/>
  <c r="G89" i="1"/>
  <c r="E89" i="1"/>
  <c r="J88" i="1"/>
  <c r="I88" i="1"/>
  <c r="H88" i="1"/>
  <c r="G88" i="1"/>
  <c r="E88" i="1"/>
  <c r="J87" i="1"/>
  <c r="I87" i="1"/>
  <c r="H87" i="1"/>
  <c r="G87" i="1"/>
  <c r="E87" i="1"/>
  <c r="J86" i="1"/>
  <c r="I86" i="1"/>
  <c r="E86" i="1"/>
  <c r="J85" i="1"/>
  <c r="I85" i="1"/>
  <c r="H85" i="1"/>
  <c r="G85" i="1"/>
  <c r="E85" i="1"/>
  <c r="J84" i="1"/>
  <c r="I84" i="1"/>
  <c r="H84" i="1"/>
  <c r="G84" i="1"/>
  <c r="E84" i="1"/>
  <c r="J83" i="1"/>
  <c r="I83" i="1"/>
  <c r="H83" i="1"/>
  <c r="G83" i="1"/>
  <c r="J82" i="1"/>
  <c r="I82" i="1"/>
  <c r="H82" i="1"/>
  <c r="G82" i="1"/>
  <c r="E82" i="1"/>
  <c r="J81" i="1"/>
  <c r="I81" i="1"/>
  <c r="H81" i="1"/>
  <c r="G81" i="1"/>
  <c r="E81" i="1"/>
  <c r="J80" i="1"/>
  <c r="I80" i="1"/>
  <c r="H80" i="1"/>
  <c r="G80" i="1"/>
  <c r="E80" i="1"/>
  <c r="J79" i="1"/>
  <c r="I79" i="1"/>
  <c r="H79" i="1"/>
  <c r="G79" i="1"/>
  <c r="E79" i="1"/>
  <c r="J78" i="1"/>
  <c r="I78" i="1"/>
  <c r="H78" i="1"/>
  <c r="G78" i="1"/>
  <c r="E78" i="1"/>
  <c r="J77" i="1"/>
  <c r="I77" i="1"/>
  <c r="H77" i="1"/>
  <c r="G77" i="1"/>
  <c r="E77" i="1"/>
  <c r="J76" i="1"/>
  <c r="I76" i="1"/>
  <c r="H76" i="1"/>
  <c r="G76" i="1"/>
  <c r="E76" i="1"/>
  <c r="J75" i="1"/>
  <c r="I75" i="1"/>
  <c r="H75" i="1"/>
  <c r="G75" i="1"/>
  <c r="E75" i="1"/>
  <c r="J74" i="1"/>
  <c r="I74" i="1"/>
  <c r="H74" i="1"/>
  <c r="G74" i="1"/>
  <c r="E74" i="1"/>
  <c r="J73" i="1"/>
  <c r="I73" i="1"/>
  <c r="H73" i="1"/>
  <c r="G73" i="1"/>
  <c r="E73" i="1"/>
  <c r="J72" i="1"/>
  <c r="I72" i="1"/>
  <c r="H72" i="1"/>
  <c r="G72" i="1"/>
  <c r="E72" i="1"/>
  <c r="J71" i="1"/>
  <c r="I71" i="1"/>
  <c r="H71" i="1"/>
  <c r="G71" i="1"/>
  <c r="E71" i="1"/>
  <c r="J70" i="1"/>
  <c r="I70" i="1"/>
  <c r="H70" i="1"/>
  <c r="G70" i="1"/>
  <c r="E70" i="1"/>
  <c r="J69" i="1"/>
  <c r="I69" i="1"/>
  <c r="H69" i="1"/>
  <c r="G69" i="1"/>
  <c r="E69" i="1"/>
  <c r="J68" i="1"/>
  <c r="I68" i="1"/>
  <c r="H68" i="1"/>
  <c r="G68" i="1"/>
  <c r="E68" i="1"/>
  <c r="J67" i="1"/>
  <c r="I67" i="1"/>
  <c r="H67" i="1"/>
  <c r="G67" i="1"/>
  <c r="E67" i="1"/>
  <c r="J66" i="1"/>
  <c r="F9" i="2" s="1"/>
  <c r="I66" i="1"/>
  <c r="F8" i="2" s="1"/>
  <c r="H66" i="1"/>
  <c r="F7" i="2" s="1"/>
  <c r="G66" i="1"/>
  <c r="E66" i="1"/>
  <c r="F4" i="2" s="1"/>
  <c r="J65" i="1"/>
  <c r="I65" i="1"/>
  <c r="H65" i="1"/>
  <c r="G65" i="1"/>
  <c r="E65" i="1"/>
  <c r="J64" i="1"/>
  <c r="I64" i="1"/>
  <c r="H64" i="1"/>
  <c r="G64" i="1"/>
  <c r="E64" i="1"/>
  <c r="J63" i="1"/>
  <c r="F63" i="2" s="1"/>
  <c r="I63" i="1"/>
  <c r="F62" i="2" s="1"/>
  <c r="H63" i="1"/>
  <c r="F61" i="2" s="1"/>
  <c r="G63" i="1"/>
  <c r="F60" i="2" s="1"/>
  <c r="E63" i="1"/>
  <c r="F58" i="2" s="1"/>
  <c r="J62" i="1"/>
  <c r="I62" i="1"/>
  <c r="H62" i="1"/>
  <c r="G62" i="1"/>
  <c r="E62" i="1"/>
  <c r="J61" i="1"/>
  <c r="F69" i="2" s="1"/>
  <c r="I61" i="1"/>
  <c r="F68" i="2" s="1"/>
  <c r="H61" i="1"/>
  <c r="F67" i="2" s="1"/>
  <c r="G61" i="1"/>
  <c r="F66" i="2" s="1"/>
  <c r="E61" i="1"/>
  <c r="F64" i="2" s="1"/>
  <c r="J60" i="1"/>
  <c r="I60" i="1"/>
  <c r="H60" i="1"/>
  <c r="G60" i="1"/>
  <c r="E60" i="1"/>
  <c r="J59" i="1"/>
  <c r="I59" i="1"/>
  <c r="H59" i="1"/>
  <c r="G59" i="1"/>
  <c r="E59" i="1"/>
  <c r="J58" i="1"/>
  <c r="I58" i="1"/>
  <c r="H58" i="1"/>
  <c r="G58" i="1"/>
  <c r="E58" i="1"/>
  <c r="J57" i="1"/>
  <c r="F39" i="2" s="1"/>
  <c r="I57" i="1"/>
  <c r="F38" i="2" s="1"/>
  <c r="H57" i="1"/>
  <c r="F37" i="2" s="1"/>
  <c r="G57" i="1"/>
  <c r="F36" i="2" s="1"/>
  <c r="E57" i="1"/>
  <c r="F34" i="2" s="1"/>
  <c r="J56" i="1"/>
  <c r="I56" i="1"/>
  <c r="H56" i="1"/>
  <c r="G56" i="1"/>
  <c r="E56" i="1"/>
  <c r="J55" i="1"/>
  <c r="I55" i="1"/>
  <c r="H55" i="1"/>
  <c r="G55" i="1"/>
  <c r="E55" i="1"/>
  <c r="J54" i="1"/>
  <c r="I54" i="1"/>
  <c r="H54" i="1"/>
  <c r="G54" i="1"/>
  <c r="E54" i="1"/>
  <c r="J53" i="1"/>
  <c r="I53" i="1"/>
  <c r="H53" i="1"/>
  <c r="G53" i="1"/>
  <c r="E53" i="1"/>
  <c r="J52" i="1"/>
  <c r="I52" i="1"/>
  <c r="H52" i="1"/>
  <c r="G52" i="1"/>
  <c r="E52" i="1"/>
  <c r="J51" i="1"/>
  <c r="F57" i="2" s="1"/>
  <c r="I51" i="1"/>
  <c r="F56" i="2" s="1"/>
  <c r="H51" i="1"/>
  <c r="F55" i="2" s="1"/>
  <c r="G51" i="1"/>
  <c r="F54" i="2" s="1"/>
  <c r="E51" i="1"/>
  <c r="F52" i="2" s="1"/>
  <c r="J50" i="1"/>
  <c r="I50" i="1"/>
  <c r="H50" i="1"/>
  <c r="G50" i="1"/>
  <c r="E50" i="1"/>
  <c r="J49" i="1"/>
  <c r="I49" i="1"/>
  <c r="H49" i="1"/>
  <c r="G49" i="1"/>
  <c r="E49" i="1"/>
  <c r="J48" i="1"/>
  <c r="F51" i="2" s="1"/>
  <c r="I48" i="1"/>
  <c r="F50" i="2" s="1"/>
  <c r="H48" i="1"/>
  <c r="F49" i="2" s="1"/>
  <c r="G48" i="1"/>
  <c r="F48" i="2" s="1"/>
  <c r="E48" i="1"/>
  <c r="F46" i="2" s="1"/>
  <c r="J47" i="1"/>
  <c r="I47" i="1"/>
  <c r="H47" i="1"/>
  <c r="G47" i="1"/>
  <c r="E47" i="1"/>
  <c r="J46" i="1"/>
  <c r="I46" i="1"/>
  <c r="H46" i="1"/>
  <c r="G46" i="1"/>
  <c r="E46" i="1"/>
  <c r="J45" i="1"/>
  <c r="I45" i="1"/>
  <c r="H45" i="1"/>
  <c r="G45" i="1"/>
  <c r="E45" i="1"/>
  <c r="J44" i="1"/>
  <c r="I44" i="1"/>
  <c r="H44" i="1"/>
  <c r="G44" i="1"/>
  <c r="E44" i="1"/>
  <c r="J43" i="1"/>
  <c r="I43" i="1"/>
  <c r="H43" i="1"/>
  <c r="G43" i="1"/>
  <c r="E43" i="1"/>
  <c r="J42" i="1"/>
  <c r="I42" i="1"/>
  <c r="H42" i="1"/>
  <c r="G42" i="1"/>
  <c r="E42" i="1"/>
  <c r="J41" i="1"/>
  <c r="I41" i="1"/>
  <c r="H41" i="1"/>
  <c r="G41" i="1"/>
  <c r="E41" i="1"/>
  <c r="J40" i="1"/>
  <c r="I40" i="1"/>
  <c r="H40" i="1"/>
  <c r="G40" i="1"/>
  <c r="E40" i="1"/>
  <c r="J39" i="1"/>
  <c r="F33" i="2" s="1"/>
  <c r="I39" i="1"/>
  <c r="F32" i="2" s="1"/>
  <c r="H39" i="1"/>
  <c r="F31" i="2" s="1"/>
  <c r="G39" i="1"/>
  <c r="F30" i="2" s="1"/>
  <c r="E39" i="1"/>
  <c r="F28" i="2" s="1"/>
  <c r="J38" i="1"/>
  <c r="I38" i="1"/>
  <c r="H38" i="1"/>
  <c r="G38" i="1"/>
  <c r="E38" i="1"/>
  <c r="J37" i="1"/>
  <c r="I37" i="1"/>
  <c r="H37" i="1"/>
  <c r="G37" i="1"/>
  <c r="E37" i="1"/>
  <c r="J36" i="1"/>
  <c r="I36" i="1"/>
  <c r="H36" i="1"/>
  <c r="G36" i="1"/>
  <c r="E36" i="1"/>
  <c r="J35" i="1"/>
  <c r="I35" i="1"/>
  <c r="H35" i="1"/>
  <c r="G35" i="1"/>
  <c r="E35" i="1"/>
  <c r="J34" i="1"/>
  <c r="I34" i="1"/>
  <c r="H34" i="1"/>
  <c r="G34" i="1"/>
  <c r="E34" i="1"/>
  <c r="J33" i="1"/>
  <c r="I33" i="1"/>
  <c r="H33" i="1"/>
  <c r="G33" i="1"/>
  <c r="E33" i="1"/>
  <c r="J32" i="1"/>
  <c r="I32" i="1"/>
  <c r="H32" i="1"/>
  <c r="G32" i="1"/>
  <c r="E32" i="1"/>
  <c r="J31" i="1"/>
  <c r="I31" i="1"/>
  <c r="H31" i="1"/>
  <c r="G31" i="1"/>
  <c r="E31" i="1"/>
  <c r="J30" i="1"/>
  <c r="I30" i="1"/>
  <c r="H30" i="1"/>
  <c r="G30" i="1"/>
  <c r="E30" i="1"/>
  <c r="J29" i="1"/>
  <c r="I29" i="1"/>
  <c r="H29" i="1"/>
  <c r="G29" i="1"/>
  <c r="E29" i="1"/>
  <c r="J28" i="1"/>
  <c r="I28" i="1"/>
  <c r="H28" i="1"/>
  <c r="G28" i="1"/>
  <c r="E28" i="1"/>
  <c r="J27" i="1"/>
  <c r="I27" i="1"/>
  <c r="H27" i="1"/>
  <c r="G27" i="1"/>
  <c r="E27" i="1"/>
  <c r="J26" i="1"/>
  <c r="I26" i="1"/>
  <c r="H26" i="1"/>
  <c r="G26" i="1"/>
  <c r="E26" i="1"/>
  <c r="J25" i="1"/>
  <c r="I25" i="1"/>
  <c r="H25" i="1"/>
  <c r="G25" i="1"/>
  <c r="E25" i="1"/>
  <c r="J24" i="1"/>
  <c r="I24" i="1"/>
  <c r="H24" i="1"/>
  <c r="G24" i="1"/>
  <c r="E24" i="1"/>
  <c r="J23" i="1"/>
  <c r="I23" i="1"/>
  <c r="H23" i="1"/>
  <c r="G23" i="1"/>
  <c r="E23" i="1"/>
  <c r="J22" i="1"/>
  <c r="I22" i="1"/>
  <c r="H22" i="1"/>
  <c r="G22" i="1"/>
  <c r="E22" i="1"/>
  <c r="J21" i="1"/>
  <c r="F45" i="2" s="1"/>
  <c r="I21" i="1"/>
  <c r="F44" i="2" s="1"/>
  <c r="H21" i="1"/>
  <c r="F43" i="2" s="1"/>
  <c r="G21" i="1"/>
  <c r="F42" i="2" s="1"/>
  <c r="E21" i="1"/>
  <c r="F40" i="2" s="1"/>
  <c r="J20" i="1"/>
  <c r="I20" i="1"/>
  <c r="H20" i="1"/>
  <c r="G20" i="1"/>
  <c r="E20" i="1"/>
  <c r="J19" i="1"/>
  <c r="I19" i="1"/>
  <c r="H19" i="1"/>
  <c r="G19" i="1"/>
  <c r="E19" i="1"/>
  <c r="J18" i="1"/>
  <c r="F27" i="2" s="1"/>
  <c r="I18" i="1"/>
  <c r="F26" i="2" s="1"/>
  <c r="H18" i="1"/>
  <c r="F25" i="2" s="1"/>
  <c r="G18" i="1"/>
  <c r="F24" i="2" s="1"/>
  <c r="E18" i="1"/>
  <c r="F22" i="2" s="1"/>
  <c r="J17" i="1"/>
  <c r="I17" i="1"/>
  <c r="H17" i="1"/>
  <c r="G17" i="1"/>
  <c r="E17" i="1"/>
  <c r="J16" i="1"/>
  <c r="I16" i="1"/>
  <c r="H16" i="1"/>
  <c r="G16" i="1"/>
  <c r="E16" i="1"/>
  <c r="J15" i="1"/>
  <c r="I15" i="1"/>
  <c r="H15" i="1"/>
  <c r="G15" i="1"/>
  <c r="E15" i="1"/>
  <c r="J14" i="1"/>
  <c r="I14" i="1"/>
  <c r="H14" i="1"/>
  <c r="G14" i="1"/>
  <c r="E14" i="1"/>
  <c r="J13" i="1"/>
  <c r="I13" i="1"/>
  <c r="H13" i="1"/>
  <c r="G13" i="1"/>
  <c r="E13" i="1"/>
  <c r="J12" i="1"/>
  <c r="F21" i="2" s="1"/>
  <c r="I12" i="1"/>
  <c r="F20" i="2" s="1"/>
  <c r="H12" i="1"/>
  <c r="F19" i="2" s="1"/>
  <c r="G12" i="1"/>
  <c r="F18" i="2" s="1"/>
  <c r="E12" i="1"/>
  <c r="F16" i="2" s="1"/>
  <c r="J11" i="1"/>
  <c r="I11" i="1"/>
  <c r="H11" i="1"/>
  <c r="G11" i="1"/>
  <c r="E11" i="1"/>
  <c r="J10" i="1"/>
  <c r="I10" i="1"/>
  <c r="H10" i="1"/>
  <c r="G10" i="1"/>
  <c r="E10" i="1"/>
  <c r="J9" i="1"/>
  <c r="I9" i="1"/>
  <c r="H9" i="1"/>
  <c r="G9" i="1"/>
  <c r="E9" i="1"/>
  <c r="J8" i="1"/>
  <c r="I8" i="1"/>
  <c r="H8" i="1"/>
  <c r="G8" i="1"/>
  <c r="E8" i="1"/>
  <c r="J7" i="1"/>
  <c r="I7" i="1"/>
  <c r="H7" i="1"/>
  <c r="G7" i="1"/>
  <c r="E7" i="1"/>
  <c r="J6" i="1"/>
  <c r="F75" i="2" s="1"/>
  <c r="I6" i="1"/>
  <c r="F74" i="2" s="1"/>
  <c r="H6" i="1"/>
  <c r="F73" i="2" s="1"/>
  <c r="G6" i="1"/>
  <c r="F72" i="2" s="1"/>
  <c r="E6" i="1"/>
  <c r="F70" i="2" s="1"/>
  <c r="J5" i="1"/>
  <c r="F81" i="2" s="1"/>
  <c r="I5" i="1"/>
  <c r="F80" i="2" s="1"/>
  <c r="H5" i="1"/>
  <c r="F79" i="2" s="1"/>
  <c r="G5" i="1"/>
  <c r="F78" i="2" s="1"/>
  <c r="E5" i="1"/>
  <c r="F76" i="2" s="1"/>
  <c r="J4" i="1"/>
  <c r="F15" i="2" s="1"/>
  <c r="I4" i="1"/>
  <c r="F14" i="2" s="1"/>
  <c r="H4" i="1"/>
  <c r="F13" i="2" s="1"/>
  <c r="G4" i="1"/>
  <c r="F12" i="2" s="1"/>
  <c r="E4" i="1"/>
  <c r="F10" i="2" s="1"/>
  <c r="J3" i="1"/>
  <c r="I3" i="1"/>
  <c r="H3" i="1"/>
  <c r="G3" i="1"/>
  <c r="J2" i="1"/>
  <c r="I2" i="1"/>
  <c r="H2" i="1"/>
  <c r="G2" i="1"/>
  <c r="F2" i="1"/>
  <c r="E2" i="1"/>
  <c r="F84" i="2" l="1"/>
  <c r="F86" i="2"/>
  <c r="F87" i="2"/>
  <c r="F88" i="2"/>
  <c r="F89" i="2"/>
  <c r="F90" i="2"/>
  <c r="F91" i="2"/>
  <c r="F85" i="2"/>
  <c r="F92" i="2"/>
  <c r="F93" i="2"/>
  <c r="F94" i="2"/>
  <c r="F95" i="2"/>
</calcChain>
</file>

<file path=xl/sharedStrings.xml><?xml version="1.0" encoding="utf-8"?>
<sst xmlns="http://schemas.openxmlformats.org/spreadsheetml/2006/main" count="445" uniqueCount="261">
  <si>
    <t>FFY 2026 CBSA Code</t>
  </si>
  <si>
    <t>Row Labels</t>
  </si>
  <si>
    <t>Champaign</t>
  </si>
  <si>
    <t>McLean</t>
  </si>
  <si>
    <t>Ford</t>
  </si>
  <si>
    <t>Alexander</t>
  </si>
  <si>
    <t>Piatt</t>
  </si>
  <si>
    <t>Grand Total</t>
  </si>
  <si>
    <t>Cook</t>
  </si>
  <si>
    <t>DuPage</t>
  </si>
  <si>
    <t>Grundy</t>
  </si>
  <si>
    <t>McHenry</t>
  </si>
  <si>
    <t>Will</t>
  </si>
  <si>
    <t>Henry</t>
  </si>
  <si>
    <t>Mercer</t>
  </si>
  <si>
    <t>Rock Island</t>
  </si>
  <si>
    <t>Macon</t>
  </si>
  <si>
    <t>DeKalb</t>
  </si>
  <si>
    <t>Kane</t>
  </si>
  <si>
    <t>Kendall</t>
  </si>
  <si>
    <t>Kankakee</t>
  </si>
  <si>
    <t>Lake</t>
  </si>
  <si>
    <t>Massac</t>
  </si>
  <si>
    <t>Marshall</t>
  </si>
  <si>
    <t>Peoria</t>
  </si>
  <si>
    <t>Stark</t>
  </si>
  <si>
    <t>Tazewell</t>
  </si>
  <si>
    <t>Woodford</t>
  </si>
  <si>
    <t>Boone</t>
  </si>
  <si>
    <t>Winnebago</t>
  </si>
  <si>
    <t>Bond</t>
  </si>
  <si>
    <t>Calhoun</t>
  </si>
  <si>
    <t>Clinton</t>
  </si>
  <si>
    <t>Jersey</t>
  </si>
  <si>
    <t>Macoupin</t>
  </si>
  <si>
    <t>Madison</t>
  </si>
  <si>
    <t>Monroe</t>
  </si>
  <si>
    <t>St. Clair</t>
  </si>
  <si>
    <t>Menard</t>
  </si>
  <si>
    <t>Sangamon</t>
  </si>
  <si>
    <t>Adams</t>
  </si>
  <si>
    <t>Brown</t>
  </si>
  <si>
    <t>Bureau</t>
  </si>
  <si>
    <t>Carroll</t>
  </si>
  <si>
    <t>Cass</t>
  </si>
  <si>
    <t>Christian</t>
  </si>
  <si>
    <t>Clark</t>
  </si>
  <si>
    <t>Clay</t>
  </si>
  <si>
    <t>Coles</t>
  </si>
  <si>
    <t>Crawford</t>
  </si>
  <si>
    <t>Cumberland</t>
  </si>
  <si>
    <t>DeWitt</t>
  </si>
  <si>
    <t>Douglas</t>
  </si>
  <si>
    <t>Edgar</t>
  </si>
  <si>
    <t>Edwards</t>
  </si>
  <si>
    <t>Effingham</t>
  </si>
  <si>
    <t>Fayette</t>
  </si>
  <si>
    <t>Franklin</t>
  </si>
  <si>
    <t>Fulton</t>
  </si>
  <si>
    <t>Gallatin</t>
  </si>
  <si>
    <t>Greene</t>
  </si>
  <si>
    <t>Hamilton</t>
  </si>
  <si>
    <t>Hancock</t>
  </si>
  <si>
    <t>Hardin</t>
  </si>
  <si>
    <t>Henderson</t>
  </si>
  <si>
    <t>Iroquois</t>
  </si>
  <si>
    <t>Jackson</t>
  </si>
  <si>
    <t>Jasper</t>
  </si>
  <si>
    <t>Jefferson</t>
  </si>
  <si>
    <t>Jo Daviess</t>
  </si>
  <si>
    <t>Johnson</t>
  </si>
  <si>
    <t>Knox</t>
  </si>
  <si>
    <t>LaSalle</t>
  </si>
  <si>
    <t>Lawrence</t>
  </si>
  <si>
    <t>Lee</t>
  </si>
  <si>
    <t>Livingston</t>
  </si>
  <si>
    <t>Logan</t>
  </si>
  <si>
    <t>Marion</t>
  </si>
  <si>
    <t>Mason</t>
  </si>
  <si>
    <t>McDonough</t>
  </si>
  <si>
    <t>Montgomery</t>
  </si>
  <si>
    <t>Morgan</t>
  </si>
  <si>
    <t>Moultrie</t>
  </si>
  <si>
    <t>Ogle</t>
  </si>
  <si>
    <t>Perry</t>
  </si>
  <si>
    <t>Pike</t>
  </si>
  <si>
    <t>Pope</t>
  </si>
  <si>
    <t>Pulaski</t>
  </si>
  <si>
    <t>Putnam</t>
  </si>
  <si>
    <t>Randolph</t>
  </si>
  <si>
    <t>Richland</t>
  </si>
  <si>
    <t>Saline</t>
  </si>
  <si>
    <t>Schuyler</t>
  </si>
  <si>
    <t>Scott</t>
  </si>
  <si>
    <t>Shelby</t>
  </si>
  <si>
    <t>Stephenson</t>
  </si>
  <si>
    <t>Union</t>
  </si>
  <si>
    <t>Vermilion</t>
  </si>
  <si>
    <t>Wabash</t>
  </si>
  <si>
    <t>Warren</t>
  </si>
  <si>
    <t>Washington</t>
  </si>
  <si>
    <t>Wayne</t>
  </si>
  <si>
    <t>White</t>
  </si>
  <si>
    <t>Whiteside</t>
  </si>
  <si>
    <t>Williamson</t>
  </si>
  <si>
    <t>Federal FY 2026 Hospice Rates: 
Calculated Using 10/01/25 – 09/30/26 Wage Index Values Associated with Illinois Counties</t>
  </si>
  <si>
    <t>Core Based Statistical Area (CBSA)</t>
  </si>
  <si>
    <t>County Coverage</t>
  </si>
  <si>
    <t>Service Description</t>
  </si>
  <si>
    <t>Service Condition</t>
  </si>
  <si>
    <t>Revenue Code</t>
  </si>
  <si>
    <t>Rate</t>
  </si>
  <si>
    <t>Routine Home Care</t>
  </si>
  <si>
    <t xml:space="preserve"> Days 1-60</t>
  </si>
  <si>
    <t>Days 61+</t>
  </si>
  <si>
    <t>Service Intensity Add-On</t>
  </si>
  <si>
    <t>055X or 56X</t>
  </si>
  <si>
    <t>Continuous Home Care</t>
  </si>
  <si>
    <t>Inpatient Respite Care</t>
  </si>
  <si>
    <t>General Inpatient Care</t>
  </si>
  <si>
    <t xml:space="preserve">Rural Areas 
</t>
  </si>
  <si>
    <t>(All Hospices</t>
  </si>
  <si>
    <t>not listed in a</t>
  </si>
  <si>
    <t>CBSA above)</t>
  </si>
  <si>
    <r>
      <rPr>
        <b/>
        <sz val="11"/>
        <rFont val="Arial"/>
        <family val="2"/>
      </rPr>
      <t>Revenue Code</t>
    </r>
  </si>
  <si>
    <t>Wage Component Subject to Index</t>
  </si>
  <si>
    <r>
      <rPr>
        <b/>
        <sz val="11"/>
        <rFont val="Arial"/>
        <family val="2"/>
      </rPr>
      <t>Non-weighted Amount</t>
    </r>
  </si>
  <si>
    <r>
      <rPr>
        <sz val="11"/>
        <rFont val="Arial"/>
        <family val="2"/>
      </rPr>
      <t>0651 (Routine Home Care Days 1-60)</t>
    </r>
  </si>
  <si>
    <r>
      <rPr>
        <sz val="11"/>
        <rFont val="Arial"/>
        <family val="2"/>
      </rPr>
      <t>0651 (Routine Home Care Days 61+)</t>
    </r>
  </si>
  <si>
    <r>
      <rPr>
        <sz val="11"/>
        <rFont val="Arial"/>
        <family val="2"/>
      </rPr>
      <t>055X or 056X (Service Intensity Add-On)</t>
    </r>
  </si>
  <si>
    <r>
      <rPr>
        <sz val="11"/>
        <rFont val="Arial"/>
        <family val="2"/>
      </rPr>
      <t>0652 (Continuous Home Care)</t>
    </r>
  </si>
  <si>
    <r>
      <rPr>
        <sz val="11"/>
        <rFont val="Arial"/>
        <family val="2"/>
      </rPr>
      <t>0655 (Inpatient Respite Care)</t>
    </r>
  </si>
  <si>
    <r>
      <rPr>
        <sz val="11"/>
        <rFont val="Arial"/>
        <family val="2"/>
      </rPr>
      <t>0656 (General Inpatient Care)</t>
    </r>
  </si>
  <si>
    <r>
      <rPr>
        <b/>
        <sz val="11"/>
        <color rgb="FF000000"/>
        <rFont val="Arial"/>
        <family val="2"/>
      </rPr>
      <t xml:space="preserve">The payment amounts for routine home care, inpatient respite care, and general inpatient care are calculated as follows: 
</t>
    </r>
    <r>
      <rPr>
        <sz val="11"/>
        <color rgb="FF000000"/>
        <rFont val="Arial"/>
        <family val="2"/>
      </rPr>
      <t xml:space="preserve">The CBSA Wage Index multiplied by the Wage Component equals the Base Rate. 
The Base Rate plus the Non-weighted Amount equals the Daily Rate. 
</t>
    </r>
    <r>
      <rPr>
        <b/>
        <sz val="11"/>
        <color rgb="FF000000"/>
        <rFont val="Arial"/>
        <family val="2"/>
      </rPr>
      <t xml:space="preserve">The payment amount for service intensity add-on is calculated as follows: </t>
    </r>
    <r>
      <rPr>
        <sz val="11"/>
        <color rgb="FF000000"/>
        <rFont val="Arial"/>
        <family val="2"/>
      </rPr>
      <t xml:space="preserve">
The CBSA Wage Index multiplied by the Wage Component equals the Base Rate. 
The Base Rate plus the Non-weighted Amount equals the Hourly Rate. 
The Hourly Rate divided by four equals the Quarter-Hour Rate. 
</t>
    </r>
    <r>
      <rPr>
        <b/>
        <sz val="11"/>
        <color rgb="FF000000"/>
        <rFont val="Arial"/>
        <family val="2"/>
      </rPr>
      <t xml:space="preserve">The payment amount for continuous home care is calculated as follows: 
</t>
    </r>
    <r>
      <rPr>
        <sz val="11"/>
        <color rgb="FF000000"/>
        <rFont val="Arial"/>
        <family val="2"/>
      </rPr>
      <t>The CBSA Wage Index multiplied by the Wage Component equals the Base Rate. 
The Base Rate plus the Non-weighted Amount equals the Daily Rate. 
The Daily Rate divided by 96 quarter-hour units equals the Quarter-Hour Rate.</t>
    </r>
  </si>
  <si>
    <r>
      <rPr>
        <b/>
        <sz val="11"/>
        <rFont val="Arial"/>
        <family val="2"/>
      </rPr>
      <t>Federal FY 2026 Revised Hospice Rates for 10/01/25 – 09/30/26 Wage Index Values for All Illinois Counties</t>
    </r>
  </si>
  <si>
    <t>Do not Publish. To update pricing, enter the wage index associated with the Illinois County into column D. Update the the FFY hospice rates shown by revenue code in row 105.</t>
  </si>
  <si>
    <t>Illinois County</t>
  </si>
  <si>
    <t>Wage Index</t>
  </si>
  <si>
    <r>
      <rPr>
        <sz val="10"/>
        <rFont val="Arial"/>
        <family val="2"/>
      </rPr>
      <t>Adams</t>
    </r>
  </si>
  <si>
    <r>
      <rPr>
        <sz val="10"/>
        <rFont val="Arial"/>
        <family val="2"/>
      </rPr>
      <t>Alexander</t>
    </r>
  </si>
  <si>
    <r>
      <rPr>
        <sz val="10"/>
        <rFont val="Arial"/>
        <family val="2"/>
      </rPr>
      <t>Bond</t>
    </r>
  </si>
  <si>
    <r>
      <rPr>
        <sz val="10"/>
        <rFont val="Arial"/>
        <family val="2"/>
      </rPr>
      <t>Boone</t>
    </r>
  </si>
  <si>
    <r>
      <rPr>
        <sz val="10"/>
        <rFont val="Arial"/>
        <family val="2"/>
      </rPr>
      <t>Brown</t>
    </r>
  </si>
  <si>
    <r>
      <rPr>
        <sz val="10"/>
        <rFont val="Arial"/>
        <family val="2"/>
      </rPr>
      <t>Bureau</t>
    </r>
  </si>
  <si>
    <r>
      <rPr>
        <sz val="10"/>
        <rFont val="Arial"/>
        <family val="2"/>
      </rPr>
      <t>Calhoun</t>
    </r>
  </si>
  <si>
    <r>
      <rPr>
        <sz val="10"/>
        <rFont val="Arial"/>
        <family val="2"/>
      </rPr>
      <t>Carroll</t>
    </r>
  </si>
  <si>
    <r>
      <rPr>
        <sz val="10"/>
        <rFont val="Arial"/>
        <family val="2"/>
      </rPr>
      <t>Cass</t>
    </r>
  </si>
  <si>
    <r>
      <rPr>
        <sz val="10"/>
        <rFont val="Arial"/>
        <family val="2"/>
      </rPr>
      <t>Champaign</t>
    </r>
  </si>
  <si>
    <r>
      <rPr>
        <sz val="10"/>
        <rFont val="Arial"/>
        <family val="2"/>
      </rPr>
      <t>Christian</t>
    </r>
  </si>
  <si>
    <r>
      <rPr>
        <sz val="10"/>
        <rFont val="Arial"/>
        <family val="2"/>
      </rPr>
      <t>Clark</t>
    </r>
  </si>
  <si>
    <r>
      <rPr>
        <sz val="10"/>
        <rFont val="Arial"/>
        <family val="2"/>
      </rPr>
      <t>Clay</t>
    </r>
  </si>
  <si>
    <r>
      <rPr>
        <sz val="10"/>
        <rFont val="Arial"/>
        <family val="2"/>
      </rPr>
      <t>Clinton</t>
    </r>
  </si>
  <si>
    <r>
      <rPr>
        <sz val="10"/>
        <rFont val="Arial"/>
        <family val="2"/>
      </rPr>
      <t>Coles</t>
    </r>
  </si>
  <si>
    <r>
      <rPr>
        <sz val="10"/>
        <rFont val="Arial"/>
        <family val="2"/>
      </rPr>
      <t>Cook</t>
    </r>
  </si>
  <si>
    <r>
      <rPr>
        <sz val="10"/>
        <rFont val="Arial"/>
        <family val="2"/>
      </rPr>
      <t>Crawford</t>
    </r>
  </si>
  <si>
    <r>
      <rPr>
        <sz val="10"/>
        <rFont val="Arial"/>
        <family val="2"/>
      </rPr>
      <t>Cumberland</t>
    </r>
  </si>
  <si>
    <r>
      <rPr>
        <sz val="10"/>
        <rFont val="Arial"/>
        <family val="2"/>
      </rPr>
      <t>DeKalb</t>
    </r>
  </si>
  <si>
    <r>
      <rPr>
        <sz val="10"/>
        <rFont val="Arial"/>
        <family val="2"/>
      </rPr>
      <t>DeWitt</t>
    </r>
  </si>
  <si>
    <r>
      <rPr>
        <sz val="10"/>
        <rFont val="Arial"/>
        <family val="2"/>
      </rPr>
      <t>Douglas</t>
    </r>
  </si>
  <si>
    <r>
      <rPr>
        <sz val="10"/>
        <rFont val="Arial"/>
        <family val="2"/>
      </rPr>
      <t>DuPage</t>
    </r>
  </si>
  <si>
    <r>
      <rPr>
        <sz val="10"/>
        <rFont val="Arial"/>
        <family val="2"/>
      </rPr>
      <t>Edgar</t>
    </r>
  </si>
  <si>
    <r>
      <rPr>
        <sz val="10"/>
        <rFont val="Arial"/>
        <family val="2"/>
      </rPr>
      <t>Edwards</t>
    </r>
  </si>
  <si>
    <r>
      <rPr>
        <sz val="10"/>
        <rFont val="Arial"/>
        <family val="2"/>
      </rPr>
      <t>Effingham</t>
    </r>
  </si>
  <si>
    <r>
      <rPr>
        <sz val="10"/>
        <rFont val="Arial"/>
        <family val="2"/>
      </rPr>
      <t>Fayette</t>
    </r>
  </si>
  <si>
    <r>
      <rPr>
        <sz val="10"/>
        <rFont val="Arial"/>
        <family val="2"/>
      </rPr>
      <t>Ford</t>
    </r>
  </si>
  <si>
    <r>
      <rPr>
        <sz val="10"/>
        <rFont val="Arial"/>
        <family val="2"/>
      </rPr>
      <t>Franklin</t>
    </r>
  </si>
  <si>
    <r>
      <rPr>
        <sz val="10"/>
        <rFont val="Arial"/>
        <family val="2"/>
      </rPr>
      <t>Fulton</t>
    </r>
  </si>
  <si>
    <r>
      <rPr>
        <sz val="10"/>
        <rFont val="Arial"/>
        <family val="2"/>
      </rPr>
      <t>Gallatin</t>
    </r>
  </si>
  <si>
    <r>
      <rPr>
        <sz val="10"/>
        <rFont val="Arial"/>
        <family val="2"/>
      </rPr>
      <t>Greene</t>
    </r>
  </si>
  <si>
    <r>
      <rPr>
        <sz val="10"/>
        <rFont val="Arial"/>
        <family val="2"/>
      </rPr>
      <t>Grundy</t>
    </r>
  </si>
  <si>
    <r>
      <rPr>
        <sz val="10"/>
        <rFont val="Arial"/>
        <family val="2"/>
      </rPr>
      <t>Hamilton</t>
    </r>
  </si>
  <si>
    <r>
      <rPr>
        <sz val="10"/>
        <rFont val="Arial"/>
        <family val="2"/>
      </rPr>
      <t>Hancock</t>
    </r>
  </si>
  <si>
    <r>
      <rPr>
        <sz val="10"/>
        <rFont val="Arial"/>
        <family val="2"/>
      </rPr>
      <t>Hardin</t>
    </r>
  </si>
  <si>
    <r>
      <rPr>
        <sz val="10"/>
        <rFont val="Arial"/>
        <family val="2"/>
      </rPr>
      <t>Henderson</t>
    </r>
  </si>
  <si>
    <r>
      <rPr>
        <sz val="10"/>
        <rFont val="Arial"/>
        <family val="2"/>
      </rPr>
      <t>Henry</t>
    </r>
  </si>
  <si>
    <r>
      <rPr>
        <sz val="10"/>
        <rFont val="Arial"/>
        <family val="2"/>
      </rPr>
      <t>Iroquois</t>
    </r>
  </si>
  <si>
    <r>
      <rPr>
        <sz val="10"/>
        <rFont val="Arial"/>
        <family val="2"/>
      </rPr>
      <t>Jackson</t>
    </r>
  </si>
  <si>
    <r>
      <rPr>
        <sz val="10"/>
        <rFont val="Arial"/>
        <family val="2"/>
      </rPr>
      <t>Jasper</t>
    </r>
  </si>
  <si>
    <r>
      <rPr>
        <sz val="10"/>
        <rFont val="Arial"/>
        <family val="2"/>
      </rPr>
      <t>Jefferson</t>
    </r>
  </si>
  <si>
    <r>
      <rPr>
        <sz val="10"/>
        <rFont val="Arial"/>
        <family val="2"/>
      </rPr>
      <t>Jersey</t>
    </r>
  </si>
  <si>
    <r>
      <rPr>
        <sz val="10"/>
        <rFont val="Arial"/>
        <family val="2"/>
      </rPr>
      <t>Jo Daviess</t>
    </r>
  </si>
  <si>
    <r>
      <rPr>
        <sz val="10"/>
        <rFont val="Arial"/>
        <family val="2"/>
      </rPr>
      <t>Johnson</t>
    </r>
  </si>
  <si>
    <r>
      <rPr>
        <sz val="10"/>
        <rFont val="Arial"/>
        <family val="2"/>
      </rPr>
      <t>Kane</t>
    </r>
  </si>
  <si>
    <r>
      <rPr>
        <sz val="10"/>
        <rFont val="Arial"/>
        <family val="2"/>
      </rPr>
      <t>Kendall</t>
    </r>
  </si>
  <si>
    <r>
      <rPr>
        <sz val="10"/>
        <rFont val="Arial"/>
        <family val="2"/>
      </rPr>
      <t>Knox</t>
    </r>
  </si>
  <si>
    <r>
      <rPr>
        <sz val="10"/>
        <rFont val="Arial"/>
        <family val="2"/>
      </rPr>
      <t>Lake</t>
    </r>
  </si>
  <si>
    <r>
      <rPr>
        <sz val="10"/>
        <rFont val="Arial"/>
        <family val="2"/>
      </rPr>
      <t>LaSalle</t>
    </r>
  </si>
  <si>
    <r>
      <rPr>
        <sz val="10"/>
        <rFont val="Arial"/>
        <family val="2"/>
      </rPr>
      <t>Lawrence</t>
    </r>
  </si>
  <si>
    <r>
      <rPr>
        <sz val="10"/>
        <rFont val="Arial"/>
        <family val="2"/>
      </rPr>
      <t>Lee</t>
    </r>
  </si>
  <si>
    <r>
      <rPr>
        <sz val="10"/>
        <rFont val="Arial"/>
        <family val="2"/>
      </rPr>
      <t>Livingston</t>
    </r>
  </si>
  <si>
    <r>
      <rPr>
        <sz val="10"/>
        <rFont val="Arial"/>
        <family val="2"/>
      </rPr>
      <t>Logan</t>
    </r>
  </si>
  <si>
    <r>
      <rPr>
        <sz val="10"/>
        <rFont val="Arial"/>
        <family val="2"/>
      </rPr>
      <t>Macoupin</t>
    </r>
  </si>
  <si>
    <r>
      <rPr>
        <sz val="10"/>
        <rFont val="Arial"/>
        <family val="2"/>
      </rPr>
      <t>Madison</t>
    </r>
  </si>
  <si>
    <r>
      <rPr>
        <sz val="10"/>
        <rFont val="Arial"/>
        <family val="2"/>
      </rPr>
      <t>Marion</t>
    </r>
  </si>
  <si>
    <r>
      <rPr>
        <sz val="10"/>
        <rFont val="Arial"/>
        <family val="2"/>
      </rPr>
      <t>Marshall</t>
    </r>
  </si>
  <si>
    <r>
      <rPr>
        <sz val="10"/>
        <rFont val="Arial"/>
        <family val="2"/>
      </rPr>
      <t>Mason</t>
    </r>
  </si>
  <si>
    <r>
      <rPr>
        <sz val="10"/>
        <rFont val="Arial"/>
        <family val="2"/>
      </rPr>
      <t>McDonough</t>
    </r>
  </si>
  <si>
    <r>
      <rPr>
        <sz val="10"/>
        <rFont val="Arial"/>
        <family val="2"/>
      </rPr>
      <t>McHenry</t>
    </r>
  </si>
  <si>
    <r>
      <rPr>
        <sz val="10"/>
        <rFont val="Arial"/>
        <family val="2"/>
      </rPr>
      <t>McLean</t>
    </r>
  </si>
  <si>
    <r>
      <rPr>
        <sz val="10"/>
        <rFont val="Arial"/>
        <family val="2"/>
      </rPr>
      <t>Menard</t>
    </r>
  </si>
  <si>
    <r>
      <rPr>
        <sz val="10"/>
        <rFont val="Arial"/>
        <family val="2"/>
      </rPr>
      <t>Mercer</t>
    </r>
  </si>
  <si>
    <r>
      <rPr>
        <sz val="10"/>
        <rFont val="Arial"/>
        <family val="2"/>
      </rPr>
      <t>Monroe</t>
    </r>
  </si>
  <si>
    <r>
      <rPr>
        <sz val="10"/>
        <rFont val="Arial"/>
        <family val="2"/>
      </rPr>
      <t>Montgomery</t>
    </r>
  </si>
  <si>
    <r>
      <rPr>
        <sz val="10"/>
        <rFont val="Arial"/>
        <family val="2"/>
      </rPr>
      <t>Morgan</t>
    </r>
  </si>
  <si>
    <r>
      <rPr>
        <sz val="10"/>
        <rFont val="Arial"/>
        <family val="2"/>
      </rPr>
      <t>Moultrie</t>
    </r>
  </si>
  <si>
    <r>
      <rPr>
        <sz val="10"/>
        <rFont val="Arial"/>
        <family val="2"/>
      </rPr>
      <t>Ogle</t>
    </r>
  </si>
  <si>
    <r>
      <rPr>
        <sz val="10"/>
        <rFont val="Arial"/>
        <family val="2"/>
      </rPr>
      <t>Peoria</t>
    </r>
  </si>
  <si>
    <r>
      <rPr>
        <sz val="10"/>
        <rFont val="Arial"/>
        <family val="2"/>
      </rPr>
      <t>Perry</t>
    </r>
  </si>
  <si>
    <r>
      <rPr>
        <sz val="10"/>
        <rFont val="Arial"/>
        <family val="2"/>
      </rPr>
      <t>Piatt</t>
    </r>
  </si>
  <si>
    <r>
      <rPr>
        <sz val="10"/>
        <rFont val="Arial"/>
        <family val="2"/>
      </rPr>
      <t>Pike</t>
    </r>
  </si>
  <si>
    <r>
      <rPr>
        <sz val="10"/>
        <rFont val="Arial"/>
        <family val="2"/>
      </rPr>
      <t>Pope</t>
    </r>
  </si>
  <si>
    <r>
      <rPr>
        <sz val="10"/>
        <rFont val="Arial"/>
        <family val="2"/>
      </rPr>
      <t>Pulaski</t>
    </r>
  </si>
  <si>
    <r>
      <rPr>
        <sz val="10"/>
        <rFont val="Arial"/>
        <family val="2"/>
      </rPr>
      <t>Putnam</t>
    </r>
  </si>
  <si>
    <r>
      <rPr>
        <sz val="10"/>
        <rFont val="Arial"/>
        <family val="2"/>
      </rPr>
      <t>Randolph</t>
    </r>
  </si>
  <si>
    <r>
      <rPr>
        <sz val="10"/>
        <rFont val="Arial"/>
        <family val="2"/>
      </rPr>
      <t>Richland</t>
    </r>
  </si>
  <si>
    <r>
      <rPr>
        <sz val="10"/>
        <rFont val="Arial"/>
        <family val="2"/>
      </rPr>
      <t>Rock Island</t>
    </r>
  </si>
  <si>
    <r>
      <rPr>
        <sz val="10"/>
        <rFont val="Arial"/>
        <family val="2"/>
      </rPr>
      <t>St. Clair</t>
    </r>
  </si>
  <si>
    <r>
      <rPr>
        <sz val="10"/>
        <rFont val="Arial"/>
        <family val="2"/>
      </rPr>
      <t>Saline</t>
    </r>
  </si>
  <si>
    <r>
      <rPr>
        <sz val="10"/>
        <rFont val="Arial"/>
        <family val="2"/>
      </rPr>
      <t>Schuyler</t>
    </r>
  </si>
  <si>
    <r>
      <rPr>
        <sz val="10"/>
        <rFont val="Arial"/>
        <family val="2"/>
      </rPr>
      <t>Scott</t>
    </r>
  </si>
  <si>
    <r>
      <rPr>
        <sz val="10"/>
        <rFont val="Arial"/>
        <family val="2"/>
      </rPr>
      <t>Shelby</t>
    </r>
  </si>
  <si>
    <r>
      <rPr>
        <sz val="10"/>
        <rFont val="Arial"/>
        <family val="2"/>
      </rPr>
      <t>Stark</t>
    </r>
  </si>
  <si>
    <r>
      <rPr>
        <sz val="10"/>
        <rFont val="Arial"/>
        <family val="2"/>
      </rPr>
      <t>Stephenson</t>
    </r>
  </si>
  <si>
    <r>
      <rPr>
        <sz val="10"/>
        <rFont val="Arial"/>
        <family val="2"/>
      </rPr>
      <t>Tazewell</t>
    </r>
  </si>
  <si>
    <r>
      <rPr>
        <sz val="10"/>
        <rFont val="Arial"/>
        <family val="2"/>
      </rPr>
      <t>Union</t>
    </r>
  </si>
  <si>
    <r>
      <rPr>
        <sz val="10"/>
        <rFont val="Arial"/>
        <family val="2"/>
      </rPr>
      <t>Vermilion</t>
    </r>
  </si>
  <si>
    <r>
      <rPr>
        <sz val="10"/>
        <rFont val="Arial"/>
        <family val="2"/>
      </rPr>
      <t>Wabash</t>
    </r>
  </si>
  <si>
    <r>
      <rPr>
        <sz val="10"/>
        <rFont val="Arial"/>
        <family val="2"/>
      </rPr>
      <t>Warren</t>
    </r>
  </si>
  <si>
    <r>
      <rPr>
        <sz val="10"/>
        <rFont val="Arial"/>
        <family val="2"/>
      </rPr>
      <t>Washington</t>
    </r>
  </si>
  <si>
    <r>
      <rPr>
        <sz val="10"/>
        <rFont val="Arial"/>
        <family val="2"/>
      </rPr>
      <t>Wayne</t>
    </r>
  </si>
  <si>
    <r>
      <rPr>
        <sz val="10"/>
        <rFont val="Arial"/>
        <family val="2"/>
      </rPr>
      <t>White</t>
    </r>
  </si>
  <si>
    <r>
      <rPr>
        <sz val="10"/>
        <rFont val="Arial"/>
        <family val="2"/>
      </rPr>
      <t>Whiteside</t>
    </r>
  </si>
  <si>
    <r>
      <rPr>
        <sz val="10"/>
        <rFont val="Arial"/>
        <family val="2"/>
      </rPr>
      <t>Will</t>
    </r>
  </si>
  <si>
    <r>
      <rPr>
        <sz val="10"/>
        <rFont val="Arial"/>
        <family val="2"/>
      </rPr>
      <t>Williamson</t>
    </r>
  </si>
  <si>
    <r>
      <rPr>
        <sz val="10"/>
        <rFont val="Arial"/>
        <family val="2"/>
      </rPr>
      <t>Winnebago</t>
    </r>
  </si>
  <si>
    <r>
      <rPr>
        <sz val="10"/>
        <rFont val="Arial"/>
        <family val="2"/>
      </rPr>
      <t>Woodford</t>
    </r>
  </si>
  <si>
    <t>Calculation of FFY 2026 Hospice Care Rates  Effective 10/01/25 – 09/30/26</t>
  </si>
  <si>
    <r>
      <rPr>
        <b/>
        <sz val="12"/>
        <rFont val="Arial"/>
        <family val="2"/>
      </rPr>
      <t xml:space="preserve">The payment amounts for routine home care, inpatient respite care, and general inpatient care are calculated as follows:
</t>
    </r>
    <r>
      <rPr>
        <sz val="11"/>
        <rFont val="Arial"/>
        <family val="2"/>
      </rPr>
      <t xml:space="preserve">The CBSA Wage Index multiplied by the Wage Component equals the Base Rate. The Base Rate plus the Non-weighted Amount equals the Daily Rate.
</t>
    </r>
    <r>
      <rPr>
        <b/>
        <sz val="12"/>
        <rFont val="Arial"/>
        <family val="2"/>
      </rPr>
      <t xml:space="preserve">The payment amount for service intensity add-on is calculated as follows:
</t>
    </r>
    <r>
      <rPr>
        <sz val="11"/>
        <rFont val="Arial"/>
        <family val="2"/>
      </rPr>
      <t xml:space="preserve">The CBSA Wage Index multiplied by the Wage Component equals the Base Rate. The Base Rate plus the Non-weighted Amount equals the Hourly Rate.
The Hourly Rate divided by four equals the Quarter-Hour Rate.
</t>
    </r>
    <r>
      <rPr>
        <b/>
        <sz val="12"/>
        <rFont val="Arial"/>
        <family val="2"/>
      </rPr>
      <t xml:space="preserve">The payment amount for continuous home care is calculated as follows:
</t>
    </r>
    <r>
      <rPr>
        <sz val="11"/>
        <rFont val="Arial"/>
        <family val="2"/>
      </rPr>
      <t xml:space="preserve">The CBSA Wage Index multiplied by the Wage Component equals the Base Rate. The Base Rate plus the Non-weighted Amount equals the Daily Rate.
The Daily Rate divided by 96 quarter-hour units equals the Quarter-Hour Rate.
</t>
    </r>
    <r>
      <rPr>
        <b/>
        <sz val="12"/>
        <rFont val="Arial"/>
        <family val="2"/>
      </rPr>
      <t>Examples</t>
    </r>
  </si>
  <si>
    <r>
      <rPr>
        <b/>
        <sz val="12"/>
        <rFont val="Arial"/>
        <family val="2"/>
      </rPr>
      <t>Routine Home Care (0651) Days 1-60</t>
    </r>
  </si>
  <si>
    <r>
      <rPr>
        <b/>
        <sz val="12"/>
        <rFont val="Arial"/>
        <family val="2"/>
      </rPr>
      <t>Routine Home Care (0651) Days 61+</t>
    </r>
  </si>
  <si>
    <r>
      <rPr>
        <sz val="11"/>
        <rFont val="Arial"/>
        <family val="2"/>
      </rPr>
      <t>CBSA Code 44100 has an associated Wage Index of 0.9599</t>
    </r>
  </si>
  <si>
    <r>
      <rPr>
        <sz val="11"/>
        <rFont val="Arial"/>
        <family val="2"/>
      </rPr>
      <t>CBSA Code 44100 has an associated Wage Index of 0.9599.</t>
    </r>
  </si>
  <si>
    <r>
      <rPr>
        <sz val="11"/>
        <rFont val="Arial"/>
        <family val="2"/>
      </rPr>
      <t xml:space="preserve">0.9599 multiplied by the Wage Component of
</t>
    </r>
    <r>
      <rPr>
        <sz val="11"/>
        <rFont val="Arial"/>
        <family val="2"/>
      </rPr>
      <t>$152.55 equals a Base Rate of $146.43.</t>
    </r>
  </si>
  <si>
    <r>
      <rPr>
        <sz val="11"/>
        <rFont val="Arial"/>
        <family val="2"/>
      </rPr>
      <t xml:space="preserve">0.9599 multiplied by the Wage Component of
</t>
    </r>
    <r>
      <rPr>
        <sz val="11"/>
        <rFont val="Arial"/>
        <family val="2"/>
      </rPr>
      <t>$120.24 equals a Base Rate of $115.42.</t>
    </r>
  </si>
  <si>
    <r>
      <rPr>
        <sz val="11"/>
        <rFont val="Arial"/>
        <family val="2"/>
      </rPr>
      <t xml:space="preserve">The Base Rate of $146.43 plus the Non-
</t>
    </r>
    <r>
      <rPr>
        <sz val="11"/>
        <rFont val="Arial"/>
        <family val="2"/>
      </rPr>
      <t>weighted Amount of $78.58 equals the Daily Rate of $225.01.</t>
    </r>
  </si>
  <si>
    <r>
      <rPr>
        <sz val="11"/>
        <rFont val="Arial"/>
        <family val="2"/>
      </rPr>
      <t xml:space="preserve">The Base Rate of $115.42 plus the Non-
</t>
    </r>
    <r>
      <rPr>
        <sz val="11"/>
        <rFont val="Arial"/>
        <family val="2"/>
      </rPr>
      <t>weighted Amount of $61.94 equals the Daily Rate of $177.36.</t>
    </r>
  </si>
  <si>
    <r>
      <rPr>
        <b/>
        <sz val="12"/>
        <rFont val="Arial"/>
        <family val="2"/>
      </rPr>
      <t>Service Intensity Add-On (055X or 056X)</t>
    </r>
  </si>
  <si>
    <r>
      <rPr>
        <b/>
        <sz val="12"/>
        <rFont val="Arial"/>
        <family val="2"/>
      </rPr>
      <t>Continuous Home Care (0652)</t>
    </r>
  </si>
  <si>
    <r>
      <rPr>
        <sz val="11"/>
        <rFont val="Arial"/>
        <family val="2"/>
      </rPr>
      <t xml:space="preserve">CBSA Code 44100 has an associated Wage
</t>
    </r>
    <r>
      <rPr>
        <sz val="11"/>
        <rFont val="Arial"/>
        <family val="2"/>
      </rPr>
      <t>Index of 0.9599.</t>
    </r>
  </si>
  <si>
    <r>
      <rPr>
        <sz val="11"/>
        <rFont val="Arial"/>
        <family val="2"/>
      </rPr>
      <t xml:space="preserve">0.9599 multiplied by the Wage Component of
</t>
    </r>
    <r>
      <rPr>
        <sz val="11"/>
        <rFont val="Arial"/>
        <family val="2"/>
      </rPr>
      <t>$52.48 equals the Base Rate of $50.38.</t>
    </r>
  </si>
  <si>
    <r>
      <rPr>
        <sz val="11"/>
        <rFont val="Arial"/>
        <family val="2"/>
      </rPr>
      <t xml:space="preserve">0.9599 multiplied by the Wage Component of
</t>
    </r>
    <r>
      <rPr>
        <sz val="11"/>
        <rFont val="Arial"/>
        <family val="2"/>
      </rPr>
      <t>$1,259.56. equals the Base Rate of $1209.05</t>
    </r>
  </si>
  <si>
    <r>
      <rPr>
        <sz val="11"/>
        <rFont val="Arial"/>
        <family val="2"/>
      </rPr>
      <t xml:space="preserve">The Base Rate of $50.38 plus the Non-
</t>
    </r>
    <r>
      <rPr>
        <sz val="11"/>
        <rFont val="Arial"/>
        <family val="2"/>
      </rPr>
      <t>weighted Amount of $17.31 equals the Hourly Rate of $67.69.</t>
    </r>
  </si>
  <si>
    <r>
      <rPr>
        <sz val="11"/>
        <rFont val="Arial"/>
        <family val="2"/>
      </rPr>
      <t xml:space="preserve">The Base Rate of $1,209.05 plus the Non-
</t>
    </r>
    <r>
      <rPr>
        <sz val="11"/>
        <rFont val="Arial"/>
        <family val="2"/>
      </rPr>
      <t>weighted Amount of $415.38 equals the Daily Rate of $1,624.43.</t>
    </r>
  </si>
  <si>
    <r>
      <rPr>
        <sz val="11"/>
        <rFont val="Arial"/>
        <family val="2"/>
      </rPr>
      <t>The Hourly Rate of $67.69 divided by four equals $16.92 per Quarter-Hour unit.</t>
    </r>
  </si>
  <si>
    <r>
      <rPr>
        <sz val="11"/>
        <rFont val="Arial"/>
        <family val="2"/>
      </rPr>
      <t>The Daily Rate of $1,624.43 divided by 96 Quarter-Hour units in a day equals $16.92 per Quarter-Hour unit.</t>
    </r>
  </si>
  <si>
    <r>
      <rPr>
        <b/>
        <sz val="12"/>
        <rFont val="Arial"/>
        <family val="2"/>
      </rPr>
      <t>Inpatient Respite Care (0655)</t>
    </r>
  </si>
  <si>
    <r>
      <rPr>
        <b/>
        <sz val="12"/>
        <rFont val="Arial"/>
        <family val="2"/>
      </rPr>
      <t>General Inpatient Care (0656)</t>
    </r>
  </si>
  <si>
    <r>
      <rPr>
        <sz val="11"/>
        <rFont val="Arial"/>
        <family val="2"/>
      </rPr>
      <t xml:space="preserve">0.9599 multiplied by the Wage Component of
</t>
    </r>
    <r>
      <rPr>
        <sz val="11"/>
        <rFont val="Arial"/>
        <family val="2"/>
      </rPr>
      <t>$341.91 equals a Base Rate of $328.20.</t>
    </r>
  </si>
  <si>
    <r>
      <rPr>
        <sz val="11"/>
        <rFont val="Arial"/>
        <family val="2"/>
      </rPr>
      <t xml:space="preserve">0.9599 multiplied by the Wage Component of
</t>
    </r>
    <r>
      <rPr>
        <sz val="11"/>
        <rFont val="Arial"/>
        <family val="2"/>
      </rPr>
      <t>$761.91 equals the Base Rate of $731.36.</t>
    </r>
  </si>
  <si>
    <r>
      <rPr>
        <sz val="11"/>
        <rFont val="Arial"/>
        <family val="2"/>
      </rPr>
      <t xml:space="preserve">The Base Rate of $328.20 plus the Non-weighted Amount of $218.60 equals the Daily
</t>
    </r>
    <r>
      <rPr>
        <sz val="11"/>
        <rFont val="Arial"/>
        <family val="2"/>
      </rPr>
      <t>Rate of $546.80.</t>
    </r>
  </si>
  <si>
    <r>
      <rPr>
        <sz val="11"/>
        <rFont val="Arial"/>
        <family val="2"/>
      </rPr>
      <t xml:space="preserve">The Base Rate of $731.36 plus the Non-weighted Amount of $437.95 equals the Daily
</t>
    </r>
    <r>
      <rPr>
        <sz val="11"/>
        <rFont val="Arial"/>
        <family val="2"/>
      </rPr>
      <t>Rate of $1,169.31.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</si>
</sst>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$0.00"/>
    <numFmt numFmtId="166" formatCode="&quot;$&quot;#,##0.00"/>
  </numFmts>
  <fonts count="10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1C42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165" fontId="6" fillId="0" borderId="5" xfId="0" applyNumberFormat="1" applyFont="1" applyBorder="1" applyAlignment="1">
      <alignment vertical="top" shrinkToFit="1"/>
    </xf>
    <xf numFmtId="166" fontId="6" fillId="0" borderId="5" xfId="0" applyNumberFormat="1" applyFont="1" applyBorder="1" applyAlignment="1">
      <alignment wrapText="1"/>
    </xf>
    <xf numFmtId="1" fontId="4" fillId="0" borderId="2" xfId="0" applyNumberFormat="1" applyFont="1" applyBorder="1" applyAlignment="1">
      <alignment vertical="top" shrinkToFit="1"/>
    </xf>
    <xf numFmtId="1" fontId="4" fillId="0" borderId="4" xfId="0" applyNumberFormat="1" applyFont="1" applyBorder="1" applyAlignment="1">
      <alignment vertical="top" shrinkToFi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0" xfId="0" pivotButton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2" fillId="0" borderId="6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166" fontId="6" fillId="0" borderId="6" xfId="0" applyNumberFormat="1" applyFont="1" applyBorder="1" applyAlignment="1">
      <alignment horizontal="right" vertical="top"/>
    </xf>
    <xf numFmtId="166" fontId="6" fillId="0" borderId="10" xfId="0" applyNumberFormat="1" applyFont="1" applyBorder="1" applyAlignment="1">
      <alignment horizontal="right" vertical="top"/>
    </xf>
    <xf numFmtId="166" fontId="6" fillId="0" borderId="11" xfId="0" applyNumberFormat="1" applyFont="1" applyBorder="1" applyAlignment="1">
      <alignment horizontal="right" vertical="top"/>
    </xf>
    <xf numFmtId="0" fontId="8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top" wrapText="1"/>
    </xf>
    <xf numFmtId="164" fontId="4" fillId="4" borderId="2" xfId="0" applyNumberFormat="1" applyFont="1" applyFill="1" applyBorder="1" applyAlignment="1">
      <alignment horizontal="center" vertical="top" shrinkToFi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wrapText="1"/>
    </xf>
    <xf numFmtId="49" fontId="6" fillId="0" borderId="0" xfId="0" applyNumberFormat="1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 indent="5"/>
    </xf>
    <xf numFmtId="0" fontId="5" fillId="0" borderId="3" xfId="0" applyFont="1" applyBorder="1" applyAlignment="1">
      <alignment horizontal="left" vertical="top" wrapText="1" indent="5"/>
    </xf>
    <xf numFmtId="0" fontId="5" fillId="0" borderId="4" xfId="0" applyFont="1" applyBorder="1" applyAlignment="1">
      <alignment horizontal="left" vertical="top" wrapText="1" indent="5"/>
    </xf>
    <xf numFmtId="0" fontId="5" fillId="0" borderId="2" xfId="0" applyFont="1" applyBorder="1" applyAlignment="1">
      <alignment horizontal="left" vertical="top" wrapText="1" indent="4"/>
    </xf>
    <xf numFmtId="0" fontId="5" fillId="0" borderId="3" xfId="0" applyFont="1" applyBorder="1" applyAlignment="1">
      <alignment horizontal="left" vertical="top" wrapText="1" indent="4"/>
    </xf>
    <xf numFmtId="0" fontId="5" fillId="0" borderId="4" xfId="0" applyFont="1" applyBorder="1" applyAlignment="1">
      <alignment horizontal="left" vertical="top" wrapText="1" indent="4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 indent="3"/>
    </xf>
    <xf numFmtId="0" fontId="5" fillId="0" borderId="3" xfId="0" applyFont="1" applyBorder="1" applyAlignment="1">
      <alignment horizontal="left" vertical="top" wrapText="1" indent="3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2" xfId="0" applyFont="1" applyBorder="1" applyAlignment="1">
      <alignment horizontal="left" vertical="top" wrapText="1" indent="2"/>
    </xf>
    <xf numFmtId="0" fontId="5" fillId="0" borderId="3" xfId="0" applyFont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2"/>
    </xf>
    <xf numFmtId="0" fontId="1" fillId="0" borderId="0" xfId="0" applyFont="1" applyAlignment="1">
      <alignment horizontal="left" vertical="center" wrapText="1" indent="7"/>
    </xf>
    <xf numFmtId="0" fontId="9" fillId="4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 indent="16"/>
    </xf>
    <xf numFmtId="0" fontId="1" fillId="0" borderId="2" xfId="0" applyFont="1" applyBorder="1" applyAlignment="1">
      <alignment horizontal="left" vertical="top" wrapText="1" indent="9"/>
    </xf>
    <xf numFmtId="0" fontId="1" fillId="0" borderId="3" xfId="0" applyFont="1" applyBorder="1" applyAlignment="1">
      <alignment horizontal="left" vertical="top" wrapText="1" indent="9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C4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gan Wyatt" refreshedDate="46101.56147291667" createdVersion="8" refreshedVersion="8" minRefreshableVersion="3" recordCount="102" xr:uid="{37129E66-CFBA-4215-A44B-1525E144B55F}">
  <cacheSource type="worksheet">
    <worksheetSource ref="A2:B104" sheet="Wage Index Calculation"/>
  </cacheSource>
  <cacheFields count="2">
    <cacheField name="Illinois County" numFmtId="0">
      <sharedItems count="103">
        <s v="Adams"/>
        <s v="Alexander"/>
        <s v="Bond"/>
        <s v="Boone"/>
        <s v="Brown"/>
        <s v="Bureau"/>
        <s v="Calhoun"/>
        <s v="Carroll"/>
        <s v="Cass"/>
        <s v="Champaign"/>
        <s v="Christian"/>
        <s v="Clark"/>
        <s v="Clay"/>
        <s v="Clinton"/>
        <s v="Coles"/>
        <s v="Cook"/>
        <s v="Crawford"/>
        <s v="Cumberland"/>
        <s v="DeKalb"/>
        <s v="DeWitt"/>
        <s v="Douglas"/>
        <s v="DuPage"/>
        <s v="Edgar"/>
        <s v="Edwards"/>
        <s v="Effingham"/>
        <s v="Fayette"/>
        <s v="Ford"/>
        <s v="Franklin"/>
        <s v="Fulton"/>
        <s v="Gallatin"/>
        <s v="Greene"/>
        <s v="Grundy"/>
        <s v="Hamilton"/>
        <s v="Hancock"/>
        <s v="Hardin"/>
        <s v="Henderson"/>
        <s v="Henry"/>
        <s v="Iroquois"/>
        <s v="Jackson"/>
        <s v="Jasper"/>
        <s v="Jefferson"/>
        <s v="Jersey"/>
        <s v="Jo Daviess"/>
        <s v="Johnson"/>
        <s v="Kane"/>
        <s v="Kankakee"/>
        <s v="Kendall"/>
        <s v="Knox"/>
        <s v="Lake"/>
        <s v="LaSalle"/>
        <s v="Lawrence"/>
        <s v="Lee"/>
        <s v="Livingston"/>
        <s v="Logan"/>
        <s v="Macon"/>
        <s v="Macoupin"/>
        <s v="Madison"/>
        <s v="Marion"/>
        <s v="Marshall"/>
        <s v="Mason"/>
        <s v="Massac"/>
        <s v="McDonough"/>
        <s v="McHenry"/>
        <s v="McLean"/>
        <s v="Menard"/>
        <s v="Mercer"/>
        <s v="Monroe"/>
        <s v="Montgomery"/>
        <s v="Morgan"/>
        <s v="Moultrie"/>
        <s v="Ogle"/>
        <s v="Peoria"/>
        <s v="Perry"/>
        <s v="Piatt"/>
        <s v="Pike"/>
        <s v="Pope"/>
        <s v="Pulaski"/>
        <s v="Putnam"/>
        <s v="Randolph"/>
        <s v="Richland"/>
        <s v="Rock Island"/>
        <s v="St. Clair"/>
        <s v="Saline"/>
        <s v="Sangamon"/>
        <s v="Schuyler"/>
        <s v="Scott"/>
        <s v="Shelby"/>
        <s v="Stark"/>
        <s v="Stephenson"/>
        <s v="Tazewell"/>
        <s v="Union"/>
        <s v="Vermilion"/>
        <s v="Wabash"/>
        <s v="Warren"/>
        <s v="Washington"/>
        <s v="Wayne"/>
        <s v="White"/>
        <s v="Whiteside"/>
        <s v="Will"/>
        <s v="Williamson"/>
        <s v="Winnebago"/>
        <s v="Woodford"/>
        <s v="Illinois County" u="1"/>
      </sharedItems>
    </cacheField>
    <cacheField name="FFY 2026 CBSA Code" numFmtId="0">
      <sharedItems containsSemiMixedTypes="0" containsString="0" containsNumber="1" containsInteger="1" minValue="14010" maxValue="99914" count="15">
        <n v="99914"/>
        <n v="16020"/>
        <n v="41180"/>
        <n v="40420"/>
        <n v="16580"/>
        <n v="16984"/>
        <n v="20994"/>
        <n v="19340"/>
        <n v="28100"/>
        <n v="29404"/>
        <n v="19500"/>
        <n v="37900"/>
        <n v="37140"/>
        <n v="14010"/>
        <n v="441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x v="0"/>
    <x v="0"/>
  </r>
  <r>
    <x v="1"/>
    <x v="1"/>
  </r>
  <r>
    <x v="2"/>
    <x v="2"/>
  </r>
  <r>
    <x v="3"/>
    <x v="3"/>
  </r>
  <r>
    <x v="4"/>
    <x v="0"/>
  </r>
  <r>
    <x v="5"/>
    <x v="0"/>
  </r>
  <r>
    <x v="6"/>
    <x v="2"/>
  </r>
  <r>
    <x v="7"/>
    <x v="0"/>
  </r>
  <r>
    <x v="8"/>
    <x v="0"/>
  </r>
  <r>
    <x v="9"/>
    <x v="4"/>
  </r>
  <r>
    <x v="10"/>
    <x v="0"/>
  </r>
  <r>
    <x v="11"/>
    <x v="0"/>
  </r>
  <r>
    <x v="12"/>
    <x v="0"/>
  </r>
  <r>
    <x v="13"/>
    <x v="2"/>
  </r>
  <r>
    <x v="14"/>
    <x v="0"/>
  </r>
  <r>
    <x v="15"/>
    <x v="5"/>
  </r>
  <r>
    <x v="16"/>
    <x v="0"/>
  </r>
  <r>
    <x v="17"/>
    <x v="0"/>
  </r>
  <r>
    <x v="18"/>
    <x v="6"/>
  </r>
  <r>
    <x v="19"/>
    <x v="0"/>
  </r>
  <r>
    <x v="20"/>
    <x v="0"/>
  </r>
  <r>
    <x v="21"/>
    <x v="5"/>
  </r>
  <r>
    <x v="22"/>
    <x v="0"/>
  </r>
  <r>
    <x v="23"/>
    <x v="0"/>
  </r>
  <r>
    <x v="24"/>
    <x v="0"/>
  </r>
  <r>
    <x v="25"/>
    <x v="0"/>
  </r>
  <r>
    <x v="26"/>
    <x v="4"/>
  </r>
  <r>
    <x v="27"/>
    <x v="0"/>
  </r>
  <r>
    <x v="28"/>
    <x v="0"/>
  </r>
  <r>
    <x v="29"/>
    <x v="0"/>
  </r>
  <r>
    <x v="30"/>
    <x v="0"/>
  </r>
  <r>
    <x v="31"/>
    <x v="5"/>
  </r>
  <r>
    <x v="32"/>
    <x v="0"/>
  </r>
  <r>
    <x v="33"/>
    <x v="0"/>
  </r>
  <r>
    <x v="34"/>
    <x v="0"/>
  </r>
  <r>
    <x v="35"/>
    <x v="0"/>
  </r>
  <r>
    <x v="36"/>
    <x v="7"/>
  </r>
  <r>
    <x v="37"/>
    <x v="0"/>
  </r>
  <r>
    <x v="38"/>
    <x v="0"/>
  </r>
  <r>
    <x v="39"/>
    <x v="0"/>
  </r>
  <r>
    <x v="40"/>
    <x v="0"/>
  </r>
  <r>
    <x v="41"/>
    <x v="2"/>
  </r>
  <r>
    <x v="42"/>
    <x v="0"/>
  </r>
  <r>
    <x v="43"/>
    <x v="0"/>
  </r>
  <r>
    <x v="44"/>
    <x v="6"/>
  </r>
  <r>
    <x v="45"/>
    <x v="8"/>
  </r>
  <r>
    <x v="46"/>
    <x v="6"/>
  </r>
  <r>
    <x v="47"/>
    <x v="0"/>
  </r>
  <r>
    <x v="48"/>
    <x v="9"/>
  </r>
  <r>
    <x v="49"/>
    <x v="0"/>
  </r>
  <r>
    <x v="50"/>
    <x v="0"/>
  </r>
  <r>
    <x v="51"/>
    <x v="0"/>
  </r>
  <r>
    <x v="52"/>
    <x v="0"/>
  </r>
  <r>
    <x v="53"/>
    <x v="0"/>
  </r>
  <r>
    <x v="54"/>
    <x v="10"/>
  </r>
  <r>
    <x v="55"/>
    <x v="2"/>
  </r>
  <r>
    <x v="56"/>
    <x v="2"/>
  </r>
  <r>
    <x v="57"/>
    <x v="0"/>
  </r>
  <r>
    <x v="58"/>
    <x v="11"/>
  </r>
  <r>
    <x v="59"/>
    <x v="0"/>
  </r>
  <r>
    <x v="60"/>
    <x v="12"/>
  </r>
  <r>
    <x v="61"/>
    <x v="0"/>
  </r>
  <r>
    <x v="62"/>
    <x v="5"/>
  </r>
  <r>
    <x v="63"/>
    <x v="13"/>
  </r>
  <r>
    <x v="64"/>
    <x v="14"/>
  </r>
  <r>
    <x v="65"/>
    <x v="7"/>
  </r>
  <r>
    <x v="66"/>
    <x v="2"/>
  </r>
  <r>
    <x v="67"/>
    <x v="0"/>
  </r>
  <r>
    <x v="68"/>
    <x v="0"/>
  </r>
  <r>
    <x v="69"/>
    <x v="0"/>
  </r>
  <r>
    <x v="70"/>
    <x v="0"/>
  </r>
  <r>
    <x v="71"/>
    <x v="11"/>
  </r>
  <r>
    <x v="72"/>
    <x v="0"/>
  </r>
  <r>
    <x v="73"/>
    <x v="4"/>
  </r>
  <r>
    <x v="74"/>
    <x v="0"/>
  </r>
  <r>
    <x v="75"/>
    <x v="0"/>
  </r>
  <r>
    <x v="76"/>
    <x v="0"/>
  </r>
  <r>
    <x v="77"/>
    <x v="0"/>
  </r>
  <r>
    <x v="78"/>
    <x v="0"/>
  </r>
  <r>
    <x v="79"/>
    <x v="0"/>
  </r>
  <r>
    <x v="80"/>
    <x v="7"/>
  </r>
  <r>
    <x v="81"/>
    <x v="2"/>
  </r>
  <r>
    <x v="82"/>
    <x v="0"/>
  </r>
  <r>
    <x v="83"/>
    <x v="14"/>
  </r>
  <r>
    <x v="84"/>
    <x v="0"/>
  </r>
  <r>
    <x v="85"/>
    <x v="0"/>
  </r>
  <r>
    <x v="86"/>
    <x v="0"/>
  </r>
  <r>
    <x v="87"/>
    <x v="11"/>
  </r>
  <r>
    <x v="88"/>
    <x v="0"/>
  </r>
  <r>
    <x v="89"/>
    <x v="11"/>
  </r>
  <r>
    <x v="90"/>
    <x v="0"/>
  </r>
  <r>
    <x v="91"/>
    <x v="0"/>
  </r>
  <r>
    <x v="92"/>
    <x v="0"/>
  </r>
  <r>
    <x v="93"/>
    <x v="0"/>
  </r>
  <r>
    <x v="94"/>
    <x v="0"/>
  </r>
  <r>
    <x v="95"/>
    <x v="0"/>
  </r>
  <r>
    <x v="96"/>
    <x v="0"/>
  </r>
  <r>
    <x v="97"/>
    <x v="0"/>
  </r>
  <r>
    <x v="98"/>
    <x v="5"/>
  </r>
  <r>
    <x v="99"/>
    <x v="0"/>
  </r>
  <r>
    <x v="100"/>
    <x v="3"/>
  </r>
  <r>
    <x v="101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58E600-DEA4-4D7C-9E36-6CBEC83B7EFB}" name="PivotTable3" cacheId="33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7" firstHeaderRow="1" firstDataRow="1" firstDataCol="1" rowPageCount="1" colPageCount="1"/>
  <pivotFields count="2">
    <pivotField axis="axisRow" showAl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m="1" x="102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2"/>
        <item x="83"/>
        <item x="84"/>
        <item x="85"/>
        <item x="86"/>
        <item x="81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t="default"/>
      </items>
    </pivotField>
    <pivotField axis="axisPage" multipleItemSelectionAllowed="1" showAll="0">
      <items count="16">
        <item h="1" x="13"/>
        <item h="1" x="1"/>
        <item x="4"/>
        <item h="1" x="5"/>
        <item h="1" x="7"/>
        <item h="1" x="10"/>
        <item h="1" x="6"/>
        <item h="1" x="8"/>
        <item h="1" x="9"/>
        <item h="1" x="12"/>
        <item h="1" x="11"/>
        <item h="1" x="3"/>
        <item h="1" x="2"/>
        <item h="1" x="14"/>
        <item h="1" x="0"/>
        <item t="default"/>
      </items>
    </pivotField>
  </pivotFields>
  <rowFields count="1">
    <field x="0"/>
  </rowFields>
  <rowItems count="4">
    <i>
      <x v="9"/>
    </i>
    <i>
      <x v="26"/>
    </i>
    <i>
      <x v="74"/>
    </i>
    <i t="grand">
      <x/>
    </i>
  </rowItems>
  <colItems count="1">
    <i/>
  </colItems>
  <pageFields count="1">
    <pageField fld="1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0F9E-3C65-4343-862B-DE715A6A641A}">
  <dimension ref="A1:G105"/>
  <sheetViews>
    <sheetView workbookViewId="0">
      <selection activeCell="B1" sqref="B1"/>
    </sheetView>
  </sheetViews>
  <sheetFormatPr defaultRowHeight="13.15"/>
  <cols>
    <col min="1" max="1" width="19.5" bestFit="1" customWidth="1"/>
    <col min="2" max="2" width="8.6640625" bestFit="1" customWidth="1"/>
    <col min="5" max="5" width="10.5" customWidth="1"/>
    <col min="6" max="6" width="11.1640625" customWidth="1"/>
    <col min="7" max="7" width="21.33203125" customWidth="1"/>
  </cols>
  <sheetData>
    <row r="1" spans="1:7">
      <c r="A1" s="14" t="s">
        <v>0</v>
      </c>
      <c r="B1">
        <v>16580</v>
      </c>
    </row>
    <row r="3" spans="1:7">
      <c r="A3" s="14" t="s">
        <v>1</v>
      </c>
    </row>
    <row r="4" spans="1:7">
      <c r="A4" t="s">
        <v>2</v>
      </c>
      <c r="F4">
        <v>14010</v>
      </c>
      <c r="G4" t="s">
        <v>3</v>
      </c>
    </row>
    <row r="5" spans="1:7">
      <c r="A5" t="s">
        <v>4</v>
      </c>
      <c r="F5">
        <v>16020</v>
      </c>
      <c r="G5" t="s">
        <v>5</v>
      </c>
    </row>
    <row r="6" spans="1:7">
      <c r="A6" t="s">
        <v>6</v>
      </c>
      <c r="F6">
        <v>16984</v>
      </c>
      <c r="G6" t="s">
        <v>2</v>
      </c>
    </row>
    <row r="7" spans="1:7">
      <c r="A7" t="s">
        <v>7</v>
      </c>
      <c r="G7" t="s">
        <v>4</v>
      </c>
    </row>
    <row r="8" spans="1:7">
      <c r="G8" t="s">
        <v>6</v>
      </c>
    </row>
    <row r="9" spans="1:7">
      <c r="F9">
        <v>19340</v>
      </c>
      <c r="G9" t="s">
        <v>8</v>
      </c>
    </row>
    <row r="10" spans="1:7">
      <c r="G10" t="s">
        <v>9</v>
      </c>
    </row>
    <row r="11" spans="1:7">
      <c r="G11" t="s">
        <v>10</v>
      </c>
    </row>
    <row r="12" spans="1:7">
      <c r="G12" t="s">
        <v>11</v>
      </c>
    </row>
    <row r="13" spans="1:7">
      <c r="G13" t="s">
        <v>12</v>
      </c>
    </row>
    <row r="14" spans="1:7">
      <c r="F14">
        <v>19340</v>
      </c>
      <c r="G14" t="s">
        <v>13</v>
      </c>
    </row>
    <row r="15" spans="1:7">
      <c r="G15" t="s">
        <v>14</v>
      </c>
    </row>
    <row r="16" spans="1:7">
      <c r="G16" t="s">
        <v>15</v>
      </c>
    </row>
    <row r="17" spans="6:7">
      <c r="F17">
        <v>19500</v>
      </c>
      <c r="G17" t="s">
        <v>16</v>
      </c>
    </row>
    <row r="18" spans="6:7">
      <c r="F18">
        <v>20994</v>
      </c>
      <c r="G18" t="s">
        <v>17</v>
      </c>
    </row>
    <row r="19" spans="6:7">
      <c r="G19" t="s">
        <v>18</v>
      </c>
    </row>
    <row r="20" spans="6:7">
      <c r="G20" t="s">
        <v>19</v>
      </c>
    </row>
    <row r="21" spans="6:7">
      <c r="F21">
        <v>29404</v>
      </c>
      <c r="G21" t="s">
        <v>20</v>
      </c>
    </row>
    <row r="22" spans="6:7">
      <c r="F22">
        <v>37140</v>
      </c>
      <c r="G22" t="s">
        <v>21</v>
      </c>
    </row>
    <row r="23" spans="6:7">
      <c r="F23">
        <v>37900</v>
      </c>
      <c r="G23" t="s">
        <v>22</v>
      </c>
    </row>
    <row r="24" spans="6:7">
      <c r="F24">
        <v>40420</v>
      </c>
      <c r="G24" t="s">
        <v>23</v>
      </c>
    </row>
    <row r="25" spans="6:7">
      <c r="G25" t="s">
        <v>24</v>
      </c>
    </row>
    <row r="26" spans="6:7">
      <c r="G26" t="s">
        <v>25</v>
      </c>
    </row>
    <row r="27" spans="6:7">
      <c r="G27" t="s">
        <v>26</v>
      </c>
    </row>
    <row r="28" spans="6:7">
      <c r="G28" t="s">
        <v>27</v>
      </c>
    </row>
    <row r="29" spans="6:7">
      <c r="F29">
        <v>41180</v>
      </c>
      <c r="G29" t="s">
        <v>28</v>
      </c>
    </row>
    <row r="30" spans="6:7">
      <c r="G30" t="s">
        <v>29</v>
      </c>
    </row>
    <row r="31" spans="6:7">
      <c r="F31">
        <v>44100</v>
      </c>
      <c r="G31" t="s">
        <v>30</v>
      </c>
    </row>
    <row r="32" spans="6:7">
      <c r="G32" t="s">
        <v>31</v>
      </c>
    </row>
    <row r="33" spans="6:7">
      <c r="G33" t="s">
        <v>32</v>
      </c>
    </row>
    <row r="34" spans="6:7">
      <c r="G34" t="s">
        <v>33</v>
      </c>
    </row>
    <row r="35" spans="6:7">
      <c r="G35" t="s">
        <v>34</v>
      </c>
    </row>
    <row r="36" spans="6:7">
      <c r="G36" t="s">
        <v>35</v>
      </c>
    </row>
    <row r="37" spans="6:7">
      <c r="G37" t="s">
        <v>36</v>
      </c>
    </row>
    <row r="38" spans="6:7">
      <c r="G38" t="s">
        <v>37</v>
      </c>
    </row>
    <row r="39" spans="6:7">
      <c r="G39" t="s">
        <v>38</v>
      </c>
    </row>
    <row r="40" spans="6:7">
      <c r="G40" t="s">
        <v>39</v>
      </c>
    </row>
    <row r="41" spans="6:7">
      <c r="F41">
        <v>99914</v>
      </c>
      <c r="G41" t="s">
        <v>40</v>
      </c>
    </row>
    <row r="42" spans="6:7">
      <c r="G42" t="s">
        <v>41</v>
      </c>
    </row>
    <row r="43" spans="6:7">
      <c r="G43" t="s">
        <v>42</v>
      </c>
    </row>
    <row r="44" spans="6:7">
      <c r="G44" t="s">
        <v>43</v>
      </c>
    </row>
    <row r="45" spans="6:7">
      <c r="G45" t="s">
        <v>44</v>
      </c>
    </row>
    <row r="46" spans="6:7">
      <c r="G46" t="s">
        <v>45</v>
      </c>
    </row>
    <row r="47" spans="6:7">
      <c r="G47" t="s">
        <v>46</v>
      </c>
    </row>
    <row r="48" spans="6:7">
      <c r="G48" t="s">
        <v>47</v>
      </c>
    </row>
    <row r="49" spans="7:7">
      <c r="G49" t="s">
        <v>48</v>
      </c>
    </row>
    <row r="50" spans="7:7">
      <c r="G50" t="s">
        <v>49</v>
      </c>
    </row>
    <row r="51" spans="7:7">
      <c r="G51" t="s">
        <v>50</v>
      </c>
    </row>
    <row r="52" spans="7:7">
      <c r="G52" t="s">
        <v>51</v>
      </c>
    </row>
    <row r="53" spans="7:7">
      <c r="G53" t="s">
        <v>52</v>
      </c>
    </row>
    <row r="54" spans="7:7">
      <c r="G54" t="s">
        <v>53</v>
      </c>
    </row>
    <row r="55" spans="7:7">
      <c r="G55" t="s">
        <v>54</v>
      </c>
    </row>
    <row r="56" spans="7:7">
      <c r="G56" t="s">
        <v>55</v>
      </c>
    </row>
    <row r="57" spans="7:7">
      <c r="G57" t="s">
        <v>56</v>
      </c>
    </row>
    <row r="58" spans="7:7">
      <c r="G58" t="s">
        <v>57</v>
      </c>
    </row>
    <row r="59" spans="7:7">
      <c r="G59" t="s">
        <v>58</v>
      </c>
    </row>
    <row r="60" spans="7:7">
      <c r="G60" t="s">
        <v>59</v>
      </c>
    </row>
    <row r="61" spans="7:7">
      <c r="G61" t="s">
        <v>60</v>
      </c>
    </row>
    <row r="62" spans="7:7">
      <c r="G62" t="s">
        <v>61</v>
      </c>
    </row>
    <row r="63" spans="7:7">
      <c r="G63" t="s">
        <v>62</v>
      </c>
    </row>
    <row r="64" spans="7:7">
      <c r="G64" t="s">
        <v>63</v>
      </c>
    </row>
    <row r="65" spans="7:7">
      <c r="G65" t="s">
        <v>64</v>
      </c>
    </row>
    <row r="66" spans="7:7">
      <c r="G66" t="s">
        <v>65</v>
      </c>
    </row>
    <row r="67" spans="7:7">
      <c r="G67" t="s">
        <v>66</v>
      </c>
    </row>
    <row r="68" spans="7:7">
      <c r="G68" t="s">
        <v>67</v>
      </c>
    </row>
    <row r="69" spans="7:7">
      <c r="G69" t="s">
        <v>68</v>
      </c>
    </row>
    <row r="70" spans="7:7">
      <c r="G70" t="s">
        <v>69</v>
      </c>
    </row>
    <row r="71" spans="7:7">
      <c r="G71" t="s">
        <v>70</v>
      </c>
    </row>
    <row r="72" spans="7:7">
      <c r="G72" t="s">
        <v>71</v>
      </c>
    </row>
    <row r="73" spans="7:7">
      <c r="G73" t="s">
        <v>72</v>
      </c>
    </row>
    <row r="74" spans="7:7">
      <c r="G74" t="s">
        <v>73</v>
      </c>
    </row>
    <row r="75" spans="7:7">
      <c r="G75" t="s">
        <v>74</v>
      </c>
    </row>
    <row r="76" spans="7:7">
      <c r="G76" t="s">
        <v>75</v>
      </c>
    </row>
    <row r="77" spans="7:7">
      <c r="G77" t="s">
        <v>76</v>
      </c>
    </row>
    <row r="78" spans="7:7">
      <c r="G78" t="s">
        <v>77</v>
      </c>
    </row>
    <row r="79" spans="7:7">
      <c r="G79" t="s">
        <v>78</v>
      </c>
    </row>
    <row r="80" spans="7:7">
      <c r="G80" t="s">
        <v>79</v>
      </c>
    </row>
    <row r="81" spans="7:7">
      <c r="G81" t="s">
        <v>80</v>
      </c>
    </row>
    <row r="82" spans="7:7">
      <c r="G82" t="s">
        <v>81</v>
      </c>
    </row>
    <row r="83" spans="7:7">
      <c r="G83" t="s">
        <v>82</v>
      </c>
    </row>
    <row r="84" spans="7:7">
      <c r="G84" t="s">
        <v>83</v>
      </c>
    </row>
    <row r="85" spans="7:7">
      <c r="G85" t="s">
        <v>84</v>
      </c>
    </row>
    <row r="86" spans="7:7">
      <c r="G86" t="s">
        <v>85</v>
      </c>
    </row>
    <row r="87" spans="7:7">
      <c r="G87" t="s">
        <v>86</v>
      </c>
    </row>
    <row r="88" spans="7:7">
      <c r="G88" t="s">
        <v>87</v>
      </c>
    </row>
    <row r="89" spans="7:7">
      <c r="G89" t="s">
        <v>88</v>
      </c>
    </row>
    <row r="90" spans="7:7">
      <c r="G90" t="s">
        <v>89</v>
      </c>
    </row>
    <row r="91" spans="7:7">
      <c r="G91" t="s">
        <v>90</v>
      </c>
    </row>
    <row r="92" spans="7:7">
      <c r="G92" t="s">
        <v>91</v>
      </c>
    </row>
    <row r="93" spans="7:7">
      <c r="G93" t="s">
        <v>92</v>
      </c>
    </row>
    <row r="94" spans="7:7">
      <c r="G94" t="s">
        <v>93</v>
      </c>
    </row>
    <row r="95" spans="7:7">
      <c r="G95" t="s">
        <v>94</v>
      </c>
    </row>
    <row r="96" spans="7:7">
      <c r="G96" t="s">
        <v>95</v>
      </c>
    </row>
    <row r="97" spans="7:7">
      <c r="G97" t="s">
        <v>96</v>
      </c>
    </row>
    <row r="98" spans="7:7">
      <c r="G98" t="s">
        <v>97</v>
      </c>
    </row>
    <row r="99" spans="7:7">
      <c r="G99" t="s">
        <v>98</v>
      </c>
    </row>
    <row r="100" spans="7:7">
      <c r="G100" t="s">
        <v>99</v>
      </c>
    </row>
    <row r="101" spans="7:7">
      <c r="G101" t="s">
        <v>100</v>
      </c>
    </row>
    <row r="102" spans="7:7">
      <c r="G102" t="s">
        <v>101</v>
      </c>
    </row>
    <row r="103" spans="7:7">
      <c r="G103" t="s">
        <v>102</v>
      </c>
    </row>
    <row r="104" spans="7:7">
      <c r="G104" t="s">
        <v>103</v>
      </c>
    </row>
    <row r="105" spans="7:7">
      <c r="G105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31DA-0F41-4D3D-B4D5-3D63C7B1CD31}">
  <dimension ref="A1:F118"/>
  <sheetViews>
    <sheetView tabSelected="1" topLeftCell="A94" workbookViewId="0">
      <selection activeCell="H12" sqref="H12"/>
    </sheetView>
  </sheetViews>
  <sheetFormatPr defaultColWidth="8.83203125" defaultRowHeight="13.9"/>
  <cols>
    <col min="1" max="1" width="16" style="15" customWidth="1"/>
    <col min="2" max="2" width="13.1640625" style="15" customWidth="1"/>
    <col min="3" max="3" width="25.5" style="15" customWidth="1"/>
    <col min="4" max="4" width="15.5" style="15" customWidth="1"/>
    <col min="5" max="5" width="15" style="15" customWidth="1"/>
    <col min="6" max="6" width="16.1640625" style="15" customWidth="1"/>
    <col min="7" max="16384" width="8.83203125" style="15"/>
  </cols>
  <sheetData>
    <row r="1" spans="1:6" ht="13.9" customHeight="1">
      <c r="A1" s="44" t="s">
        <v>105</v>
      </c>
      <c r="B1" s="45"/>
      <c r="C1" s="45"/>
      <c r="D1" s="45"/>
      <c r="E1" s="45"/>
      <c r="F1" s="46"/>
    </row>
    <row r="2" spans="1:6" ht="19.5" customHeight="1">
      <c r="A2" s="47"/>
      <c r="B2" s="48"/>
      <c r="C2" s="48"/>
      <c r="D2" s="48"/>
      <c r="E2" s="48"/>
      <c r="F2" s="49"/>
    </row>
    <row r="3" spans="1:6" ht="41.45">
      <c r="A3" s="35" t="s">
        <v>106</v>
      </c>
      <c r="B3" s="35" t="s">
        <v>107</v>
      </c>
      <c r="C3" s="35" t="s">
        <v>108</v>
      </c>
      <c r="D3" s="35" t="s">
        <v>109</v>
      </c>
      <c r="E3" s="35" t="s">
        <v>110</v>
      </c>
      <c r="F3" s="35" t="s">
        <v>111</v>
      </c>
    </row>
    <row r="4" spans="1:6" ht="13.9" customHeight="1">
      <c r="A4" s="29">
        <v>14010</v>
      </c>
      <c r="B4" s="18" t="s">
        <v>3</v>
      </c>
      <c r="C4" s="21" t="s">
        <v>112</v>
      </c>
      <c r="D4" s="24" t="s">
        <v>113</v>
      </c>
      <c r="E4" s="26">
        <v>651</v>
      </c>
      <c r="F4" s="32">
        <f>'Wage Index Calculation'!E66</f>
        <v>215.03597500000001</v>
      </c>
    </row>
    <row r="5" spans="1:6" ht="13.9" customHeight="1">
      <c r="A5" s="16"/>
      <c r="B5" s="19"/>
      <c r="C5" s="22" t="s">
        <v>112</v>
      </c>
      <c r="D5" s="25" t="s">
        <v>114</v>
      </c>
      <c r="E5" s="27">
        <v>651</v>
      </c>
      <c r="F5" s="33">
        <f>'Wage Index Calculation'!F66</f>
        <v>169.49467999999999</v>
      </c>
    </row>
    <row r="6" spans="1:6" ht="13.9" customHeight="1">
      <c r="A6" s="16"/>
      <c r="B6" s="19"/>
      <c r="C6" s="22" t="s">
        <v>115</v>
      </c>
      <c r="D6" s="19"/>
      <c r="E6" s="27" t="s">
        <v>116</v>
      </c>
      <c r="F6" s="33">
        <f>'Wage Index Calculation'!G66</f>
        <v>64.253360000000001</v>
      </c>
    </row>
    <row r="7" spans="1:6" ht="13.9" customHeight="1">
      <c r="A7" s="19"/>
      <c r="C7" s="22" t="s">
        <v>117</v>
      </c>
      <c r="D7" s="22"/>
      <c r="E7" s="27">
        <v>652</v>
      </c>
      <c r="F7" s="33">
        <f>'Wage Index Calculation'!H66</f>
        <v>1542.0564199999999</v>
      </c>
    </row>
    <row r="8" spans="1:6" ht="13.9" customHeight="1">
      <c r="A8" s="16"/>
      <c r="B8" s="19"/>
      <c r="C8" s="22" t="s">
        <v>118</v>
      </c>
      <c r="D8" s="22"/>
      <c r="E8" s="27">
        <v>655</v>
      </c>
      <c r="F8" s="33">
        <f>'Wage Index Calculation'!I66</f>
        <v>524.43849499999999</v>
      </c>
    </row>
    <row r="9" spans="1:6" ht="13.9" customHeight="1">
      <c r="A9" s="17"/>
      <c r="B9" s="20"/>
      <c r="C9" s="23" t="s">
        <v>119</v>
      </c>
      <c r="D9" s="23"/>
      <c r="E9" s="28">
        <v>656</v>
      </c>
      <c r="F9" s="34">
        <f>'Wage Index Calculation'!J66</f>
        <v>1119.4784949999998</v>
      </c>
    </row>
    <row r="10" spans="1:6">
      <c r="A10" s="29">
        <v>16020</v>
      </c>
      <c r="B10" s="18" t="s">
        <v>5</v>
      </c>
      <c r="C10" s="21" t="s">
        <v>112</v>
      </c>
      <c r="D10" s="24" t="s">
        <v>113</v>
      </c>
      <c r="E10" s="26">
        <v>651</v>
      </c>
      <c r="F10" s="32">
        <f>'Wage Index Calculation'!E4</f>
        <v>200.62</v>
      </c>
    </row>
    <row r="11" spans="1:6">
      <c r="A11" s="16"/>
      <c r="B11" s="19"/>
      <c r="C11" s="22" t="s">
        <v>112</v>
      </c>
      <c r="D11" s="25" t="s">
        <v>114</v>
      </c>
      <c r="E11" s="27">
        <v>651</v>
      </c>
      <c r="F11" s="33">
        <f>'Wage Index Calculation'!F4</f>
        <v>158.13200000000001</v>
      </c>
    </row>
    <row r="12" spans="1:6">
      <c r="A12" s="16"/>
      <c r="B12" s="19"/>
      <c r="C12" s="22" t="s">
        <v>115</v>
      </c>
      <c r="D12" s="19"/>
      <c r="E12" s="27" t="s">
        <v>116</v>
      </c>
      <c r="F12" s="33">
        <f>'Wage Index Calculation'!G4</f>
        <v>59.293999999999997</v>
      </c>
    </row>
    <row r="13" spans="1:6">
      <c r="A13" s="16"/>
      <c r="B13" s="19"/>
      <c r="C13" s="22" t="s">
        <v>117</v>
      </c>
      <c r="D13" s="22"/>
      <c r="E13" s="27">
        <v>652</v>
      </c>
      <c r="F13" s="33">
        <f>'Wage Index Calculation'!H4</f>
        <v>1423.028</v>
      </c>
    </row>
    <row r="14" spans="1:6">
      <c r="A14" s="16"/>
      <c r="B14" s="19"/>
      <c r="C14" s="22" t="s">
        <v>118</v>
      </c>
      <c r="D14" s="22"/>
      <c r="E14" s="27">
        <v>655</v>
      </c>
      <c r="F14" s="33">
        <f>'Wage Index Calculation'!I4</f>
        <v>492.12800000000004</v>
      </c>
    </row>
    <row r="15" spans="1:6">
      <c r="A15" s="17"/>
      <c r="B15" s="20"/>
      <c r="C15" s="23" t="s">
        <v>119</v>
      </c>
      <c r="D15" s="23"/>
      <c r="E15" s="28">
        <v>656</v>
      </c>
      <c r="F15" s="34">
        <f>'Wage Index Calculation'!J4</f>
        <v>1047.4780000000001</v>
      </c>
    </row>
    <row r="16" spans="1:6">
      <c r="A16" s="29">
        <v>16580</v>
      </c>
      <c r="B16" s="18" t="s">
        <v>2</v>
      </c>
      <c r="C16" s="21" t="s">
        <v>112</v>
      </c>
      <c r="D16" s="24" t="s">
        <v>113</v>
      </c>
      <c r="E16" s="26">
        <v>651</v>
      </c>
      <c r="F16" s="32">
        <f>'Wage Index Calculation'!E12</f>
        <v>211.588345</v>
      </c>
    </row>
    <row r="17" spans="1:6">
      <c r="A17" s="16"/>
      <c r="B17" s="19" t="s">
        <v>4</v>
      </c>
      <c r="C17" s="22" t="s">
        <v>112</v>
      </c>
      <c r="D17" s="25" t="s">
        <v>114</v>
      </c>
      <c r="E17" s="27">
        <v>651</v>
      </c>
      <c r="F17" s="33">
        <f>'Wage Index Calculation'!F12</f>
        <v>166.77725599999999</v>
      </c>
    </row>
    <row r="18" spans="1:6">
      <c r="A18" s="16"/>
      <c r="B18" s="19" t="s">
        <v>6</v>
      </c>
      <c r="C18" s="22" t="s">
        <v>115</v>
      </c>
      <c r="D18" s="19"/>
      <c r="E18" s="27" t="s">
        <v>116</v>
      </c>
      <c r="F18" s="33">
        <f>'Wage Index Calculation'!G12</f>
        <v>63.067312000000001</v>
      </c>
    </row>
    <row r="19" spans="1:6">
      <c r="A19" s="16"/>
      <c r="B19" s="19"/>
      <c r="C19" s="22" t="s">
        <v>117</v>
      </c>
      <c r="D19" s="22"/>
      <c r="E19" s="27">
        <v>652</v>
      </c>
      <c r="F19" s="33">
        <f>'Wage Index Calculation'!H12</f>
        <v>1513.5903640000001</v>
      </c>
    </row>
    <row r="20" spans="1:6">
      <c r="A20" s="16"/>
      <c r="B20" s="19"/>
      <c r="C20" s="22" t="s">
        <v>118</v>
      </c>
      <c r="D20" s="22"/>
      <c r="E20" s="27">
        <v>655</v>
      </c>
      <c r="F20" s="33">
        <f>'Wage Index Calculation'!I12</f>
        <v>516.71132899999998</v>
      </c>
    </row>
    <row r="21" spans="1:6">
      <c r="A21" s="17"/>
      <c r="B21" s="20"/>
      <c r="C21" s="23" t="s">
        <v>119</v>
      </c>
      <c r="D21" s="23"/>
      <c r="E21" s="28">
        <v>656</v>
      </c>
      <c r="F21" s="34">
        <f>'Wage Index Calculation'!J12</f>
        <v>1102.259329</v>
      </c>
    </row>
    <row r="22" spans="1:6">
      <c r="A22" s="29">
        <v>16984</v>
      </c>
      <c r="B22" s="18" t="s">
        <v>8</v>
      </c>
      <c r="C22" s="21" t="s">
        <v>112</v>
      </c>
      <c r="D22" s="24" t="s">
        <v>113</v>
      </c>
      <c r="E22" s="26">
        <v>651</v>
      </c>
      <c r="F22" s="32">
        <f>'Wage Index Calculation'!E18</f>
        <v>234.60813999999999</v>
      </c>
    </row>
    <row r="23" spans="1:6">
      <c r="A23" s="16"/>
      <c r="B23" s="19" t="s">
        <v>9</v>
      </c>
      <c r="C23" s="22" t="s">
        <v>112</v>
      </c>
      <c r="D23" s="25" t="s">
        <v>114</v>
      </c>
      <c r="E23" s="27">
        <v>651</v>
      </c>
      <c r="F23" s="33">
        <f>'Wage Index Calculation'!F18</f>
        <v>184.92147199999999</v>
      </c>
    </row>
    <row r="24" spans="1:6">
      <c r="A24" s="16"/>
      <c r="B24" s="19" t="s">
        <v>10</v>
      </c>
      <c r="C24" s="22" t="s">
        <v>115</v>
      </c>
      <c r="D24" s="19"/>
      <c r="E24" s="27" t="s">
        <v>116</v>
      </c>
      <c r="F24" s="33">
        <f>'Wage Index Calculation'!G18</f>
        <v>70.986543999999995</v>
      </c>
    </row>
    <row r="25" spans="1:6">
      <c r="A25" s="16"/>
      <c r="B25" s="19" t="s">
        <v>11</v>
      </c>
      <c r="C25" s="22" t="s">
        <v>117</v>
      </c>
      <c r="D25" s="22"/>
      <c r="E25" s="27">
        <v>652</v>
      </c>
      <c r="F25" s="33">
        <f>'Wage Index Calculation'!H18</f>
        <v>1703.657968</v>
      </c>
    </row>
    <row r="26" spans="1:6">
      <c r="A26" s="16"/>
      <c r="B26" s="19" t="s">
        <v>12</v>
      </c>
      <c r="C26" s="22" t="s">
        <v>118</v>
      </c>
      <c r="D26" s="22"/>
      <c r="E26" s="27">
        <v>655</v>
      </c>
      <c r="F26" s="33">
        <f>'Wage Index Calculation'!I18</f>
        <v>568.30554800000004</v>
      </c>
    </row>
    <row r="27" spans="1:6">
      <c r="A27" s="17"/>
      <c r="B27" s="20"/>
      <c r="C27" s="23" t="s">
        <v>119</v>
      </c>
      <c r="D27" s="23"/>
      <c r="E27" s="28">
        <v>656</v>
      </c>
      <c r="F27" s="34">
        <f>'Wage Index Calculation'!J18</f>
        <v>1217.231548</v>
      </c>
    </row>
    <row r="28" spans="1:6">
      <c r="A28" s="29">
        <v>19340</v>
      </c>
      <c r="B28" s="18" t="s">
        <v>13</v>
      </c>
      <c r="C28" s="21" t="s">
        <v>112</v>
      </c>
      <c r="D28" s="24" t="s">
        <v>113</v>
      </c>
      <c r="E28" s="26">
        <v>651</v>
      </c>
      <c r="F28" s="32">
        <f>'Wage Index Calculation'!E39</f>
        <v>200.62</v>
      </c>
    </row>
    <row r="29" spans="1:6">
      <c r="A29" s="16"/>
      <c r="B29" s="19" t="s">
        <v>14</v>
      </c>
      <c r="C29" s="22" t="s">
        <v>112</v>
      </c>
      <c r="D29" s="25" t="s">
        <v>114</v>
      </c>
      <c r="E29" s="27">
        <v>651</v>
      </c>
      <c r="F29" s="33">
        <f>'Wage Index Calculation'!F39</f>
        <v>158.13200000000001</v>
      </c>
    </row>
    <row r="30" spans="1:6">
      <c r="A30" s="16"/>
      <c r="B30" s="19" t="s">
        <v>15</v>
      </c>
      <c r="C30" s="22" t="s">
        <v>115</v>
      </c>
      <c r="D30" s="19"/>
      <c r="E30" s="27" t="s">
        <v>116</v>
      </c>
      <c r="F30" s="33">
        <f>'Wage Index Calculation'!G39</f>
        <v>59.293999999999997</v>
      </c>
    </row>
    <row r="31" spans="1:6">
      <c r="A31" s="16"/>
      <c r="B31" s="19"/>
      <c r="C31" s="22" t="s">
        <v>117</v>
      </c>
      <c r="D31" s="22"/>
      <c r="E31" s="27">
        <v>652</v>
      </c>
      <c r="F31" s="33">
        <f>'Wage Index Calculation'!H39</f>
        <v>1423.028</v>
      </c>
    </row>
    <row r="32" spans="1:6">
      <c r="A32" s="16"/>
      <c r="B32" s="19"/>
      <c r="C32" s="22" t="s">
        <v>118</v>
      </c>
      <c r="D32" s="22"/>
      <c r="E32" s="27">
        <v>655</v>
      </c>
      <c r="F32" s="33">
        <f>'Wage Index Calculation'!I39</f>
        <v>492.12800000000004</v>
      </c>
    </row>
    <row r="33" spans="1:6">
      <c r="A33" s="17"/>
      <c r="B33" s="20"/>
      <c r="C33" s="23" t="s">
        <v>119</v>
      </c>
      <c r="D33" s="23"/>
      <c r="E33" s="28">
        <v>656</v>
      </c>
      <c r="F33" s="34">
        <f>'Wage Index Calculation'!J39</f>
        <v>1047.4780000000001</v>
      </c>
    </row>
    <row r="34" spans="1:6">
      <c r="A34" s="29">
        <v>19500</v>
      </c>
      <c r="B34" s="18" t="s">
        <v>16</v>
      </c>
      <c r="C34" s="21" t="s">
        <v>112</v>
      </c>
      <c r="D34" s="24" t="s">
        <v>113</v>
      </c>
      <c r="E34" s="26">
        <v>651</v>
      </c>
      <c r="F34" s="32">
        <f>'Wage Index Calculation'!E57</f>
        <v>206.93557000000004</v>
      </c>
    </row>
    <row r="35" spans="1:6">
      <c r="A35" s="16"/>
      <c r="B35" s="19"/>
      <c r="C35" s="22" t="s">
        <v>112</v>
      </c>
      <c r="D35" s="25" t="s">
        <v>114</v>
      </c>
      <c r="E35" s="27">
        <v>651</v>
      </c>
      <c r="F35" s="33">
        <f>'Wage Index Calculation'!F57</f>
        <v>163.109936</v>
      </c>
    </row>
    <row r="36" spans="1:6">
      <c r="A36" s="16"/>
      <c r="B36" s="19"/>
      <c r="C36" s="22" t="s">
        <v>115</v>
      </c>
      <c r="D36" s="19"/>
      <c r="E36" s="27" t="s">
        <v>116</v>
      </c>
      <c r="F36" s="33">
        <f>'Wage Index Calculation'!G57</f>
        <v>61.466672000000003</v>
      </c>
    </row>
    <row r="37" spans="1:6">
      <c r="A37" s="16"/>
      <c r="B37" s="19"/>
      <c r="C37" s="22" t="s">
        <v>117</v>
      </c>
      <c r="D37" s="22"/>
      <c r="E37" s="27">
        <v>652</v>
      </c>
      <c r="F37" s="33">
        <f>'Wage Index Calculation'!H57</f>
        <v>1475.1737840000001</v>
      </c>
    </row>
    <row r="38" spans="1:6">
      <c r="A38" s="16"/>
      <c r="B38" s="19"/>
      <c r="C38" s="22" t="s">
        <v>118</v>
      </c>
      <c r="D38" s="22"/>
      <c r="E38" s="27">
        <v>655</v>
      </c>
      <c r="F38" s="33">
        <f>'Wage Index Calculation'!I57</f>
        <v>506.28307400000006</v>
      </c>
    </row>
    <row r="39" spans="1:6">
      <c r="A39" s="17"/>
      <c r="B39" s="20"/>
      <c r="C39" s="23" t="s">
        <v>119</v>
      </c>
      <c r="D39" s="23"/>
      <c r="E39" s="28">
        <v>656</v>
      </c>
      <c r="F39" s="34">
        <f>'Wage Index Calculation'!J57</f>
        <v>1079.021074</v>
      </c>
    </row>
    <row r="40" spans="1:6">
      <c r="A40" s="29">
        <v>20994</v>
      </c>
      <c r="B40" s="18" t="s">
        <v>17</v>
      </c>
      <c r="C40" s="21" t="s">
        <v>112</v>
      </c>
      <c r="D40" s="24" t="s">
        <v>113</v>
      </c>
      <c r="E40" s="26">
        <v>651</v>
      </c>
      <c r="F40" s="32">
        <f>'Wage Index Calculation'!E21</f>
        <v>228.58241500000003</v>
      </c>
    </row>
    <row r="41" spans="1:6">
      <c r="A41" s="16"/>
      <c r="B41" s="19" t="s">
        <v>18</v>
      </c>
      <c r="C41" s="22" t="s">
        <v>112</v>
      </c>
      <c r="D41" s="25" t="s">
        <v>114</v>
      </c>
      <c r="E41" s="27">
        <v>651</v>
      </c>
      <c r="F41" s="33">
        <f>'Wage Index Calculation'!F21</f>
        <v>180.17199199999999</v>
      </c>
    </row>
    <row r="42" spans="1:6">
      <c r="A42" s="16"/>
      <c r="B42" s="19" t="s">
        <v>19</v>
      </c>
      <c r="C42" s="22" t="s">
        <v>115</v>
      </c>
      <c r="D42" s="19"/>
      <c r="E42" s="27" t="s">
        <v>116</v>
      </c>
      <c r="F42" s="33">
        <f>'Wage Index Calculation'!G21</f>
        <v>68.913584</v>
      </c>
    </row>
    <row r="43" spans="1:6">
      <c r="A43" s="16"/>
      <c r="B43" s="19"/>
      <c r="C43" s="22" t="s">
        <v>117</v>
      </c>
      <c r="D43" s="22"/>
      <c r="E43" s="27">
        <v>652</v>
      </c>
      <c r="F43" s="33">
        <f>'Wage Index Calculation'!H21</f>
        <v>1653.9053479999998</v>
      </c>
    </row>
    <row r="44" spans="1:6">
      <c r="A44" s="16"/>
      <c r="B44" s="19"/>
      <c r="C44" s="22" t="s">
        <v>118</v>
      </c>
      <c r="D44" s="22"/>
      <c r="E44" s="27">
        <v>655</v>
      </c>
      <c r="F44" s="33">
        <f>'Wage Index Calculation'!I21</f>
        <v>554.80010300000004</v>
      </c>
    </row>
    <row r="45" spans="1:6">
      <c r="A45" s="17"/>
      <c r="B45" s="20"/>
      <c r="C45" s="23" t="s">
        <v>119</v>
      </c>
      <c r="D45" s="23"/>
      <c r="E45" s="28">
        <v>656</v>
      </c>
      <c r="F45" s="34">
        <f>'Wage Index Calculation'!J21</f>
        <v>1187.1361029999998</v>
      </c>
    </row>
    <row r="46" spans="1:6">
      <c r="A46" s="29">
        <v>28100</v>
      </c>
      <c r="B46" s="18" t="s">
        <v>20</v>
      </c>
      <c r="C46" s="21" t="s">
        <v>112</v>
      </c>
      <c r="D46" s="24" t="s">
        <v>113</v>
      </c>
      <c r="E46" s="26">
        <v>651</v>
      </c>
      <c r="F46" s="32">
        <f>'Wage Index Calculation'!E48</f>
        <v>212.79349000000002</v>
      </c>
    </row>
    <row r="47" spans="1:6">
      <c r="A47" s="16"/>
      <c r="B47" s="19"/>
      <c r="C47" s="22" t="s">
        <v>112</v>
      </c>
      <c r="D47" s="25" t="s">
        <v>114</v>
      </c>
      <c r="E47" s="27">
        <v>651</v>
      </c>
      <c r="F47" s="33">
        <f>'Wage Index Calculation'!F48</f>
        <v>167.72715199999999</v>
      </c>
    </row>
    <row r="48" spans="1:6">
      <c r="A48" s="16"/>
      <c r="B48" s="19"/>
      <c r="C48" s="22" t="s">
        <v>115</v>
      </c>
      <c r="D48" s="19"/>
      <c r="E48" s="27" t="s">
        <v>116</v>
      </c>
      <c r="F48" s="33">
        <f>'Wage Index Calculation'!G48</f>
        <v>63.481904</v>
      </c>
    </row>
    <row r="49" spans="1:6">
      <c r="A49" s="16"/>
      <c r="B49" s="19"/>
      <c r="C49" s="22" t="s">
        <v>117</v>
      </c>
      <c r="D49" s="22"/>
      <c r="E49" s="27">
        <v>652</v>
      </c>
      <c r="F49" s="33">
        <f>'Wage Index Calculation'!H48</f>
        <v>1523.540888</v>
      </c>
    </row>
    <row r="50" spans="1:6">
      <c r="A50" s="16"/>
      <c r="B50" s="19"/>
      <c r="C50" s="22" t="s">
        <v>118</v>
      </c>
      <c r="D50" s="22"/>
      <c r="E50" s="27">
        <v>655</v>
      </c>
      <c r="F50" s="33">
        <f>'Wage Index Calculation'!I48</f>
        <v>519.412418</v>
      </c>
    </row>
    <row r="51" spans="1:6">
      <c r="A51" s="17"/>
      <c r="B51" s="20"/>
      <c r="C51" s="23" t="s">
        <v>119</v>
      </c>
      <c r="D51" s="23"/>
      <c r="E51" s="28">
        <v>656</v>
      </c>
      <c r="F51" s="34">
        <f>'Wage Index Calculation'!J48</f>
        <v>1108.2784179999999</v>
      </c>
    </row>
    <row r="52" spans="1:6">
      <c r="A52" s="29">
        <v>29404</v>
      </c>
      <c r="B52" s="18" t="s">
        <v>21</v>
      </c>
      <c r="C52" s="21" t="s">
        <v>112</v>
      </c>
      <c r="D52" s="24" t="s">
        <v>113</v>
      </c>
      <c r="E52" s="26">
        <v>651</v>
      </c>
      <c r="F52" s="32">
        <f>'Wage Index Calculation'!E51</f>
        <v>230.79439000000002</v>
      </c>
    </row>
    <row r="53" spans="1:6">
      <c r="A53" s="16"/>
      <c r="B53" s="19"/>
      <c r="C53" s="22" t="s">
        <v>112</v>
      </c>
      <c r="D53" s="25" t="s">
        <v>114</v>
      </c>
      <c r="E53" s="27">
        <v>651</v>
      </c>
      <c r="F53" s="33">
        <f>'Wage Index Calculation'!F51</f>
        <v>181.91547199999999</v>
      </c>
    </row>
    <row r="54" spans="1:6">
      <c r="A54" s="16"/>
      <c r="B54" s="19"/>
      <c r="C54" s="22" t="s">
        <v>115</v>
      </c>
      <c r="D54" s="19"/>
      <c r="E54" s="27" t="s">
        <v>116</v>
      </c>
      <c r="F54" s="33">
        <f>'Wage Index Calculation'!G51</f>
        <v>69.674543999999997</v>
      </c>
    </row>
    <row r="55" spans="1:6">
      <c r="A55" s="16"/>
      <c r="B55" s="19"/>
      <c r="C55" s="22" t="s">
        <v>117</v>
      </c>
      <c r="D55" s="22"/>
      <c r="E55" s="27">
        <v>652</v>
      </c>
      <c r="F55" s="33">
        <f>'Wage Index Calculation'!H51</f>
        <v>1672.1689679999999</v>
      </c>
    </row>
    <row r="56" spans="1:6">
      <c r="A56" s="16"/>
      <c r="B56" s="19"/>
      <c r="C56" s="22" t="s">
        <v>118</v>
      </c>
      <c r="D56" s="22"/>
      <c r="E56" s="27">
        <v>655</v>
      </c>
      <c r="F56" s="33">
        <f>'Wage Index Calculation'!I51</f>
        <v>559.75779799999998</v>
      </c>
    </row>
    <row r="57" spans="1:6">
      <c r="A57" s="17"/>
      <c r="B57" s="20"/>
      <c r="C57" s="23" t="s">
        <v>119</v>
      </c>
      <c r="D57" s="23"/>
      <c r="E57" s="28">
        <v>656</v>
      </c>
      <c r="F57" s="34">
        <f>'Wage Index Calculation'!J51</f>
        <v>1198.183798</v>
      </c>
    </row>
    <row r="58" spans="1:6">
      <c r="A58" s="30">
        <v>37140</v>
      </c>
      <c r="B58" s="18" t="s">
        <v>22</v>
      </c>
      <c r="C58" s="21" t="s">
        <v>112</v>
      </c>
      <c r="D58" s="24" t="s">
        <v>113</v>
      </c>
      <c r="E58" s="26">
        <v>651</v>
      </c>
      <c r="F58" s="32">
        <f>'Wage Index Calculation'!E63</f>
        <v>210.35269</v>
      </c>
    </row>
    <row r="59" spans="1:6">
      <c r="A59" s="16"/>
      <c r="B59" s="19"/>
      <c r="C59" s="22" t="s">
        <v>112</v>
      </c>
      <c r="D59" s="25" t="s">
        <v>114</v>
      </c>
      <c r="E59" s="27">
        <v>651</v>
      </c>
      <c r="F59" s="33">
        <f>'Wage Index Calculation'!F63</f>
        <v>165.80331200000001</v>
      </c>
    </row>
    <row r="60" spans="1:6">
      <c r="A60" s="16"/>
      <c r="B60" s="19"/>
      <c r="C60" s="22" t="s">
        <v>115</v>
      </c>
      <c r="D60" s="19"/>
      <c r="E60" s="27" t="s">
        <v>116</v>
      </c>
      <c r="F60" s="33">
        <f>'Wage Index Calculation'!G63</f>
        <v>62.642223999999999</v>
      </c>
    </row>
    <row r="61" spans="1:6">
      <c r="A61" s="16"/>
      <c r="B61" s="19"/>
      <c r="C61" s="22" t="s">
        <v>117</v>
      </c>
      <c r="D61" s="22"/>
      <c r="E61" s="27">
        <v>652</v>
      </c>
      <c r="F61" s="33">
        <f>'Wage Index Calculation'!H63</f>
        <v>1503.3879280000001</v>
      </c>
    </row>
    <row r="62" spans="1:6">
      <c r="A62" s="16"/>
      <c r="B62" s="19"/>
      <c r="C62" s="22" t="s">
        <v>118</v>
      </c>
      <c r="D62" s="22"/>
      <c r="E62" s="27">
        <v>655</v>
      </c>
      <c r="F62" s="33">
        <f>'Wage Index Calculation'!I63</f>
        <v>513.94185800000002</v>
      </c>
    </row>
    <row r="63" spans="1:6">
      <c r="A63" s="17"/>
      <c r="B63" s="20"/>
      <c r="C63" s="23" t="s">
        <v>119</v>
      </c>
      <c r="D63" s="23"/>
      <c r="E63" s="28">
        <v>656</v>
      </c>
      <c r="F63" s="34">
        <f>'Wage Index Calculation'!J63</f>
        <v>1096.0878579999999</v>
      </c>
    </row>
    <row r="64" spans="1:6">
      <c r="A64" s="29">
        <v>37900</v>
      </c>
      <c r="B64" s="18" t="s">
        <v>23</v>
      </c>
      <c r="C64" s="21" t="s">
        <v>112</v>
      </c>
      <c r="D64" s="24" t="s">
        <v>113</v>
      </c>
      <c r="E64" s="26">
        <v>651</v>
      </c>
      <c r="F64" s="32">
        <f>'Wage Index Calculation'!E61</f>
        <v>214.34950000000003</v>
      </c>
    </row>
    <row r="65" spans="1:6">
      <c r="A65" s="16"/>
      <c r="B65" s="19" t="s">
        <v>24</v>
      </c>
      <c r="C65" s="22" t="s">
        <v>112</v>
      </c>
      <c r="D65" s="25" t="s">
        <v>114</v>
      </c>
      <c r="E65" s="27">
        <v>651</v>
      </c>
      <c r="F65" s="33">
        <f>'Wage Index Calculation'!F61</f>
        <v>168.95359999999999</v>
      </c>
    </row>
    <row r="66" spans="1:6">
      <c r="A66" s="16"/>
      <c r="B66" s="19" t="s">
        <v>25</v>
      </c>
      <c r="C66" s="22" t="s">
        <v>115</v>
      </c>
      <c r="D66" s="19"/>
      <c r="E66" s="27" t="s">
        <v>116</v>
      </c>
      <c r="F66" s="33">
        <f>'Wage Index Calculation'!G61</f>
        <v>64.017200000000003</v>
      </c>
    </row>
    <row r="67" spans="1:6">
      <c r="A67" s="16"/>
      <c r="B67" s="19" t="s">
        <v>26</v>
      </c>
      <c r="C67" s="22" t="s">
        <v>117</v>
      </c>
      <c r="D67" s="22"/>
      <c r="E67" s="27">
        <v>652</v>
      </c>
      <c r="F67" s="33">
        <f>'Wage Index Calculation'!H61</f>
        <v>1536.3883999999998</v>
      </c>
    </row>
    <row r="68" spans="1:6">
      <c r="A68" s="16"/>
      <c r="B68" s="19" t="s">
        <v>27</v>
      </c>
      <c r="C68" s="22" t="s">
        <v>118</v>
      </c>
      <c r="D68" s="22"/>
      <c r="E68" s="27">
        <v>655</v>
      </c>
      <c r="F68" s="33">
        <f>'Wage Index Calculation'!I61</f>
        <v>522.8999</v>
      </c>
    </row>
    <row r="69" spans="1:6">
      <c r="A69" s="17"/>
      <c r="B69" s="20"/>
      <c r="C69" s="23" t="s">
        <v>119</v>
      </c>
      <c r="D69" s="23"/>
      <c r="E69" s="28">
        <v>656</v>
      </c>
      <c r="F69" s="34">
        <f>'Wage Index Calculation'!J61</f>
        <v>1116.0499</v>
      </c>
    </row>
    <row r="70" spans="1:6">
      <c r="A70" s="29">
        <v>40420</v>
      </c>
      <c r="B70" s="18" t="s">
        <v>28</v>
      </c>
      <c r="C70" s="21" t="s">
        <v>112</v>
      </c>
      <c r="D70" s="24" t="s">
        <v>113</v>
      </c>
      <c r="E70" s="26">
        <v>651</v>
      </c>
      <c r="F70" s="32">
        <f>'Wage Index Calculation'!E6</f>
        <v>218.95651000000004</v>
      </c>
    </row>
    <row r="71" spans="1:6">
      <c r="A71" s="16"/>
      <c r="B71" s="19" t="s">
        <v>29</v>
      </c>
      <c r="C71" s="22" t="s">
        <v>112</v>
      </c>
      <c r="D71" s="25" t="s">
        <v>114</v>
      </c>
      <c r="E71" s="27">
        <v>651</v>
      </c>
      <c r="F71" s="33">
        <f>'Wage Index Calculation'!F6</f>
        <v>172.58484799999999</v>
      </c>
    </row>
    <row r="72" spans="1:6">
      <c r="A72" s="16"/>
      <c r="B72" s="19"/>
      <c r="C72" s="22" t="s">
        <v>115</v>
      </c>
      <c r="D72" s="19"/>
      <c r="E72" s="27" t="s">
        <v>116</v>
      </c>
      <c r="F72" s="33">
        <f>'Wage Index Calculation'!G6</f>
        <v>65.602096000000003</v>
      </c>
    </row>
    <row r="73" spans="1:6">
      <c r="A73" s="16"/>
      <c r="B73" s="19"/>
      <c r="C73" s="22" t="s">
        <v>117</v>
      </c>
      <c r="D73" s="22"/>
      <c r="E73" s="27">
        <v>652</v>
      </c>
      <c r="F73" s="33">
        <f>'Wage Index Calculation'!H6</f>
        <v>1574.4271119999999</v>
      </c>
    </row>
    <row r="74" spans="1:6">
      <c r="A74" s="16"/>
      <c r="B74" s="19"/>
      <c r="C74" s="22" t="s">
        <v>118</v>
      </c>
      <c r="D74" s="22"/>
      <c r="E74" s="27">
        <v>655</v>
      </c>
      <c r="F74" s="33">
        <f>'Wage Index Calculation'!I6</f>
        <v>533.22558200000003</v>
      </c>
    </row>
    <row r="75" spans="1:6">
      <c r="A75" s="17"/>
      <c r="B75" s="20"/>
      <c r="C75" s="23" t="s">
        <v>119</v>
      </c>
      <c r="D75" s="23"/>
      <c r="E75" s="28">
        <v>656</v>
      </c>
      <c r="F75" s="34">
        <f>'Wage Index Calculation'!J6</f>
        <v>1139.0595819999999</v>
      </c>
    </row>
    <row r="76" spans="1:6">
      <c r="A76" s="29">
        <v>41180</v>
      </c>
      <c r="B76" s="18" t="s">
        <v>30</v>
      </c>
      <c r="C76" s="21" t="s">
        <v>112</v>
      </c>
      <c r="D76" s="24" t="s">
        <v>113</v>
      </c>
      <c r="E76" s="26">
        <v>651</v>
      </c>
      <c r="F76" s="32">
        <f>'Wage Index Calculation'!E5</f>
        <v>227.07217000000003</v>
      </c>
    </row>
    <row r="77" spans="1:6">
      <c r="A77" s="16"/>
      <c r="B77" s="19" t="s">
        <v>31</v>
      </c>
      <c r="C77" s="22" t="s">
        <v>112</v>
      </c>
      <c r="D77" s="25" t="s">
        <v>114</v>
      </c>
      <c r="E77" s="27">
        <v>651</v>
      </c>
      <c r="F77" s="33">
        <f>'Wage Index Calculation'!F5</f>
        <v>178.981616</v>
      </c>
    </row>
    <row r="78" spans="1:6">
      <c r="A78" s="16"/>
      <c r="B78" s="19" t="s">
        <v>32</v>
      </c>
      <c r="C78" s="22" t="s">
        <v>115</v>
      </c>
      <c r="D78" s="19"/>
      <c r="E78" s="27" t="s">
        <v>116</v>
      </c>
      <c r="F78" s="33">
        <f>'Wage Index Calculation'!G5</f>
        <v>68.394031999999996</v>
      </c>
    </row>
    <row r="79" spans="1:6">
      <c r="A79" s="16"/>
      <c r="B79" s="19" t="s">
        <v>33</v>
      </c>
      <c r="C79" s="22" t="s">
        <v>117</v>
      </c>
      <c r="D79" s="22"/>
      <c r="E79" s="27">
        <v>652</v>
      </c>
      <c r="F79" s="33">
        <f>'Wage Index Calculation'!H5</f>
        <v>1641.435704</v>
      </c>
    </row>
    <row r="80" spans="1:6">
      <c r="A80" s="16"/>
      <c r="B80" s="19" t="s">
        <v>34</v>
      </c>
      <c r="C80" s="22" t="s">
        <v>118</v>
      </c>
      <c r="D80" s="22"/>
      <c r="E80" s="27">
        <v>655</v>
      </c>
      <c r="F80" s="33">
        <f>'Wage Index Calculation'!I5</f>
        <v>551.41519400000004</v>
      </c>
    </row>
    <row r="81" spans="1:6">
      <c r="A81" s="16"/>
      <c r="B81" s="19" t="s">
        <v>35</v>
      </c>
      <c r="C81" s="22" t="s">
        <v>119</v>
      </c>
      <c r="D81" s="22"/>
      <c r="E81" s="27">
        <v>656</v>
      </c>
      <c r="F81" s="33">
        <f>'Wage Index Calculation'!J5</f>
        <v>1179.593194</v>
      </c>
    </row>
    <row r="82" spans="1:6">
      <c r="A82" s="16"/>
      <c r="B82" s="19" t="s">
        <v>36</v>
      </c>
      <c r="C82" s="22"/>
      <c r="D82" s="22"/>
      <c r="E82" s="27"/>
      <c r="F82" s="33"/>
    </row>
    <row r="83" spans="1:6">
      <c r="A83" s="16"/>
      <c r="B83" s="19" t="s">
        <v>37</v>
      </c>
      <c r="C83" s="22"/>
      <c r="D83" s="22"/>
      <c r="E83" s="27"/>
      <c r="F83" s="33"/>
    </row>
    <row r="84" spans="1:6">
      <c r="A84" s="29">
        <v>44100</v>
      </c>
      <c r="B84" s="18" t="s">
        <v>38</v>
      </c>
      <c r="C84" s="21" t="s">
        <v>112</v>
      </c>
      <c r="D84" s="24" t="s">
        <v>113</v>
      </c>
      <c r="E84" s="26">
        <v>651</v>
      </c>
      <c r="F84" s="32">
        <f>'Wage Index Calculation'!E67</f>
        <v>225.012745</v>
      </c>
    </row>
    <row r="85" spans="1:6">
      <c r="A85" s="16"/>
      <c r="B85" s="19" t="s">
        <v>39</v>
      </c>
      <c r="C85" s="22" t="s">
        <v>112</v>
      </c>
      <c r="D85" s="25" t="s">
        <v>114</v>
      </c>
      <c r="E85" s="27">
        <v>651</v>
      </c>
      <c r="F85" s="33">
        <f>'Wage Index Calculation'!F67</f>
        <v>177.35837599999999</v>
      </c>
    </row>
    <row r="86" spans="1:6">
      <c r="A86" s="16"/>
      <c r="B86" s="19"/>
      <c r="C86" s="22" t="s">
        <v>115</v>
      </c>
      <c r="D86" s="19"/>
      <c r="E86" s="27" t="s">
        <v>116</v>
      </c>
      <c r="F86" s="33">
        <f>'Wage Index Calculation'!G67</f>
        <v>67.685552000000001</v>
      </c>
    </row>
    <row r="87" spans="1:6">
      <c r="A87" s="16"/>
      <c r="B87" s="19"/>
      <c r="C87" s="22" t="s">
        <v>117</v>
      </c>
      <c r="D87" s="22"/>
      <c r="E87" s="27">
        <v>652</v>
      </c>
      <c r="F87" s="33">
        <f>'Wage Index Calculation'!H67</f>
        <v>1624.4316439999998</v>
      </c>
    </row>
    <row r="88" spans="1:6">
      <c r="A88" s="16"/>
      <c r="B88" s="19"/>
      <c r="C88" s="22" t="s">
        <v>118</v>
      </c>
      <c r="D88" s="22"/>
      <c r="E88" s="27">
        <v>655</v>
      </c>
      <c r="F88" s="33">
        <f>'Wage Index Calculation'!I67</f>
        <v>546.79940899999997</v>
      </c>
    </row>
    <row r="89" spans="1:6">
      <c r="A89" s="17"/>
      <c r="B89" s="20"/>
      <c r="C89" s="23" t="s">
        <v>119</v>
      </c>
      <c r="D89" s="23"/>
      <c r="E89" s="28">
        <v>656</v>
      </c>
      <c r="F89" s="34">
        <f>'Wage Index Calculation'!J67</f>
        <v>1169.307409</v>
      </c>
    </row>
    <row r="90" spans="1:6" ht="14.65" customHeight="1">
      <c r="A90" s="29">
        <v>99914</v>
      </c>
      <c r="B90" s="31" t="s">
        <v>120</v>
      </c>
      <c r="C90" s="21" t="s">
        <v>112</v>
      </c>
      <c r="D90" s="24" t="s">
        <v>113</v>
      </c>
      <c r="E90" s="26">
        <v>651</v>
      </c>
      <c r="F90" s="32">
        <f>'Wage Index Calculation'!E3</f>
        <v>211.95446500000003</v>
      </c>
    </row>
    <row r="91" spans="1:6">
      <c r="A91" s="16"/>
      <c r="B91" s="19" t="s">
        <v>121</v>
      </c>
      <c r="C91" s="22" t="s">
        <v>112</v>
      </c>
      <c r="D91" s="25" t="s">
        <v>114</v>
      </c>
      <c r="E91" s="27">
        <v>651</v>
      </c>
      <c r="F91" s="33">
        <f>'Wage Index Calculation'!F3</f>
        <v>167.065832</v>
      </c>
    </row>
    <row r="92" spans="1:6">
      <c r="A92" s="16"/>
      <c r="B92" s="19" t="s">
        <v>122</v>
      </c>
      <c r="C92" s="22" t="s">
        <v>115</v>
      </c>
      <c r="D92" s="19"/>
      <c r="E92" s="27" t="s">
        <v>116</v>
      </c>
      <c r="F92" s="33">
        <f>'Wage Index Calculation'!G3</f>
        <v>63.193263999999999</v>
      </c>
    </row>
    <row r="93" spans="1:6">
      <c r="A93" s="16"/>
      <c r="B93" s="19" t="s">
        <v>123</v>
      </c>
      <c r="C93" s="22" t="s">
        <v>117</v>
      </c>
      <c r="D93" s="22"/>
      <c r="E93" s="27">
        <v>652</v>
      </c>
      <c r="F93" s="33">
        <f>'Wage Index Calculation'!H3</f>
        <v>1516.613308</v>
      </c>
    </row>
    <row r="94" spans="1:6">
      <c r="A94" s="16"/>
      <c r="B94" s="19"/>
      <c r="C94" s="22" t="s">
        <v>118</v>
      </c>
      <c r="D94" s="22"/>
      <c r="E94" s="27">
        <v>655</v>
      </c>
      <c r="F94" s="33">
        <f>'Wage Index Calculation'!I3</f>
        <v>517.53191300000003</v>
      </c>
    </row>
    <row r="95" spans="1:6">
      <c r="A95" s="17"/>
      <c r="B95" s="20"/>
      <c r="C95" s="23" t="s">
        <v>119</v>
      </c>
      <c r="D95" s="23"/>
      <c r="E95" s="28">
        <v>656</v>
      </c>
      <c r="F95" s="34">
        <f>'Wage Index Calculation'!J3</f>
        <v>1104.0879129999998</v>
      </c>
    </row>
    <row r="97" spans="1:6" ht="31.15" customHeight="1">
      <c r="A97" s="50" t="s">
        <v>124</v>
      </c>
      <c r="B97" s="51"/>
      <c r="C97" s="7" t="s">
        <v>125</v>
      </c>
      <c r="D97" s="7" t="s">
        <v>126</v>
      </c>
    </row>
    <row r="98" spans="1:6">
      <c r="A98" s="42" t="s">
        <v>127</v>
      </c>
      <c r="B98" s="43"/>
      <c r="C98" s="8">
        <v>152.55000000000001</v>
      </c>
      <c r="D98" s="8">
        <v>78.58</v>
      </c>
    </row>
    <row r="99" spans="1:6">
      <c r="A99" s="42" t="s">
        <v>128</v>
      </c>
      <c r="B99" s="43"/>
      <c r="C99" s="8">
        <v>120.24</v>
      </c>
      <c r="D99" s="8">
        <v>61.94</v>
      </c>
    </row>
    <row r="100" spans="1:6">
      <c r="A100" s="42" t="s">
        <v>129</v>
      </c>
      <c r="B100" s="43"/>
      <c r="C100" s="8">
        <v>52.48</v>
      </c>
      <c r="D100" s="8">
        <v>17.309999999999999</v>
      </c>
    </row>
    <row r="101" spans="1:6">
      <c r="A101" s="42" t="s">
        <v>130</v>
      </c>
      <c r="B101" s="43"/>
      <c r="C101" s="8">
        <v>1259.56</v>
      </c>
      <c r="D101" s="8">
        <v>415.38</v>
      </c>
    </row>
    <row r="102" spans="1:6">
      <c r="A102" s="42" t="s">
        <v>131</v>
      </c>
      <c r="B102" s="43"/>
      <c r="C102" s="8">
        <v>341.91</v>
      </c>
      <c r="D102" s="8">
        <v>218.6</v>
      </c>
    </row>
    <row r="103" spans="1:6">
      <c r="A103" s="42" t="s">
        <v>132</v>
      </c>
      <c r="B103" s="43"/>
      <c r="C103" s="8">
        <v>761.91</v>
      </c>
      <c r="D103" s="8">
        <v>437.95</v>
      </c>
    </row>
    <row r="105" spans="1:6" ht="13.9" customHeight="1">
      <c r="A105" s="41" t="s">
        <v>133</v>
      </c>
      <c r="B105" s="41"/>
      <c r="C105" s="41"/>
      <c r="D105" s="41"/>
      <c r="E105" s="39"/>
      <c r="F105" s="39"/>
    </row>
    <row r="106" spans="1:6">
      <c r="A106" s="41"/>
      <c r="B106" s="41"/>
      <c r="C106" s="41"/>
      <c r="D106" s="41"/>
      <c r="E106" s="38"/>
      <c r="F106" s="38"/>
    </row>
    <row r="107" spans="1:6">
      <c r="A107" s="41"/>
      <c r="B107" s="41"/>
      <c r="C107" s="41"/>
      <c r="D107" s="41"/>
      <c r="E107" s="38"/>
      <c r="F107" s="38"/>
    </row>
    <row r="108" spans="1:6">
      <c r="A108" s="41"/>
      <c r="B108" s="41"/>
      <c r="C108" s="41"/>
      <c r="D108" s="41"/>
      <c r="E108" s="38"/>
      <c r="F108" s="38"/>
    </row>
    <row r="109" spans="1:6">
      <c r="A109" s="41"/>
      <c r="B109" s="41"/>
      <c r="C109" s="41"/>
      <c r="D109" s="41"/>
      <c r="E109" s="38"/>
      <c r="F109" s="38"/>
    </row>
    <row r="110" spans="1:6">
      <c r="A110" s="41"/>
      <c r="B110" s="41"/>
      <c r="C110" s="41"/>
      <c r="D110" s="41"/>
      <c r="E110" s="38"/>
      <c r="F110" s="38"/>
    </row>
    <row r="111" spans="1:6">
      <c r="A111" s="41"/>
      <c r="B111" s="41"/>
      <c r="C111" s="41"/>
      <c r="D111" s="41"/>
      <c r="E111" s="38"/>
      <c r="F111" s="38"/>
    </row>
    <row r="112" spans="1:6">
      <c r="A112" s="41"/>
      <c r="B112" s="41"/>
      <c r="C112" s="41"/>
      <c r="D112" s="41"/>
      <c r="E112" s="38"/>
      <c r="F112" s="38"/>
    </row>
    <row r="113" spans="1:6">
      <c r="A113" s="41"/>
      <c r="B113" s="41"/>
      <c r="C113" s="41"/>
      <c r="D113" s="41"/>
      <c r="E113" s="38"/>
      <c r="F113" s="38"/>
    </row>
    <row r="114" spans="1:6">
      <c r="A114" s="41"/>
      <c r="B114" s="41"/>
      <c r="C114" s="41"/>
      <c r="D114" s="41"/>
      <c r="E114" s="38"/>
      <c r="F114" s="38"/>
    </row>
    <row r="115" spans="1:6">
      <c r="A115" s="41"/>
      <c r="B115" s="41"/>
      <c r="C115" s="41"/>
      <c r="D115" s="41"/>
      <c r="E115" s="38"/>
      <c r="F115" s="38"/>
    </row>
    <row r="116" spans="1:6">
      <c r="A116" s="41"/>
      <c r="B116" s="41"/>
      <c r="C116" s="41"/>
      <c r="D116" s="41"/>
      <c r="E116" s="38"/>
      <c r="F116" s="38"/>
    </row>
    <row r="117" spans="1:6">
      <c r="A117" s="41"/>
      <c r="B117" s="41"/>
      <c r="C117" s="41"/>
      <c r="D117" s="41"/>
    </row>
    <row r="118" spans="1:6" ht="111.6" customHeight="1">
      <c r="A118" s="41"/>
      <c r="B118" s="41"/>
      <c r="C118" s="41"/>
      <c r="D118" s="41"/>
    </row>
  </sheetData>
  <mergeCells count="9">
    <mergeCell ref="A105:D118"/>
    <mergeCell ref="A101:B101"/>
    <mergeCell ref="A102:B102"/>
    <mergeCell ref="A103:B103"/>
    <mergeCell ref="A1:F2"/>
    <mergeCell ref="A97:B97"/>
    <mergeCell ref="A98:B98"/>
    <mergeCell ref="A99:B99"/>
    <mergeCell ref="A100:B100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workbookViewId="0">
      <selection activeCell="A113" sqref="A113:G113"/>
    </sheetView>
  </sheetViews>
  <sheetFormatPr defaultRowHeight="13.15"/>
  <cols>
    <col min="1" max="1" width="24.5" customWidth="1"/>
    <col min="2" max="2" width="25.5" customWidth="1"/>
    <col min="3" max="3" width="15.1640625" customWidth="1"/>
    <col min="4" max="4" width="13" customWidth="1"/>
    <col min="5" max="5" width="26.6640625" customWidth="1"/>
    <col min="6" max="6" width="25.6640625" customWidth="1"/>
    <col min="7" max="7" width="28.5" customWidth="1"/>
    <col min="8" max="8" width="26.83203125" customWidth="1"/>
    <col min="9" max="9" width="24.1640625" customWidth="1"/>
    <col min="10" max="10" width="20.83203125" customWidth="1"/>
  </cols>
  <sheetData>
    <row r="1" spans="1:12" ht="98.65" customHeight="1">
      <c r="A1" s="74" t="s">
        <v>134</v>
      </c>
      <c r="B1" s="74"/>
      <c r="C1" s="74"/>
      <c r="D1" s="74"/>
      <c r="E1" s="74"/>
      <c r="F1" s="74"/>
      <c r="G1" s="75" t="s">
        <v>135</v>
      </c>
      <c r="H1" s="75"/>
      <c r="I1" s="75"/>
      <c r="J1" s="75"/>
    </row>
    <row r="2" spans="1:12" ht="35.65" customHeight="1">
      <c r="A2" s="2" t="s">
        <v>136</v>
      </c>
      <c r="B2" s="3" t="s">
        <v>0</v>
      </c>
      <c r="C2" s="4"/>
      <c r="D2" s="36" t="s">
        <v>137</v>
      </c>
      <c r="E2" s="6" t="str">
        <f>A107</f>
        <v>0651 (Routine Home Care Days 1-60)</v>
      </c>
      <c r="F2" s="6" t="str">
        <f>A108</f>
        <v>0651 (Routine Home Care Days 61+)</v>
      </c>
      <c r="G2" s="6" t="str">
        <f>A109</f>
        <v>055X or 056X (Service Intensity Add-On)</v>
      </c>
      <c r="H2" s="6" t="str">
        <f>A110</f>
        <v>0652 (Continuous Home Care)</v>
      </c>
      <c r="I2" s="6" t="str">
        <f>A111</f>
        <v>0655 (Inpatient Respite Care)</v>
      </c>
      <c r="J2" s="6" t="str">
        <f>A112</f>
        <v>0656 (General Inpatient Care)</v>
      </c>
      <c r="K2" s="5"/>
      <c r="L2" s="5"/>
    </row>
    <row r="3" spans="1:12" ht="14.25" customHeight="1">
      <c r="A3" s="1" t="s">
        <v>138</v>
      </c>
      <c r="B3" s="10">
        <v>99914</v>
      </c>
      <c r="C3" s="11"/>
      <c r="D3" s="37">
        <v>0.87429999999999997</v>
      </c>
      <c r="E3" s="9">
        <f t="shared" ref="E3:E34" si="0">($C$107*D3)+$D$107</f>
        <v>211.95446500000003</v>
      </c>
      <c r="F3" s="9">
        <f>($C$108*$D3)+$D$108</f>
        <v>167.065832</v>
      </c>
      <c r="G3" s="9">
        <f t="shared" ref="G3:G34" si="1">($C$109*$D3)+$D$109</f>
        <v>63.193263999999999</v>
      </c>
      <c r="H3" s="9">
        <f t="shared" ref="H3:H34" si="2">($C$110*$D3)+$D$110</f>
        <v>1516.613308</v>
      </c>
      <c r="I3" s="9">
        <f t="shared" ref="I3:I34" si="3">($C$111*$D3)+$D$111</f>
        <v>517.53191300000003</v>
      </c>
      <c r="J3" s="9">
        <f t="shared" ref="J3:J34" si="4">($C$112*$D3)+$D$112</f>
        <v>1104.0879129999998</v>
      </c>
    </row>
    <row r="4" spans="1:12" ht="14.25" customHeight="1">
      <c r="A4" s="1" t="s">
        <v>139</v>
      </c>
      <c r="B4" s="10">
        <v>16020</v>
      </c>
      <c r="C4" s="11"/>
      <c r="D4" s="37">
        <v>0.8</v>
      </c>
      <c r="E4" s="9">
        <f t="shared" si="0"/>
        <v>200.62</v>
      </c>
      <c r="F4" s="9">
        <f t="shared" ref="F4:F67" si="5">($C$108*$D4)+$D$108</f>
        <v>158.13200000000001</v>
      </c>
      <c r="G4" s="9">
        <f t="shared" si="1"/>
        <v>59.293999999999997</v>
      </c>
      <c r="H4" s="9">
        <f t="shared" si="2"/>
        <v>1423.028</v>
      </c>
      <c r="I4" s="9">
        <f t="shared" si="3"/>
        <v>492.12800000000004</v>
      </c>
      <c r="J4" s="9">
        <f t="shared" si="4"/>
        <v>1047.4780000000001</v>
      </c>
    </row>
    <row r="5" spans="1:12" ht="14.25" customHeight="1">
      <c r="A5" s="1" t="s">
        <v>140</v>
      </c>
      <c r="B5" s="10">
        <v>41180</v>
      </c>
      <c r="C5" s="11"/>
      <c r="D5" s="37">
        <v>0.97340000000000004</v>
      </c>
      <c r="E5" s="9">
        <f t="shared" si="0"/>
        <v>227.07217000000003</v>
      </c>
      <c r="F5" s="9">
        <f t="shared" si="5"/>
        <v>178.981616</v>
      </c>
      <c r="G5" s="9">
        <f t="shared" si="1"/>
        <v>68.394031999999996</v>
      </c>
      <c r="H5" s="9">
        <f t="shared" si="2"/>
        <v>1641.435704</v>
      </c>
      <c r="I5" s="9">
        <f t="shared" si="3"/>
        <v>551.41519400000004</v>
      </c>
      <c r="J5" s="9">
        <f t="shared" si="4"/>
        <v>1179.593194</v>
      </c>
    </row>
    <row r="6" spans="1:12" ht="14.25" customHeight="1">
      <c r="A6" s="1" t="s">
        <v>141</v>
      </c>
      <c r="B6" s="10">
        <v>40420</v>
      </c>
      <c r="C6" s="11"/>
      <c r="D6" s="37">
        <v>0.92020000000000002</v>
      </c>
      <c r="E6" s="9">
        <f t="shared" si="0"/>
        <v>218.95651000000004</v>
      </c>
      <c r="F6" s="9">
        <f t="shared" si="5"/>
        <v>172.58484799999999</v>
      </c>
      <c r="G6" s="9">
        <f t="shared" si="1"/>
        <v>65.602096000000003</v>
      </c>
      <c r="H6" s="9">
        <f t="shared" si="2"/>
        <v>1574.4271119999999</v>
      </c>
      <c r="I6" s="9">
        <f t="shared" si="3"/>
        <v>533.22558200000003</v>
      </c>
      <c r="J6" s="9">
        <f t="shared" si="4"/>
        <v>1139.0595819999999</v>
      </c>
    </row>
    <row r="7" spans="1:12" ht="14.25" customHeight="1">
      <c r="A7" s="1" t="s">
        <v>142</v>
      </c>
      <c r="B7" s="10">
        <v>99914</v>
      </c>
      <c r="C7" s="11"/>
      <c r="D7" s="37">
        <v>0.87429999999999997</v>
      </c>
      <c r="E7" s="9">
        <f t="shared" si="0"/>
        <v>211.95446500000003</v>
      </c>
      <c r="F7" s="9">
        <f t="shared" si="5"/>
        <v>167.065832</v>
      </c>
      <c r="G7" s="9">
        <f t="shared" si="1"/>
        <v>63.193263999999999</v>
      </c>
      <c r="H7" s="9">
        <f t="shared" si="2"/>
        <v>1516.613308</v>
      </c>
      <c r="I7" s="9">
        <f t="shared" si="3"/>
        <v>517.53191300000003</v>
      </c>
      <c r="J7" s="9">
        <f t="shared" si="4"/>
        <v>1104.0879129999998</v>
      </c>
    </row>
    <row r="8" spans="1:12" ht="14.25" customHeight="1">
      <c r="A8" s="1" t="s">
        <v>143</v>
      </c>
      <c r="B8" s="10">
        <v>99914</v>
      </c>
      <c r="C8" s="11"/>
      <c r="D8" s="37">
        <v>0.87429999999999997</v>
      </c>
      <c r="E8" s="9">
        <f t="shared" si="0"/>
        <v>211.95446500000003</v>
      </c>
      <c r="F8" s="9">
        <f t="shared" si="5"/>
        <v>167.065832</v>
      </c>
      <c r="G8" s="9">
        <f t="shared" si="1"/>
        <v>63.193263999999999</v>
      </c>
      <c r="H8" s="9">
        <f t="shared" si="2"/>
        <v>1516.613308</v>
      </c>
      <c r="I8" s="9">
        <f t="shared" si="3"/>
        <v>517.53191300000003</v>
      </c>
      <c r="J8" s="9">
        <f t="shared" si="4"/>
        <v>1104.0879129999998</v>
      </c>
    </row>
    <row r="9" spans="1:12" ht="14.25" customHeight="1">
      <c r="A9" s="1" t="s">
        <v>144</v>
      </c>
      <c r="B9" s="10">
        <v>41180</v>
      </c>
      <c r="C9" s="11"/>
      <c r="D9" s="37">
        <v>0.97340000000000004</v>
      </c>
      <c r="E9" s="9">
        <f t="shared" si="0"/>
        <v>227.07217000000003</v>
      </c>
      <c r="F9" s="9">
        <f t="shared" si="5"/>
        <v>178.981616</v>
      </c>
      <c r="G9" s="9">
        <f t="shared" si="1"/>
        <v>68.394031999999996</v>
      </c>
      <c r="H9" s="9">
        <f t="shared" si="2"/>
        <v>1641.435704</v>
      </c>
      <c r="I9" s="9">
        <f t="shared" si="3"/>
        <v>551.41519400000004</v>
      </c>
      <c r="J9" s="9">
        <f t="shared" si="4"/>
        <v>1179.593194</v>
      </c>
    </row>
    <row r="10" spans="1:12" ht="14.25" customHeight="1">
      <c r="A10" s="1" t="s">
        <v>145</v>
      </c>
      <c r="B10" s="10">
        <v>99914</v>
      </c>
      <c r="C10" s="11"/>
      <c r="D10" s="37">
        <v>0.87429999999999997</v>
      </c>
      <c r="E10" s="9">
        <f t="shared" si="0"/>
        <v>211.95446500000003</v>
      </c>
      <c r="F10" s="9">
        <f t="shared" si="5"/>
        <v>167.065832</v>
      </c>
      <c r="G10" s="9">
        <f t="shared" si="1"/>
        <v>63.193263999999999</v>
      </c>
      <c r="H10" s="9">
        <f t="shared" si="2"/>
        <v>1516.613308</v>
      </c>
      <c r="I10" s="9">
        <f t="shared" si="3"/>
        <v>517.53191300000003</v>
      </c>
      <c r="J10" s="9">
        <f t="shared" si="4"/>
        <v>1104.0879129999998</v>
      </c>
    </row>
    <row r="11" spans="1:12" ht="14.25" customHeight="1">
      <c r="A11" s="1" t="s">
        <v>146</v>
      </c>
      <c r="B11" s="10">
        <v>99914</v>
      </c>
      <c r="C11" s="11"/>
      <c r="D11" s="37">
        <v>0.87429999999999997</v>
      </c>
      <c r="E11" s="9">
        <f t="shared" si="0"/>
        <v>211.95446500000003</v>
      </c>
      <c r="F11" s="9">
        <f t="shared" si="5"/>
        <v>167.065832</v>
      </c>
      <c r="G11" s="9">
        <f t="shared" si="1"/>
        <v>63.193263999999999</v>
      </c>
      <c r="H11" s="9">
        <f t="shared" si="2"/>
        <v>1516.613308</v>
      </c>
      <c r="I11" s="9">
        <f t="shared" si="3"/>
        <v>517.53191300000003</v>
      </c>
      <c r="J11" s="9">
        <f t="shared" si="4"/>
        <v>1104.0879129999998</v>
      </c>
    </row>
    <row r="12" spans="1:12" ht="14.25" customHeight="1">
      <c r="A12" s="1" t="s">
        <v>147</v>
      </c>
      <c r="B12" s="10">
        <v>16580</v>
      </c>
      <c r="C12" s="11"/>
      <c r="D12" s="37">
        <v>0.87190000000000001</v>
      </c>
      <c r="E12" s="9">
        <f t="shared" si="0"/>
        <v>211.588345</v>
      </c>
      <c r="F12" s="9">
        <f t="shared" si="5"/>
        <v>166.77725599999999</v>
      </c>
      <c r="G12" s="9">
        <f t="shared" si="1"/>
        <v>63.067312000000001</v>
      </c>
      <c r="H12" s="9">
        <f t="shared" si="2"/>
        <v>1513.5903640000001</v>
      </c>
      <c r="I12" s="9">
        <f t="shared" si="3"/>
        <v>516.71132899999998</v>
      </c>
      <c r="J12" s="9">
        <f t="shared" si="4"/>
        <v>1102.259329</v>
      </c>
    </row>
    <row r="13" spans="1:12" ht="14.25" customHeight="1">
      <c r="A13" s="1" t="s">
        <v>148</v>
      </c>
      <c r="B13" s="10">
        <v>99914</v>
      </c>
      <c r="C13" s="11"/>
      <c r="D13" s="37">
        <v>0.87429999999999997</v>
      </c>
      <c r="E13" s="9">
        <f t="shared" si="0"/>
        <v>211.95446500000003</v>
      </c>
      <c r="F13" s="9">
        <f t="shared" si="5"/>
        <v>167.065832</v>
      </c>
      <c r="G13" s="9">
        <f t="shared" si="1"/>
        <v>63.193263999999999</v>
      </c>
      <c r="H13" s="9">
        <f t="shared" si="2"/>
        <v>1516.613308</v>
      </c>
      <c r="I13" s="9">
        <f t="shared" si="3"/>
        <v>517.53191300000003</v>
      </c>
      <c r="J13" s="9">
        <f t="shared" si="4"/>
        <v>1104.0879129999998</v>
      </c>
    </row>
    <row r="14" spans="1:12" ht="14.25" customHeight="1">
      <c r="A14" s="1" t="s">
        <v>149</v>
      </c>
      <c r="B14" s="10">
        <v>99914</v>
      </c>
      <c r="C14" s="11"/>
      <c r="D14" s="37">
        <v>0.87429999999999997</v>
      </c>
      <c r="E14" s="9">
        <f t="shared" si="0"/>
        <v>211.95446500000003</v>
      </c>
      <c r="F14" s="9">
        <f t="shared" si="5"/>
        <v>167.065832</v>
      </c>
      <c r="G14" s="9">
        <f t="shared" si="1"/>
        <v>63.193263999999999</v>
      </c>
      <c r="H14" s="9">
        <f t="shared" si="2"/>
        <v>1516.613308</v>
      </c>
      <c r="I14" s="9">
        <f t="shared" si="3"/>
        <v>517.53191300000003</v>
      </c>
      <c r="J14" s="9">
        <f t="shared" si="4"/>
        <v>1104.0879129999998</v>
      </c>
    </row>
    <row r="15" spans="1:12" ht="14.25" customHeight="1">
      <c r="A15" s="1" t="s">
        <v>150</v>
      </c>
      <c r="B15" s="10">
        <v>99914</v>
      </c>
      <c r="C15" s="11"/>
      <c r="D15" s="37">
        <v>0.87429999999999997</v>
      </c>
      <c r="E15" s="9">
        <f t="shared" si="0"/>
        <v>211.95446500000003</v>
      </c>
      <c r="F15" s="9">
        <f t="shared" si="5"/>
        <v>167.065832</v>
      </c>
      <c r="G15" s="9">
        <f t="shared" si="1"/>
        <v>63.193263999999999</v>
      </c>
      <c r="H15" s="9">
        <f t="shared" si="2"/>
        <v>1516.613308</v>
      </c>
      <c r="I15" s="9">
        <f t="shared" si="3"/>
        <v>517.53191300000003</v>
      </c>
      <c r="J15" s="9">
        <f t="shared" si="4"/>
        <v>1104.0879129999998</v>
      </c>
    </row>
    <row r="16" spans="1:12" ht="14.25" customHeight="1">
      <c r="A16" s="1" t="s">
        <v>151</v>
      </c>
      <c r="B16" s="10">
        <v>41180</v>
      </c>
      <c r="C16" s="11"/>
      <c r="D16" s="37">
        <v>0.97340000000000004</v>
      </c>
      <c r="E16" s="9">
        <f t="shared" si="0"/>
        <v>227.07217000000003</v>
      </c>
      <c r="F16" s="9">
        <f t="shared" si="5"/>
        <v>178.981616</v>
      </c>
      <c r="G16" s="9">
        <f t="shared" si="1"/>
        <v>68.394031999999996</v>
      </c>
      <c r="H16" s="9">
        <f t="shared" si="2"/>
        <v>1641.435704</v>
      </c>
      <c r="I16" s="9">
        <f t="shared" si="3"/>
        <v>551.41519400000004</v>
      </c>
      <c r="J16" s="9">
        <f t="shared" si="4"/>
        <v>1179.593194</v>
      </c>
    </row>
    <row r="17" spans="1:10" ht="14.25" customHeight="1">
      <c r="A17" s="1" t="s">
        <v>152</v>
      </c>
      <c r="B17" s="10">
        <v>99914</v>
      </c>
      <c r="C17" s="11"/>
      <c r="D17" s="37">
        <v>0.87429999999999997</v>
      </c>
      <c r="E17" s="9">
        <f t="shared" si="0"/>
        <v>211.95446500000003</v>
      </c>
      <c r="F17" s="9">
        <f t="shared" si="5"/>
        <v>167.065832</v>
      </c>
      <c r="G17" s="9">
        <f t="shared" si="1"/>
        <v>63.193263999999999</v>
      </c>
      <c r="H17" s="9">
        <f t="shared" si="2"/>
        <v>1516.613308</v>
      </c>
      <c r="I17" s="9">
        <f t="shared" si="3"/>
        <v>517.53191300000003</v>
      </c>
      <c r="J17" s="9">
        <f t="shared" si="4"/>
        <v>1104.0879129999998</v>
      </c>
    </row>
    <row r="18" spans="1:10" ht="14.25" customHeight="1">
      <c r="A18" s="1" t="s">
        <v>153</v>
      </c>
      <c r="B18" s="10">
        <v>16984</v>
      </c>
      <c r="C18" s="11"/>
      <c r="D18" s="37">
        <v>1.0227999999999999</v>
      </c>
      <c r="E18" s="9">
        <f t="shared" si="0"/>
        <v>234.60813999999999</v>
      </c>
      <c r="F18" s="9">
        <f t="shared" si="5"/>
        <v>184.92147199999999</v>
      </c>
      <c r="G18" s="9">
        <f t="shared" si="1"/>
        <v>70.986543999999995</v>
      </c>
      <c r="H18" s="9">
        <f t="shared" si="2"/>
        <v>1703.657968</v>
      </c>
      <c r="I18" s="9">
        <f t="shared" si="3"/>
        <v>568.30554800000004</v>
      </c>
      <c r="J18" s="9">
        <f t="shared" si="4"/>
        <v>1217.231548</v>
      </c>
    </row>
    <row r="19" spans="1:10" ht="14.25" customHeight="1">
      <c r="A19" s="1" t="s">
        <v>154</v>
      </c>
      <c r="B19" s="10">
        <v>99914</v>
      </c>
      <c r="C19" s="11"/>
      <c r="D19" s="37">
        <v>0.87429999999999997</v>
      </c>
      <c r="E19" s="9">
        <f t="shared" si="0"/>
        <v>211.95446500000003</v>
      </c>
      <c r="F19" s="9">
        <f t="shared" si="5"/>
        <v>167.065832</v>
      </c>
      <c r="G19" s="9">
        <f t="shared" si="1"/>
        <v>63.193263999999999</v>
      </c>
      <c r="H19" s="9">
        <f t="shared" si="2"/>
        <v>1516.613308</v>
      </c>
      <c r="I19" s="9">
        <f t="shared" si="3"/>
        <v>517.53191300000003</v>
      </c>
      <c r="J19" s="9">
        <f t="shared" si="4"/>
        <v>1104.0879129999998</v>
      </c>
    </row>
    <row r="20" spans="1:10" ht="14.25" customHeight="1">
      <c r="A20" s="1" t="s">
        <v>155</v>
      </c>
      <c r="B20" s="10">
        <v>99914</v>
      </c>
      <c r="C20" s="11"/>
      <c r="D20" s="37">
        <v>0.87429999999999997</v>
      </c>
      <c r="E20" s="9">
        <f t="shared" si="0"/>
        <v>211.95446500000003</v>
      </c>
      <c r="F20" s="9">
        <f t="shared" si="5"/>
        <v>167.065832</v>
      </c>
      <c r="G20" s="9">
        <f t="shared" si="1"/>
        <v>63.193263999999999</v>
      </c>
      <c r="H20" s="9">
        <f t="shared" si="2"/>
        <v>1516.613308</v>
      </c>
      <c r="I20" s="9">
        <f t="shared" si="3"/>
        <v>517.53191300000003</v>
      </c>
      <c r="J20" s="9">
        <f t="shared" si="4"/>
        <v>1104.0879129999998</v>
      </c>
    </row>
    <row r="21" spans="1:10" ht="14.25" customHeight="1">
      <c r="A21" s="1" t="s">
        <v>156</v>
      </c>
      <c r="B21" s="10">
        <v>20994</v>
      </c>
      <c r="C21" s="11"/>
      <c r="D21" s="37">
        <v>0.98329999999999995</v>
      </c>
      <c r="E21" s="9">
        <f t="shared" si="0"/>
        <v>228.58241500000003</v>
      </c>
      <c r="F21" s="9">
        <f t="shared" si="5"/>
        <v>180.17199199999999</v>
      </c>
      <c r="G21" s="9">
        <f t="shared" si="1"/>
        <v>68.913584</v>
      </c>
      <c r="H21" s="9">
        <f t="shared" si="2"/>
        <v>1653.9053479999998</v>
      </c>
      <c r="I21" s="9">
        <f t="shared" si="3"/>
        <v>554.80010300000004</v>
      </c>
      <c r="J21" s="9">
        <f t="shared" si="4"/>
        <v>1187.1361029999998</v>
      </c>
    </row>
    <row r="22" spans="1:10" ht="14.25" customHeight="1">
      <c r="A22" s="1" t="s">
        <v>157</v>
      </c>
      <c r="B22" s="10">
        <v>99914</v>
      </c>
      <c r="C22" s="11"/>
      <c r="D22" s="37">
        <v>0.87429999999999997</v>
      </c>
      <c r="E22" s="9">
        <f t="shared" si="0"/>
        <v>211.95446500000003</v>
      </c>
      <c r="F22" s="9">
        <f t="shared" si="5"/>
        <v>167.065832</v>
      </c>
      <c r="G22" s="9">
        <f t="shared" si="1"/>
        <v>63.193263999999999</v>
      </c>
      <c r="H22" s="9">
        <f t="shared" si="2"/>
        <v>1516.613308</v>
      </c>
      <c r="I22" s="9">
        <f t="shared" si="3"/>
        <v>517.53191300000003</v>
      </c>
      <c r="J22" s="9">
        <f t="shared" si="4"/>
        <v>1104.0879129999998</v>
      </c>
    </row>
    <row r="23" spans="1:10" ht="14.25" customHeight="1">
      <c r="A23" s="1" t="s">
        <v>158</v>
      </c>
      <c r="B23" s="10">
        <v>99914</v>
      </c>
      <c r="C23" s="11"/>
      <c r="D23" s="37">
        <v>0.87429999999999997</v>
      </c>
      <c r="E23" s="9">
        <f t="shared" si="0"/>
        <v>211.95446500000003</v>
      </c>
      <c r="F23" s="9">
        <f t="shared" si="5"/>
        <v>167.065832</v>
      </c>
      <c r="G23" s="9">
        <f t="shared" si="1"/>
        <v>63.193263999999999</v>
      </c>
      <c r="H23" s="9">
        <f t="shared" si="2"/>
        <v>1516.613308</v>
      </c>
      <c r="I23" s="9">
        <f t="shared" si="3"/>
        <v>517.53191300000003</v>
      </c>
      <c r="J23" s="9">
        <f t="shared" si="4"/>
        <v>1104.0879129999998</v>
      </c>
    </row>
    <row r="24" spans="1:10" ht="14.25" customHeight="1">
      <c r="A24" s="1" t="s">
        <v>159</v>
      </c>
      <c r="B24" s="10">
        <v>16984</v>
      </c>
      <c r="C24" s="11"/>
      <c r="D24" s="37">
        <v>1.0227999999999999</v>
      </c>
      <c r="E24" s="9">
        <f t="shared" si="0"/>
        <v>234.60813999999999</v>
      </c>
      <c r="F24" s="9">
        <f t="shared" si="5"/>
        <v>184.92147199999999</v>
      </c>
      <c r="G24" s="9">
        <f t="shared" si="1"/>
        <v>70.986543999999995</v>
      </c>
      <c r="H24" s="9">
        <f t="shared" si="2"/>
        <v>1703.657968</v>
      </c>
      <c r="I24" s="9">
        <f t="shared" si="3"/>
        <v>568.30554800000004</v>
      </c>
      <c r="J24" s="9">
        <f t="shared" si="4"/>
        <v>1217.231548</v>
      </c>
    </row>
    <row r="25" spans="1:10" ht="14.25" customHeight="1">
      <c r="A25" s="1" t="s">
        <v>160</v>
      </c>
      <c r="B25" s="10">
        <v>99914</v>
      </c>
      <c r="C25" s="11"/>
      <c r="D25" s="37">
        <v>0.87429999999999997</v>
      </c>
      <c r="E25" s="9">
        <f t="shared" si="0"/>
        <v>211.95446500000003</v>
      </c>
      <c r="F25" s="9">
        <f t="shared" si="5"/>
        <v>167.065832</v>
      </c>
      <c r="G25" s="9">
        <f t="shared" si="1"/>
        <v>63.193263999999999</v>
      </c>
      <c r="H25" s="9">
        <f t="shared" si="2"/>
        <v>1516.613308</v>
      </c>
      <c r="I25" s="9">
        <f t="shared" si="3"/>
        <v>517.53191300000003</v>
      </c>
      <c r="J25" s="9">
        <f t="shared" si="4"/>
        <v>1104.0879129999998</v>
      </c>
    </row>
    <row r="26" spans="1:10" ht="14.25" customHeight="1">
      <c r="A26" s="1" t="s">
        <v>161</v>
      </c>
      <c r="B26" s="10">
        <v>99914</v>
      </c>
      <c r="C26" s="11"/>
      <c r="D26" s="37">
        <v>0.87429999999999997</v>
      </c>
      <c r="E26" s="9">
        <f t="shared" si="0"/>
        <v>211.95446500000003</v>
      </c>
      <c r="F26" s="9">
        <f t="shared" si="5"/>
        <v>167.065832</v>
      </c>
      <c r="G26" s="9">
        <f t="shared" si="1"/>
        <v>63.193263999999999</v>
      </c>
      <c r="H26" s="9">
        <f t="shared" si="2"/>
        <v>1516.613308</v>
      </c>
      <c r="I26" s="9">
        <f t="shared" si="3"/>
        <v>517.53191300000003</v>
      </c>
      <c r="J26" s="9">
        <f t="shared" si="4"/>
        <v>1104.0879129999998</v>
      </c>
    </row>
    <row r="27" spans="1:10" ht="14.25" customHeight="1">
      <c r="A27" s="1" t="s">
        <v>162</v>
      </c>
      <c r="B27" s="10">
        <v>99914</v>
      </c>
      <c r="C27" s="11"/>
      <c r="D27" s="37">
        <v>0.87429999999999997</v>
      </c>
      <c r="E27" s="9">
        <f t="shared" si="0"/>
        <v>211.95446500000003</v>
      </c>
      <c r="F27" s="9">
        <f t="shared" si="5"/>
        <v>167.065832</v>
      </c>
      <c r="G27" s="9">
        <f t="shared" si="1"/>
        <v>63.193263999999999</v>
      </c>
      <c r="H27" s="9">
        <f t="shared" si="2"/>
        <v>1516.613308</v>
      </c>
      <c r="I27" s="9">
        <f t="shared" si="3"/>
        <v>517.53191300000003</v>
      </c>
      <c r="J27" s="9">
        <f t="shared" si="4"/>
        <v>1104.0879129999998</v>
      </c>
    </row>
    <row r="28" spans="1:10" ht="14.25" customHeight="1">
      <c r="A28" s="1" t="s">
        <v>163</v>
      </c>
      <c r="B28" s="10">
        <v>99914</v>
      </c>
      <c r="C28" s="11"/>
      <c r="D28" s="37">
        <v>0.87429999999999997</v>
      </c>
      <c r="E28" s="9">
        <f t="shared" si="0"/>
        <v>211.95446500000003</v>
      </c>
      <c r="F28" s="9">
        <f t="shared" si="5"/>
        <v>167.065832</v>
      </c>
      <c r="G28" s="9">
        <f t="shared" si="1"/>
        <v>63.193263999999999</v>
      </c>
      <c r="H28" s="9">
        <f t="shared" si="2"/>
        <v>1516.613308</v>
      </c>
      <c r="I28" s="9">
        <f t="shared" si="3"/>
        <v>517.53191300000003</v>
      </c>
      <c r="J28" s="9">
        <f t="shared" si="4"/>
        <v>1104.0879129999998</v>
      </c>
    </row>
    <row r="29" spans="1:10" ht="14.25" customHeight="1">
      <c r="A29" s="1" t="s">
        <v>164</v>
      </c>
      <c r="B29" s="10">
        <v>16580</v>
      </c>
      <c r="C29" s="11"/>
      <c r="D29" s="37">
        <v>0.87190000000000001</v>
      </c>
      <c r="E29" s="9">
        <f t="shared" si="0"/>
        <v>211.588345</v>
      </c>
      <c r="F29" s="9">
        <f t="shared" si="5"/>
        <v>166.77725599999999</v>
      </c>
      <c r="G29" s="9">
        <f t="shared" si="1"/>
        <v>63.067312000000001</v>
      </c>
      <c r="H29" s="9">
        <f t="shared" si="2"/>
        <v>1513.5903640000001</v>
      </c>
      <c r="I29" s="9">
        <f t="shared" si="3"/>
        <v>516.71132899999998</v>
      </c>
      <c r="J29" s="9">
        <f t="shared" si="4"/>
        <v>1102.259329</v>
      </c>
    </row>
    <row r="30" spans="1:10" ht="14.25" customHeight="1">
      <c r="A30" s="1" t="s">
        <v>165</v>
      </c>
      <c r="B30" s="10">
        <v>99914</v>
      </c>
      <c r="C30" s="11"/>
      <c r="D30" s="37">
        <v>0.87429999999999997</v>
      </c>
      <c r="E30" s="9">
        <f t="shared" si="0"/>
        <v>211.95446500000003</v>
      </c>
      <c r="F30" s="9">
        <f t="shared" si="5"/>
        <v>167.065832</v>
      </c>
      <c r="G30" s="9">
        <f t="shared" si="1"/>
        <v>63.193263999999999</v>
      </c>
      <c r="H30" s="9">
        <f t="shared" si="2"/>
        <v>1516.613308</v>
      </c>
      <c r="I30" s="9">
        <f t="shared" si="3"/>
        <v>517.53191300000003</v>
      </c>
      <c r="J30" s="9">
        <f t="shared" si="4"/>
        <v>1104.0879129999998</v>
      </c>
    </row>
    <row r="31" spans="1:10" ht="14.25" customHeight="1">
      <c r="A31" s="1" t="s">
        <v>166</v>
      </c>
      <c r="B31" s="10">
        <v>99914</v>
      </c>
      <c r="C31" s="11"/>
      <c r="D31" s="37">
        <v>0.87429999999999997</v>
      </c>
      <c r="E31" s="9">
        <f t="shared" si="0"/>
        <v>211.95446500000003</v>
      </c>
      <c r="F31" s="9">
        <f t="shared" si="5"/>
        <v>167.065832</v>
      </c>
      <c r="G31" s="9">
        <f t="shared" si="1"/>
        <v>63.193263999999999</v>
      </c>
      <c r="H31" s="9">
        <f t="shared" si="2"/>
        <v>1516.613308</v>
      </c>
      <c r="I31" s="9">
        <f t="shared" si="3"/>
        <v>517.53191300000003</v>
      </c>
      <c r="J31" s="9">
        <f t="shared" si="4"/>
        <v>1104.0879129999998</v>
      </c>
    </row>
    <row r="32" spans="1:10" ht="14.25" customHeight="1">
      <c r="A32" s="1" t="s">
        <v>167</v>
      </c>
      <c r="B32" s="10">
        <v>99914</v>
      </c>
      <c r="C32" s="11"/>
      <c r="D32" s="37">
        <v>0.87429999999999997</v>
      </c>
      <c r="E32" s="9">
        <f t="shared" si="0"/>
        <v>211.95446500000003</v>
      </c>
      <c r="F32" s="9">
        <f t="shared" si="5"/>
        <v>167.065832</v>
      </c>
      <c r="G32" s="9">
        <f t="shared" si="1"/>
        <v>63.193263999999999</v>
      </c>
      <c r="H32" s="9">
        <f t="shared" si="2"/>
        <v>1516.613308</v>
      </c>
      <c r="I32" s="9">
        <f t="shared" si="3"/>
        <v>517.53191300000003</v>
      </c>
      <c r="J32" s="9">
        <f t="shared" si="4"/>
        <v>1104.0879129999998</v>
      </c>
    </row>
    <row r="33" spans="1:10" ht="14.25" customHeight="1">
      <c r="A33" s="1" t="s">
        <v>168</v>
      </c>
      <c r="B33" s="10">
        <v>99914</v>
      </c>
      <c r="C33" s="11"/>
      <c r="D33" s="37">
        <v>0.87429999999999997</v>
      </c>
      <c r="E33" s="9">
        <f t="shared" si="0"/>
        <v>211.95446500000003</v>
      </c>
      <c r="F33" s="9">
        <f t="shared" si="5"/>
        <v>167.065832</v>
      </c>
      <c r="G33" s="9">
        <f t="shared" si="1"/>
        <v>63.193263999999999</v>
      </c>
      <c r="H33" s="9">
        <f t="shared" si="2"/>
        <v>1516.613308</v>
      </c>
      <c r="I33" s="9">
        <f t="shared" si="3"/>
        <v>517.53191300000003</v>
      </c>
      <c r="J33" s="9">
        <f t="shared" si="4"/>
        <v>1104.0879129999998</v>
      </c>
    </row>
    <row r="34" spans="1:10" ht="14.25" customHeight="1">
      <c r="A34" s="1" t="s">
        <v>169</v>
      </c>
      <c r="B34" s="10">
        <v>16984</v>
      </c>
      <c r="C34" s="11"/>
      <c r="D34" s="37">
        <v>1.0227999999999999</v>
      </c>
      <c r="E34" s="9">
        <f t="shared" si="0"/>
        <v>234.60813999999999</v>
      </c>
      <c r="F34" s="9">
        <f t="shared" si="5"/>
        <v>184.92147199999999</v>
      </c>
      <c r="G34" s="9">
        <f t="shared" si="1"/>
        <v>70.986543999999995</v>
      </c>
      <c r="H34" s="9">
        <f t="shared" si="2"/>
        <v>1703.657968</v>
      </c>
      <c r="I34" s="9">
        <f t="shared" si="3"/>
        <v>568.30554800000004</v>
      </c>
      <c r="J34" s="9">
        <f t="shared" si="4"/>
        <v>1217.231548</v>
      </c>
    </row>
    <row r="35" spans="1:10" ht="14.25" customHeight="1">
      <c r="A35" s="1" t="s">
        <v>170</v>
      </c>
      <c r="B35" s="10">
        <v>99914</v>
      </c>
      <c r="C35" s="11"/>
      <c r="D35" s="37">
        <v>0.87429999999999997</v>
      </c>
      <c r="E35" s="9">
        <f t="shared" ref="E35:E66" si="6">($C$107*D35)+$D$107</f>
        <v>211.95446500000003</v>
      </c>
      <c r="F35" s="9">
        <f t="shared" si="5"/>
        <v>167.065832</v>
      </c>
      <c r="G35" s="9">
        <f t="shared" ref="G35:G66" si="7">($C$109*$D35)+$D$109</f>
        <v>63.193263999999999</v>
      </c>
      <c r="H35" s="9">
        <f t="shared" ref="H35:H66" si="8">($C$110*$D35)+$D$110</f>
        <v>1516.613308</v>
      </c>
      <c r="I35" s="9">
        <f t="shared" ref="I35:I66" si="9">($C$111*$D35)+$D$111</f>
        <v>517.53191300000003</v>
      </c>
      <c r="J35" s="9">
        <f t="shared" ref="J35:J66" si="10">($C$112*$D35)+$D$112</f>
        <v>1104.0879129999998</v>
      </c>
    </row>
    <row r="36" spans="1:10" ht="14.25" customHeight="1">
      <c r="A36" s="1" t="s">
        <v>171</v>
      </c>
      <c r="B36" s="10">
        <v>99914</v>
      </c>
      <c r="C36" s="11"/>
      <c r="D36" s="37">
        <v>0.87429999999999997</v>
      </c>
      <c r="E36" s="9">
        <f t="shared" si="6"/>
        <v>211.95446500000003</v>
      </c>
      <c r="F36" s="9">
        <f t="shared" si="5"/>
        <v>167.065832</v>
      </c>
      <c r="G36" s="9">
        <f t="shared" si="7"/>
        <v>63.193263999999999</v>
      </c>
      <c r="H36" s="9">
        <f t="shared" si="8"/>
        <v>1516.613308</v>
      </c>
      <c r="I36" s="9">
        <f t="shared" si="9"/>
        <v>517.53191300000003</v>
      </c>
      <c r="J36" s="9">
        <f t="shared" si="10"/>
        <v>1104.0879129999998</v>
      </c>
    </row>
    <row r="37" spans="1:10" ht="14.25" customHeight="1">
      <c r="A37" s="1" t="s">
        <v>172</v>
      </c>
      <c r="B37" s="10">
        <v>99914</v>
      </c>
      <c r="C37" s="11"/>
      <c r="D37" s="37">
        <v>0.87429999999999997</v>
      </c>
      <c r="E37" s="9">
        <f t="shared" si="6"/>
        <v>211.95446500000003</v>
      </c>
      <c r="F37" s="9">
        <f t="shared" si="5"/>
        <v>167.065832</v>
      </c>
      <c r="G37" s="9">
        <f t="shared" si="7"/>
        <v>63.193263999999999</v>
      </c>
      <c r="H37" s="9">
        <f t="shared" si="8"/>
        <v>1516.613308</v>
      </c>
      <c r="I37" s="9">
        <f t="shared" si="9"/>
        <v>517.53191300000003</v>
      </c>
      <c r="J37" s="9">
        <f t="shared" si="10"/>
        <v>1104.0879129999998</v>
      </c>
    </row>
    <row r="38" spans="1:10" ht="14.25" customHeight="1">
      <c r="A38" s="1" t="s">
        <v>173</v>
      </c>
      <c r="B38" s="10">
        <v>99914</v>
      </c>
      <c r="C38" s="11"/>
      <c r="D38" s="37">
        <v>0.87429999999999997</v>
      </c>
      <c r="E38" s="9">
        <f t="shared" si="6"/>
        <v>211.95446500000003</v>
      </c>
      <c r="F38" s="9">
        <f t="shared" si="5"/>
        <v>167.065832</v>
      </c>
      <c r="G38" s="9">
        <f t="shared" si="7"/>
        <v>63.193263999999999</v>
      </c>
      <c r="H38" s="9">
        <f t="shared" si="8"/>
        <v>1516.613308</v>
      </c>
      <c r="I38" s="9">
        <f t="shared" si="9"/>
        <v>517.53191300000003</v>
      </c>
      <c r="J38" s="9">
        <f t="shared" si="10"/>
        <v>1104.0879129999998</v>
      </c>
    </row>
    <row r="39" spans="1:10" ht="14.25" customHeight="1">
      <c r="A39" s="1" t="s">
        <v>174</v>
      </c>
      <c r="B39" s="10">
        <v>19340</v>
      </c>
      <c r="C39" s="11"/>
      <c r="D39" s="37">
        <v>0.8</v>
      </c>
      <c r="E39" s="9">
        <f t="shared" si="6"/>
        <v>200.62</v>
      </c>
      <c r="F39" s="9">
        <f t="shared" si="5"/>
        <v>158.13200000000001</v>
      </c>
      <c r="G39" s="9">
        <f t="shared" si="7"/>
        <v>59.293999999999997</v>
      </c>
      <c r="H39" s="9">
        <f t="shared" si="8"/>
        <v>1423.028</v>
      </c>
      <c r="I39" s="9">
        <f t="shared" si="9"/>
        <v>492.12800000000004</v>
      </c>
      <c r="J39" s="9">
        <f t="shared" si="10"/>
        <v>1047.4780000000001</v>
      </c>
    </row>
    <row r="40" spans="1:10" ht="14.25" customHeight="1">
      <c r="A40" s="1" t="s">
        <v>175</v>
      </c>
      <c r="B40" s="10">
        <v>99914</v>
      </c>
      <c r="C40" s="11"/>
      <c r="D40" s="37">
        <v>0.87429999999999997</v>
      </c>
      <c r="E40" s="9">
        <f t="shared" si="6"/>
        <v>211.95446500000003</v>
      </c>
      <c r="F40" s="9">
        <f t="shared" si="5"/>
        <v>167.065832</v>
      </c>
      <c r="G40" s="9">
        <f t="shared" si="7"/>
        <v>63.193263999999999</v>
      </c>
      <c r="H40" s="9">
        <f t="shared" si="8"/>
        <v>1516.613308</v>
      </c>
      <c r="I40" s="9">
        <f t="shared" si="9"/>
        <v>517.53191300000003</v>
      </c>
      <c r="J40" s="9">
        <f t="shared" si="10"/>
        <v>1104.0879129999998</v>
      </c>
    </row>
    <row r="41" spans="1:10" ht="14.25" customHeight="1">
      <c r="A41" s="1" t="s">
        <v>176</v>
      </c>
      <c r="B41" s="10">
        <v>99914</v>
      </c>
      <c r="C41" s="11"/>
      <c r="D41" s="37">
        <v>0.87429999999999997</v>
      </c>
      <c r="E41" s="9">
        <f t="shared" si="6"/>
        <v>211.95446500000003</v>
      </c>
      <c r="F41" s="9">
        <f t="shared" si="5"/>
        <v>167.065832</v>
      </c>
      <c r="G41" s="9">
        <f t="shared" si="7"/>
        <v>63.193263999999999</v>
      </c>
      <c r="H41" s="9">
        <f t="shared" si="8"/>
        <v>1516.613308</v>
      </c>
      <c r="I41" s="9">
        <f t="shared" si="9"/>
        <v>517.53191300000003</v>
      </c>
      <c r="J41" s="9">
        <f t="shared" si="10"/>
        <v>1104.0879129999998</v>
      </c>
    </row>
    <row r="42" spans="1:10" ht="14.25" customHeight="1">
      <c r="A42" s="1" t="s">
        <v>177</v>
      </c>
      <c r="B42" s="10">
        <v>99914</v>
      </c>
      <c r="C42" s="11"/>
      <c r="D42" s="37">
        <v>0.87429999999999997</v>
      </c>
      <c r="E42" s="9">
        <f t="shared" si="6"/>
        <v>211.95446500000003</v>
      </c>
      <c r="F42" s="9">
        <f t="shared" si="5"/>
        <v>167.065832</v>
      </c>
      <c r="G42" s="9">
        <f t="shared" si="7"/>
        <v>63.193263999999999</v>
      </c>
      <c r="H42" s="9">
        <f t="shared" si="8"/>
        <v>1516.613308</v>
      </c>
      <c r="I42" s="9">
        <f t="shared" si="9"/>
        <v>517.53191300000003</v>
      </c>
      <c r="J42" s="9">
        <f t="shared" si="10"/>
        <v>1104.0879129999998</v>
      </c>
    </row>
    <row r="43" spans="1:10" ht="14.25" customHeight="1">
      <c r="A43" s="1" t="s">
        <v>178</v>
      </c>
      <c r="B43" s="10">
        <v>99914</v>
      </c>
      <c r="C43" s="11"/>
      <c r="D43" s="37">
        <v>0.87429999999999997</v>
      </c>
      <c r="E43" s="9">
        <f t="shared" si="6"/>
        <v>211.95446500000003</v>
      </c>
      <c r="F43" s="9">
        <f t="shared" si="5"/>
        <v>167.065832</v>
      </c>
      <c r="G43" s="9">
        <f t="shared" si="7"/>
        <v>63.193263999999999</v>
      </c>
      <c r="H43" s="9">
        <f t="shared" si="8"/>
        <v>1516.613308</v>
      </c>
      <c r="I43" s="9">
        <f t="shared" si="9"/>
        <v>517.53191300000003</v>
      </c>
      <c r="J43" s="9">
        <f t="shared" si="10"/>
        <v>1104.0879129999998</v>
      </c>
    </row>
    <row r="44" spans="1:10" ht="14.25" customHeight="1">
      <c r="A44" s="1" t="s">
        <v>179</v>
      </c>
      <c r="B44" s="10">
        <v>41180</v>
      </c>
      <c r="C44" s="11"/>
      <c r="D44" s="37">
        <v>0.97340000000000004</v>
      </c>
      <c r="E44" s="9">
        <f t="shared" si="6"/>
        <v>227.07217000000003</v>
      </c>
      <c r="F44" s="9">
        <f t="shared" si="5"/>
        <v>178.981616</v>
      </c>
      <c r="G44" s="9">
        <f t="shared" si="7"/>
        <v>68.394031999999996</v>
      </c>
      <c r="H44" s="9">
        <f t="shared" si="8"/>
        <v>1641.435704</v>
      </c>
      <c r="I44" s="9">
        <f t="shared" si="9"/>
        <v>551.41519400000004</v>
      </c>
      <c r="J44" s="9">
        <f t="shared" si="10"/>
        <v>1179.593194</v>
      </c>
    </row>
    <row r="45" spans="1:10" ht="14.25" customHeight="1">
      <c r="A45" s="1" t="s">
        <v>180</v>
      </c>
      <c r="B45" s="10">
        <v>99914</v>
      </c>
      <c r="C45" s="11"/>
      <c r="D45" s="37">
        <v>0.87429999999999997</v>
      </c>
      <c r="E45" s="9">
        <f t="shared" si="6"/>
        <v>211.95446500000003</v>
      </c>
      <c r="F45" s="9">
        <f t="shared" si="5"/>
        <v>167.065832</v>
      </c>
      <c r="G45" s="9">
        <f t="shared" si="7"/>
        <v>63.193263999999999</v>
      </c>
      <c r="H45" s="9">
        <f t="shared" si="8"/>
        <v>1516.613308</v>
      </c>
      <c r="I45" s="9">
        <f t="shared" si="9"/>
        <v>517.53191300000003</v>
      </c>
      <c r="J45" s="9">
        <f t="shared" si="10"/>
        <v>1104.0879129999998</v>
      </c>
    </row>
    <row r="46" spans="1:10" ht="14.25" customHeight="1">
      <c r="A46" s="1" t="s">
        <v>181</v>
      </c>
      <c r="B46" s="10">
        <v>99914</v>
      </c>
      <c r="C46" s="11"/>
      <c r="D46" s="37">
        <v>0.87429999999999997</v>
      </c>
      <c r="E46" s="9">
        <f t="shared" si="6"/>
        <v>211.95446500000003</v>
      </c>
      <c r="F46" s="9">
        <f t="shared" si="5"/>
        <v>167.065832</v>
      </c>
      <c r="G46" s="9">
        <f t="shared" si="7"/>
        <v>63.193263999999999</v>
      </c>
      <c r="H46" s="9">
        <f t="shared" si="8"/>
        <v>1516.613308</v>
      </c>
      <c r="I46" s="9">
        <f t="shared" si="9"/>
        <v>517.53191300000003</v>
      </c>
      <c r="J46" s="9">
        <f t="shared" si="10"/>
        <v>1104.0879129999998</v>
      </c>
    </row>
    <row r="47" spans="1:10" ht="14.25" customHeight="1">
      <c r="A47" s="1" t="s">
        <v>182</v>
      </c>
      <c r="B47" s="10">
        <v>20994</v>
      </c>
      <c r="C47" s="11"/>
      <c r="D47" s="37">
        <v>0.98329999999999995</v>
      </c>
      <c r="E47" s="9">
        <f t="shared" si="6"/>
        <v>228.58241500000003</v>
      </c>
      <c r="F47" s="9">
        <f t="shared" si="5"/>
        <v>180.17199199999999</v>
      </c>
      <c r="G47" s="9">
        <f t="shared" si="7"/>
        <v>68.913584</v>
      </c>
      <c r="H47" s="9">
        <f t="shared" si="8"/>
        <v>1653.9053479999998</v>
      </c>
      <c r="I47" s="9">
        <f t="shared" si="9"/>
        <v>554.80010300000004</v>
      </c>
      <c r="J47" s="9">
        <f t="shared" si="10"/>
        <v>1187.1361029999998</v>
      </c>
    </row>
    <row r="48" spans="1:10" ht="14.25" customHeight="1">
      <c r="A48" s="1" t="s">
        <v>20</v>
      </c>
      <c r="B48" s="10">
        <v>28100</v>
      </c>
      <c r="C48" s="11"/>
      <c r="D48" s="37">
        <v>0.87980000000000003</v>
      </c>
      <c r="E48" s="9">
        <f t="shared" si="6"/>
        <v>212.79349000000002</v>
      </c>
      <c r="F48" s="9">
        <f t="shared" si="5"/>
        <v>167.72715199999999</v>
      </c>
      <c r="G48" s="9">
        <f t="shared" si="7"/>
        <v>63.481904</v>
      </c>
      <c r="H48" s="9">
        <f t="shared" si="8"/>
        <v>1523.540888</v>
      </c>
      <c r="I48" s="9">
        <f t="shared" si="9"/>
        <v>519.412418</v>
      </c>
      <c r="J48" s="9">
        <f t="shared" si="10"/>
        <v>1108.2784179999999</v>
      </c>
    </row>
    <row r="49" spans="1:10" ht="14.25" customHeight="1">
      <c r="A49" s="1" t="s">
        <v>183</v>
      </c>
      <c r="B49" s="10">
        <v>20994</v>
      </c>
      <c r="C49" s="11"/>
      <c r="D49" s="37">
        <v>0.98329999999999995</v>
      </c>
      <c r="E49" s="9">
        <f t="shared" si="6"/>
        <v>228.58241500000003</v>
      </c>
      <c r="F49" s="9">
        <f t="shared" si="5"/>
        <v>180.17199199999999</v>
      </c>
      <c r="G49" s="9">
        <f t="shared" si="7"/>
        <v>68.913584</v>
      </c>
      <c r="H49" s="9">
        <f t="shared" si="8"/>
        <v>1653.9053479999998</v>
      </c>
      <c r="I49" s="9">
        <f t="shared" si="9"/>
        <v>554.80010300000004</v>
      </c>
      <c r="J49" s="9">
        <f t="shared" si="10"/>
        <v>1187.1361029999998</v>
      </c>
    </row>
    <row r="50" spans="1:10" ht="14.25" customHeight="1">
      <c r="A50" s="1" t="s">
        <v>184</v>
      </c>
      <c r="B50" s="10">
        <v>99914</v>
      </c>
      <c r="C50" s="11"/>
      <c r="D50" s="37">
        <v>0.87429999999999997</v>
      </c>
      <c r="E50" s="9">
        <f t="shared" si="6"/>
        <v>211.95446500000003</v>
      </c>
      <c r="F50" s="9">
        <f t="shared" si="5"/>
        <v>167.065832</v>
      </c>
      <c r="G50" s="9">
        <f t="shared" si="7"/>
        <v>63.193263999999999</v>
      </c>
      <c r="H50" s="9">
        <f t="shared" si="8"/>
        <v>1516.613308</v>
      </c>
      <c r="I50" s="9">
        <f t="shared" si="9"/>
        <v>517.53191300000003</v>
      </c>
      <c r="J50" s="9">
        <f t="shared" si="10"/>
        <v>1104.0879129999998</v>
      </c>
    </row>
    <row r="51" spans="1:10" ht="14.25" customHeight="1">
      <c r="A51" s="1" t="s">
        <v>185</v>
      </c>
      <c r="B51" s="10">
        <v>29404</v>
      </c>
      <c r="C51" s="11"/>
      <c r="D51" s="37">
        <v>0.99780000000000002</v>
      </c>
      <c r="E51" s="9">
        <f t="shared" si="6"/>
        <v>230.79439000000002</v>
      </c>
      <c r="F51" s="9">
        <f t="shared" si="5"/>
        <v>181.91547199999999</v>
      </c>
      <c r="G51" s="9">
        <f t="shared" si="7"/>
        <v>69.674543999999997</v>
      </c>
      <c r="H51" s="9">
        <f t="shared" si="8"/>
        <v>1672.1689679999999</v>
      </c>
      <c r="I51" s="9">
        <f t="shared" si="9"/>
        <v>559.75779799999998</v>
      </c>
      <c r="J51" s="9">
        <f t="shared" si="10"/>
        <v>1198.183798</v>
      </c>
    </row>
    <row r="52" spans="1:10" ht="14.25" customHeight="1">
      <c r="A52" s="1" t="s">
        <v>186</v>
      </c>
      <c r="B52" s="10">
        <v>99914</v>
      </c>
      <c r="C52" s="11"/>
      <c r="D52" s="37">
        <v>0.87429999999999997</v>
      </c>
      <c r="E52" s="9">
        <f t="shared" si="6"/>
        <v>211.95446500000003</v>
      </c>
      <c r="F52" s="9">
        <f t="shared" si="5"/>
        <v>167.065832</v>
      </c>
      <c r="G52" s="9">
        <f t="shared" si="7"/>
        <v>63.193263999999999</v>
      </c>
      <c r="H52" s="9">
        <f t="shared" si="8"/>
        <v>1516.613308</v>
      </c>
      <c r="I52" s="9">
        <f t="shared" si="9"/>
        <v>517.53191300000003</v>
      </c>
      <c r="J52" s="9">
        <f t="shared" si="10"/>
        <v>1104.0879129999998</v>
      </c>
    </row>
    <row r="53" spans="1:10" ht="14.25" customHeight="1">
      <c r="A53" s="1" t="s">
        <v>187</v>
      </c>
      <c r="B53" s="10">
        <v>99914</v>
      </c>
      <c r="C53" s="11"/>
      <c r="D53" s="37">
        <v>0.87429999999999997</v>
      </c>
      <c r="E53" s="9">
        <f t="shared" si="6"/>
        <v>211.95446500000003</v>
      </c>
      <c r="F53" s="9">
        <f t="shared" si="5"/>
        <v>167.065832</v>
      </c>
      <c r="G53" s="9">
        <f t="shared" si="7"/>
        <v>63.193263999999999</v>
      </c>
      <c r="H53" s="9">
        <f t="shared" si="8"/>
        <v>1516.613308</v>
      </c>
      <c r="I53" s="9">
        <f t="shared" si="9"/>
        <v>517.53191300000003</v>
      </c>
      <c r="J53" s="9">
        <f t="shared" si="10"/>
        <v>1104.0879129999998</v>
      </c>
    </row>
    <row r="54" spans="1:10" ht="14.25" customHeight="1">
      <c r="A54" s="1" t="s">
        <v>188</v>
      </c>
      <c r="B54" s="10">
        <v>99914</v>
      </c>
      <c r="C54" s="11"/>
      <c r="D54" s="37">
        <v>0.87429999999999997</v>
      </c>
      <c r="E54" s="9">
        <f t="shared" si="6"/>
        <v>211.95446500000003</v>
      </c>
      <c r="F54" s="9">
        <f t="shared" si="5"/>
        <v>167.065832</v>
      </c>
      <c r="G54" s="9">
        <f t="shared" si="7"/>
        <v>63.193263999999999</v>
      </c>
      <c r="H54" s="9">
        <f t="shared" si="8"/>
        <v>1516.613308</v>
      </c>
      <c r="I54" s="9">
        <f t="shared" si="9"/>
        <v>517.53191300000003</v>
      </c>
      <c r="J54" s="9">
        <f t="shared" si="10"/>
        <v>1104.0879129999998</v>
      </c>
    </row>
    <row r="55" spans="1:10" ht="14.25" customHeight="1">
      <c r="A55" s="1" t="s">
        <v>189</v>
      </c>
      <c r="B55" s="10">
        <v>99914</v>
      </c>
      <c r="C55" s="11"/>
      <c r="D55" s="37">
        <v>0.87429999999999997</v>
      </c>
      <c r="E55" s="9">
        <f t="shared" si="6"/>
        <v>211.95446500000003</v>
      </c>
      <c r="F55" s="9">
        <f t="shared" si="5"/>
        <v>167.065832</v>
      </c>
      <c r="G55" s="9">
        <f t="shared" si="7"/>
        <v>63.193263999999999</v>
      </c>
      <c r="H55" s="9">
        <f t="shared" si="8"/>
        <v>1516.613308</v>
      </c>
      <c r="I55" s="9">
        <f t="shared" si="9"/>
        <v>517.53191300000003</v>
      </c>
      <c r="J55" s="9">
        <f t="shared" si="10"/>
        <v>1104.0879129999998</v>
      </c>
    </row>
    <row r="56" spans="1:10" ht="14.25" customHeight="1">
      <c r="A56" s="1" t="s">
        <v>190</v>
      </c>
      <c r="B56" s="10">
        <v>99914</v>
      </c>
      <c r="C56" s="11"/>
      <c r="D56" s="37">
        <v>0.87429999999999997</v>
      </c>
      <c r="E56" s="9">
        <f t="shared" si="6"/>
        <v>211.95446500000003</v>
      </c>
      <c r="F56" s="9">
        <f t="shared" si="5"/>
        <v>167.065832</v>
      </c>
      <c r="G56" s="9">
        <f t="shared" si="7"/>
        <v>63.193263999999999</v>
      </c>
      <c r="H56" s="9">
        <f t="shared" si="8"/>
        <v>1516.613308</v>
      </c>
      <c r="I56" s="9">
        <f t="shared" si="9"/>
        <v>517.53191300000003</v>
      </c>
      <c r="J56" s="9">
        <f t="shared" si="10"/>
        <v>1104.0879129999998</v>
      </c>
    </row>
    <row r="57" spans="1:10" ht="14.25" customHeight="1">
      <c r="A57" s="1" t="s">
        <v>16</v>
      </c>
      <c r="B57" s="10">
        <v>19500</v>
      </c>
      <c r="C57" s="11"/>
      <c r="D57" s="37">
        <v>0.84140000000000004</v>
      </c>
      <c r="E57" s="9">
        <f t="shared" si="6"/>
        <v>206.93557000000004</v>
      </c>
      <c r="F57" s="9">
        <f t="shared" si="5"/>
        <v>163.109936</v>
      </c>
      <c r="G57" s="9">
        <f t="shared" si="7"/>
        <v>61.466672000000003</v>
      </c>
      <c r="H57" s="9">
        <f t="shared" si="8"/>
        <v>1475.1737840000001</v>
      </c>
      <c r="I57" s="9">
        <f t="shared" si="9"/>
        <v>506.28307400000006</v>
      </c>
      <c r="J57" s="9">
        <f t="shared" si="10"/>
        <v>1079.021074</v>
      </c>
    </row>
    <row r="58" spans="1:10" ht="14.25" customHeight="1">
      <c r="A58" s="1" t="s">
        <v>191</v>
      </c>
      <c r="B58" s="10">
        <v>41180</v>
      </c>
      <c r="C58" s="11"/>
      <c r="D58" s="37">
        <v>0.97340000000000004</v>
      </c>
      <c r="E58" s="9">
        <f t="shared" si="6"/>
        <v>227.07217000000003</v>
      </c>
      <c r="F58" s="9">
        <f t="shared" si="5"/>
        <v>178.981616</v>
      </c>
      <c r="G58" s="9">
        <f t="shared" si="7"/>
        <v>68.394031999999996</v>
      </c>
      <c r="H58" s="9">
        <f t="shared" si="8"/>
        <v>1641.435704</v>
      </c>
      <c r="I58" s="9">
        <f t="shared" si="9"/>
        <v>551.41519400000004</v>
      </c>
      <c r="J58" s="9">
        <f t="shared" si="10"/>
        <v>1179.593194</v>
      </c>
    </row>
    <row r="59" spans="1:10" ht="14.25" customHeight="1">
      <c r="A59" s="1" t="s">
        <v>192</v>
      </c>
      <c r="B59" s="10">
        <v>41180</v>
      </c>
      <c r="C59" s="11"/>
      <c r="D59" s="37">
        <v>0.97340000000000004</v>
      </c>
      <c r="E59" s="9">
        <f t="shared" si="6"/>
        <v>227.07217000000003</v>
      </c>
      <c r="F59" s="9">
        <f t="shared" si="5"/>
        <v>178.981616</v>
      </c>
      <c r="G59" s="9">
        <f t="shared" si="7"/>
        <v>68.394031999999996</v>
      </c>
      <c r="H59" s="9">
        <f t="shared" si="8"/>
        <v>1641.435704</v>
      </c>
      <c r="I59" s="9">
        <f t="shared" si="9"/>
        <v>551.41519400000004</v>
      </c>
      <c r="J59" s="9">
        <f t="shared" si="10"/>
        <v>1179.593194</v>
      </c>
    </row>
    <row r="60" spans="1:10" ht="14.25" customHeight="1">
      <c r="A60" s="1" t="s">
        <v>193</v>
      </c>
      <c r="B60" s="10">
        <v>99914</v>
      </c>
      <c r="C60" s="11"/>
      <c r="D60" s="37">
        <v>0.87429999999999997</v>
      </c>
      <c r="E60" s="9">
        <f t="shared" si="6"/>
        <v>211.95446500000003</v>
      </c>
      <c r="F60" s="9">
        <f t="shared" si="5"/>
        <v>167.065832</v>
      </c>
      <c r="G60" s="9">
        <f t="shared" si="7"/>
        <v>63.193263999999999</v>
      </c>
      <c r="H60" s="9">
        <f t="shared" si="8"/>
        <v>1516.613308</v>
      </c>
      <c r="I60" s="9">
        <f t="shared" si="9"/>
        <v>517.53191300000003</v>
      </c>
      <c r="J60" s="9">
        <f t="shared" si="10"/>
        <v>1104.0879129999998</v>
      </c>
    </row>
    <row r="61" spans="1:10" ht="14.25" customHeight="1">
      <c r="A61" s="1" t="s">
        <v>194</v>
      </c>
      <c r="B61" s="10">
        <v>37900</v>
      </c>
      <c r="C61" s="11"/>
      <c r="D61" s="37">
        <v>0.89</v>
      </c>
      <c r="E61" s="9">
        <f t="shared" si="6"/>
        <v>214.34950000000003</v>
      </c>
      <c r="F61" s="9">
        <f t="shared" si="5"/>
        <v>168.95359999999999</v>
      </c>
      <c r="G61" s="9">
        <f t="shared" si="7"/>
        <v>64.017200000000003</v>
      </c>
      <c r="H61" s="9">
        <f t="shared" si="8"/>
        <v>1536.3883999999998</v>
      </c>
      <c r="I61" s="9">
        <f t="shared" si="9"/>
        <v>522.8999</v>
      </c>
      <c r="J61" s="9">
        <f t="shared" si="10"/>
        <v>1116.0499</v>
      </c>
    </row>
    <row r="62" spans="1:10" ht="14.25" customHeight="1">
      <c r="A62" s="1" t="s">
        <v>195</v>
      </c>
      <c r="B62" s="10">
        <v>99914</v>
      </c>
      <c r="C62" s="11"/>
      <c r="D62" s="37">
        <v>0.87429999999999997</v>
      </c>
      <c r="E62" s="9">
        <f t="shared" si="6"/>
        <v>211.95446500000003</v>
      </c>
      <c r="F62" s="9">
        <f t="shared" si="5"/>
        <v>167.065832</v>
      </c>
      <c r="G62" s="9">
        <f t="shared" si="7"/>
        <v>63.193263999999999</v>
      </c>
      <c r="H62" s="9">
        <f t="shared" si="8"/>
        <v>1516.613308</v>
      </c>
      <c r="I62" s="9">
        <f t="shared" si="9"/>
        <v>517.53191300000003</v>
      </c>
      <c r="J62" s="9">
        <f t="shared" si="10"/>
        <v>1104.0879129999998</v>
      </c>
    </row>
    <row r="63" spans="1:10" ht="14.25" customHeight="1">
      <c r="A63" s="1" t="s">
        <v>22</v>
      </c>
      <c r="B63" s="10">
        <v>37140</v>
      </c>
      <c r="C63" s="11"/>
      <c r="D63" s="37">
        <v>0.86380000000000001</v>
      </c>
      <c r="E63" s="9">
        <f t="shared" si="6"/>
        <v>210.35269</v>
      </c>
      <c r="F63" s="9">
        <f t="shared" si="5"/>
        <v>165.80331200000001</v>
      </c>
      <c r="G63" s="9">
        <f t="shared" si="7"/>
        <v>62.642223999999999</v>
      </c>
      <c r="H63" s="9">
        <f t="shared" si="8"/>
        <v>1503.3879280000001</v>
      </c>
      <c r="I63" s="9">
        <f t="shared" si="9"/>
        <v>513.94185800000002</v>
      </c>
      <c r="J63" s="9">
        <f t="shared" si="10"/>
        <v>1096.0878579999999</v>
      </c>
    </row>
    <row r="64" spans="1:10" ht="14.25" customHeight="1">
      <c r="A64" s="1" t="s">
        <v>196</v>
      </c>
      <c r="B64" s="10">
        <v>99914</v>
      </c>
      <c r="C64" s="11"/>
      <c r="D64" s="37">
        <v>0.87429999999999997</v>
      </c>
      <c r="E64" s="9">
        <f t="shared" si="6"/>
        <v>211.95446500000003</v>
      </c>
      <c r="F64" s="9">
        <f t="shared" si="5"/>
        <v>167.065832</v>
      </c>
      <c r="G64" s="9">
        <f t="shared" si="7"/>
        <v>63.193263999999999</v>
      </c>
      <c r="H64" s="9">
        <f t="shared" si="8"/>
        <v>1516.613308</v>
      </c>
      <c r="I64" s="9">
        <f t="shared" si="9"/>
        <v>517.53191300000003</v>
      </c>
      <c r="J64" s="9">
        <f t="shared" si="10"/>
        <v>1104.0879129999998</v>
      </c>
    </row>
    <row r="65" spans="1:10" ht="14.25" customHeight="1">
      <c r="A65" s="1" t="s">
        <v>197</v>
      </c>
      <c r="B65" s="10">
        <v>16984</v>
      </c>
      <c r="C65" s="11"/>
      <c r="D65" s="37">
        <v>1.0227999999999999</v>
      </c>
      <c r="E65" s="9">
        <f t="shared" si="6"/>
        <v>234.60813999999999</v>
      </c>
      <c r="F65" s="9">
        <f t="shared" si="5"/>
        <v>184.92147199999999</v>
      </c>
      <c r="G65" s="9">
        <f t="shared" si="7"/>
        <v>70.986543999999995</v>
      </c>
      <c r="H65" s="9">
        <f t="shared" si="8"/>
        <v>1703.657968</v>
      </c>
      <c r="I65" s="9">
        <f t="shared" si="9"/>
        <v>568.30554800000004</v>
      </c>
      <c r="J65" s="9">
        <f t="shared" si="10"/>
        <v>1217.231548</v>
      </c>
    </row>
    <row r="66" spans="1:10" ht="14.25" customHeight="1">
      <c r="A66" s="1" t="s">
        <v>198</v>
      </c>
      <c r="B66" s="10">
        <v>14010</v>
      </c>
      <c r="C66" s="11"/>
      <c r="D66" s="37">
        <v>0.89449999999999996</v>
      </c>
      <c r="E66" s="9">
        <f t="shared" si="6"/>
        <v>215.03597500000001</v>
      </c>
      <c r="F66" s="9">
        <f t="shared" si="5"/>
        <v>169.49467999999999</v>
      </c>
      <c r="G66" s="9">
        <f t="shared" si="7"/>
        <v>64.253360000000001</v>
      </c>
      <c r="H66" s="9">
        <f t="shared" si="8"/>
        <v>1542.0564199999999</v>
      </c>
      <c r="I66" s="9">
        <f t="shared" si="9"/>
        <v>524.43849499999999</v>
      </c>
      <c r="J66" s="9">
        <f t="shared" si="10"/>
        <v>1119.4784949999998</v>
      </c>
    </row>
    <row r="67" spans="1:10" ht="14.25" customHeight="1">
      <c r="A67" s="1" t="s">
        <v>199</v>
      </c>
      <c r="B67" s="10">
        <v>44100</v>
      </c>
      <c r="C67" s="11"/>
      <c r="D67" s="37">
        <v>0.95989999999999998</v>
      </c>
      <c r="E67" s="9">
        <f t="shared" ref="E67:E104" si="11">($C$107*D67)+$D$107</f>
        <v>225.012745</v>
      </c>
      <c r="F67" s="9">
        <f t="shared" si="5"/>
        <v>177.35837599999999</v>
      </c>
      <c r="G67" s="9">
        <f t="shared" ref="G67:G104" si="12">($C$109*$D67)+$D$109</f>
        <v>67.685552000000001</v>
      </c>
      <c r="H67" s="9">
        <f t="shared" ref="H67:H104" si="13">($C$110*$D67)+$D$110</f>
        <v>1624.4316439999998</v>
      </c>
      <c r="I67" s="9">
        <f t="shared" ref="I67:I104" si="14">($C$111*$D67)+$D$111</f>
        <v>546.79940899999997</v>
      </c>
      <c r="J67" s="9">
        <f t="shared" ref="J67:J104" si="15">($C$112*$D67)+$D$112</f>
        <v>1169.307409</v>
      </c>
    </row>
    <row r="68" spans="1:10" ht="14.25" customHeight="1">
      <c r="A68" s="1" t="s">
        <v>200</v>
      </c>
      <c r="B68" s="10">
        <v>19340</v>
      </c>
      <c r="C68" s="11"/>
      <c r="D68" s="37">
        <v>0.8</v>
      </c>
      <c r="E68" s="9">
        <f t="shared" si="11"/>
        <v>200.62</v>
      </c>
      <c r="F68" s="9">
        <f t="shared" ref="F68:F104" si="16">($C$108*$D68)+$D$108</f>
        <v>158.13200000000001</v>
      </c>
      <c r="G68" s="9">
        <f t="shared" si="12"/>
        <v>59.293999999999997</v>
      </c>
      <c r="H68" s="9">
        <f t="shared" si="13"/>
        <v>1423.028</v>
      </c>
      <c r="I68" s="9">
        <f t="shared" si="14"/>
        <v>492.12800000000004</v>
      </c>
      <c r="J68" s="9">
        <f t="shared" si="15"/>
        <v>1047.4780000000001</v>
      </c>
    </row>
    <row r="69" spans="1:10" ht="14.25" customHeight="1">
      <c r="A69" s="1" t="s">
        <v>201</v>
      </c>
      <c r="B69" s="10">
        <v>41180</v>
      </c>
      <c r="C69" s="11"/>
      <c r="D69" s="37">
        <v>0.97340000000000004</v>
      </c>
      <c r="E69" s="9">
        <f t="shared" si="11"/>
        <v>227.07217000000003</v>
      </c>
      <c r="F69" s="9">
        <f t="shared" si="16"/>
        <v>178.981616</v>
      </c>
      <c r="G69" s="9">
        <f t="shared" si="12"/>
        <v>68.394031999999996</v>
      </c>
      <c r="H69" s="9">
        <f t="shared" si="13"/>
        <v>1641.435704</v>
      </c>
      <c r="I69" s="9">
        <f t="shared" si="14"/>
        <v>551.41519400000004</v>
      </c>
      <c r="J69" s="9">
        <f t="shared" si="15"/>
        <v>1179.593194</v>
      </c>
    </row>
    <row r="70" spans="1:10" ht="14.25" customHeight="1">
      <c r="A70" s="1" t="s">
        <v>202</v>
      </c>
      <c r="B70" s="10">
        <v>99914</v>
      </c>
      <c r="C70" s="11"/>
      <c r="D70" s="37">
        <v>0.87429999999999997</v>
      </c>
      <c r="E70" s="9">
        <f t="shared" si="11"/>
        <v>211.95446500000003</v>
      </c>
      <c r="F70" s="9">
        <f t="shared" si="16"/>
        <v>167.065832</v>
      </c>
      <c r="G70" s="9">
        <f t="shared" si="12"/>
        <v>63.193263999999999</v>
      </c>
      <c r="H70" s="9">
        <f t="shared" si="13"/>
        <v>1516.613308</v>
      </c>
      <c r="I70" s="9">
        <f t="shared" si="14"/>
        <v>517.53191300000003</v>
      </c>
      <c r="J70" s="9">
        <f t="shared" si="15"/>
        <v>1104.0879129999998</v>
      </c>
    </row>
    <row r="71" spans="1:10" ht="14.25" customHeight="1">
      <c r="A71" s="1" t="s">
        <v>203</v>
      </c>
      <c r="B71" s="10">
        <v>99914</v>
      </c>
      <c r="C71" s="11"/>
      <c r="D71" s="37">
        <v>0.87429999999999997</v>
      </c>
      <c r="E71" s="9">
        <f t="shared" si="11"/>
        <v>211.95446500000003</v>
      </c>
      <c r="F71" s="9">
        <f t="shared" si="16"/>
        <v>167.065832</v>
      </c>
      <c r="G71" s="9">
        <f t="shared" si="12"/>
        <v>63.193263999999999</v>
      </c>
      <c r="H71" s="9">
        <f t="shared" si="13"/>
        <v>1516.613308</v>
      </c>
      <c r="I71" s="9">
        <f t="shared" si="14"/>
        <v>517.53191300000003</v>
      </c>
      <c r="J71" s="9">
        <f t="shared" si="15"/>
        <v>1104.0879129999998</v>
      </c>
    </row>
    <row r="72" spans="1:10" ht="14.25" customHeight="1">
      <c r="A72" s="1" t="s">
        <v>204</v>
      </c>
      <c r="B72" s="10">
        <v>99914</v>
      </c>
      <c r="C72" s="11"/>
      <c r="D72" s="37">
        <v>0.87429999999999997</v>
      </c>
      <c r="E72" s="9">
        <f t="shared" si="11"/>
        <v>211.95446500000003</v>
      </c>
      <c r="F72" s="9">
        <f t="shared" si="16"/>
        <v>167.065832</v>
      </c>
      <c r="G72" s="9">
        <f t="shared" si="12"/>
        <v>63.193263999999999</v>
      </c>
      <c r="H72" s="9">
        <f t="shared" si="13"/>
        <v>1516.613308</v>
      </c>
      <c r="I72" s="9">
        <f t="shared" si="14"/>
        <v>517.53191300000003</v>
      </c>
      <c r="J72" s="9">
        <f t="shared" si="15"/>
        <v>1104.0879129999998</v>
      </c>
    </row>
    <row r="73" spans="1:10" ht="14.25" customHeight="1">
      <c r="A73" s="1" t="s">
        <v>205</v>
      </c>
      <c r="B73" s="10">
        <v>99914</v>
      </c>
      <c r="C73" s="11"/>
      <c r="D73" s="37">
        <v>0.87429999999999997</v>
      </c>
      <c r="E73" s="9">
        <f t="shared" si="11"/>
        <v>211.95446500000003</v>
      </c>
      <c r="F73" s="9">
        <f t="shared" si="16"/>
        <v>167.065832</v>
      </c>
      <c r="G73" s="9">
        <f t="shared" si="12"/>
        <v>63.193263999999999</v>
      </c>
      <c r="H73" s="9">
        <f t="shared" si="13"/>
        <v>1516.613308</v>
      </c>
      <c r="I73" s="9">
        <f t="shared" si="14"/>
        <v>517.53191300000003</v>
      </c>
      <c r="J73" s="9">
        <f t="shared" si="15"/>
        <v>1104.0879129999998</v>
      </c>
    </row>
    <row r="74" spans="1:10" ht="14.25" customHeight="1">
      <c r="A74" s="1" t="s">
        <v>206</v>
      </c>
      <c r="B74" s="10">
        <v>37900</v>
      </c>
      <c r="C74" s="11"/>
      <c r="D74" s="37">
        <v>0.89</v>
      </c>
      <c r="E74" s="9">
        <f t="shared" si="11"/>
        <v>214.34950000000003</v>
      </c>
      <c r="F74" s="9">
        <f t="shared" si="16"/>
        <v>168.95359999999999</v>
      </c>
      <c r="G74" s="9">
        <f t="shared" si="12"/>
        <v>64.017200000000003</v>
      </c>
      <c r="H74" s="9">
        <f t="shared" si="13"/>
        <v>1536.3883999999998</v>
      </c>
      <c r="I74" s="9">
        <f t="shared" si="14"/>
        <v>522.8999</v>
      </c>
      <c r="J74" s="9">
        <f t="shared" si="15"/>
        <v>1116.0499</v>
      </c>
    </row>
    <row r="75" spans="1:10" ht="14.25" customHeight="1">
      <c r="A75" s="1" t="s">
        <v>207</v>
      </c>
      <c r="B75" s="10">
        <v>99914</v>
      </c>
      <c r="C75" s="11"/>
      <c r="D75" s="37">
        <v>0.87429999999999997</v>
      </c>
      <c r="E75" s="9">
        <f t="shared" si="11"/>
        <v>211.95446500000003</v>
      </c>
      <c r="F75" s="9">
        <f t="shared" si="16"/>
        <v>167.065832</v>
      </c>
      <c r="G75" s="9">
        <f t="shared" si="12"/>
        <v>63.193263999999999</v>
      </c>
      <c r="H75" s="9">
        <f t="shared" si="13"/>
        <v>1516.613308</v>
      </c>
      <c r="I75" s="9">
        <f t="shared" si="14"/>
        <v>517.53191300000003</v>
      </c>
      <c r="J75" s="9">
        <f t="shared" si="15"/>
        <v>1104.0879129999998</v>
      </c>
    </row>
    <row r="76" spans="1:10" ht="14.25" customHeight="1">
      <c r="A76" s="1" t="s">
        <v>208</v>
      </c>
      <c r="B76" s="10">
        <v>16580</v>
      </c>
      <c r="C76" s="11"/>
      <c r="D76" s="37">
        <v>0.87190000000000001</v>
      </c>
      <c r="E76" s="9">
        <f t="shared" si="11"/>
        <v>211.588345</v>
      </c>
      <c r="F76" s="9">
        <f t="shared" si="16"/>
        <v>166.77725599999999</v>
      </c>
      <c r="G76" s="9">
        <f t="shared" si="12"/>
        <v>63.067312000000001</v>
      </c>
      <c r="H76" s="9">
        <f t="shared" si="13"/>
        <v>1513.5903640000001</v>
      </c>
      <c r="I76" s="9">
        <f t="shared" si="14"/>
        <v>516.71132899999998</v>
      </c>
      <c r="J76" s="9">
        <f t="shared" si="15"/>
        <v>1102.259329</v>
      </c>
    </row>
    <row r="77" spans="1:10" ht="14.25" customHeight="1">
      <c r="A77" s="1" t="s">
        <v>209</v>
      </c>
      <c r="B77" s="10">
        <v>99914</v>
      </c>
      <c r="C77" s="11"/>
      <c r="D77" s="37">
        <v>0.87429999999999997</v>
      </c>
      <c r="E77" s="9">
        <f t="shared" si="11"/>
        <v>211.95446500000003</v>
      </c>
      <c r="F77" s="9">
        <f t="shared" si="16"/>
        <v>167.065832</v>
      </c>
      <c r="G77" s="9">
        <f t="shared" si="12"/>
        <v>63.193263999999999</v>
      </c>
      <c r="H77" s="9">
        <f t="shared" si="13"/>
        <v>1516.613308</v>
      </c>
      <c r="I77" s="9">
        <f t="shared" si="14"/>
        <v>517.53191300000003</v>
      </c>
      <c r="J77" s="9">
        <f t="shared" si="15"/>
        <v>1104.0879129999998</v>
      </c>
    </row>
    <row r="78" spans="1:10" ht="14.25" customHeight="1">
      <c r="A78" s="1" t="s">
        <v>210</v>
      </c>
      <c r="B78" s="10">
        <v>99914</v>
      </c>
      <c r="C78" s="11"/>
      <c r="D78" s="37">
        <v>0.87429999999999997</v>
      </c>
      <c r="E78" s="9">
        <f t="shared" si="11"/>
        <v>211.95446500000003</v>
      </c>
      <c r="F78" s="9">
        <f t="shared" si="16"/>
        <v>167.065832</v>
      </c>
      <c r="G78" s="9">
        <f t="shared" si="12"/>
        <v>63.193263999999999</v>
      </c>
      <c r="H78" s="9">
        <f t="shared" si="13"/>
        <v>1516.613308</v>
      </c>
      <c r="I78" s="9">
        <f t="shared" si="14"/>
        <v>517.53191300000003</v>
      </c>
      <c r="J78" s="9">
        <f t="shared" si="15"/>
        <v>1104.0879129999998</v>
      </c>
    </row>
    <row r="79" spans="1:10" ht="14.25" customHeight="1">
      <c r="A79" s="1" t="s">
        <v>211</v>
      </c>
      <c r="B79" s="10">
        <v>99914</v>
      </c>
      <c r="C79" s="11"/>
      <c r="D79" s="37">
        <v>0.87429999999999997</v>
      </c>
      <c r="E79" s="9">
        <f t="shared" si="11"/>
        <v>211.95446500000003</v>
      </c>
      <c r="F79" s="9">
        <f t="shared" si="16"/>
        <v>167.065832</v>
      </c>
      <c r="G79" s="9">
        <f t="shared" si="12"/>
        <v>63.193263999999999</v>
      </c>
      <c r="H79" s="9">
        <f t="shared" si="13"/>
        <v>1516.613308</v>
      </c>
      <c r="I79" s="9">
        <f t="shared" si="14"/>
        <v>517.53191300000003</v>
      </c>
      <c r="J79" s="9">
        <f t="shared" si="15"/>
        <v>1104.0879129999998</v>
      </c>
    </row>
    <row r="80" spans="1:10" ht="14.25" customHeight="1">
      <c r="A80" s="1" t="s">
        <v>212</v>
      </c>
      <c r="B80" s="10">
        <v>99914</v>
      </c>
      <c r="C80" s="11"/>
      <c r="D80" s="37">
        <v>0.87429999999999997</v>
      </c>
      <c r="E80" s="9">
        <f t="shared" si="11"/>
        <v>211.95446500000003</v>
      </c>
      <c r="F80" s="9">
        <f t="shared" si="16"/>
        <v>167.065832</v>
      </c>
      <c r="G80" s="9">
        <f t="shared" si="12"/>
        <v>63.193263999999999</v>
      </c>
      <c r="H80" s="9">
        <f t="shared" si="13"/>
        <v>1516.613308</v>
      </c>
      <c r="I80" s="9">
        <f t="shared" si="14"/>
        <v>517.53191300000003</v>
      </c>
      <c r="J80" s="9">
        <f t="shared" si="15"/>
        <v>1104.0879129999998</v>
      </c>
    </row>
    <row r="81" spans="1:10" ht="14.25" customHeight="1">
      <c r="A81" s="1" t="s">
        <v>213</v>
      </c>
      <c r="B81" s="10">
        <v>99914</v>
      </c>
      <c r="C81" s="11"/>
      <c r="D81" s="37">
        <v>0.87429999999999997</v>
      </c>
      <c r="E81" s="9">
        <f t="shared" si="11"/>
        <v>211.95446500000003</v>
      </c>
      <c r="F81" s="9">
        <f t="shared" si="16"/>
        <v>167.065832</v>
      </c>
      <c r="G81" s="9">
        <f t="shared" si="12"/>
        <v>63.193263999999999</v>
      </c>
      <c r="H81" s="9">
        <f t="shared" si="13"/>
        <v>1516.613308</v>
      </c>
      <c r="I81" s="9">
        <f t="shared" si="14"/>
        <v>517.53191300000003</v>
      </c>
      <c r="J81" s="9">
        <f t="shared" si="15"/>
        <v>1104.0879129999998</v>
      </c>
    </row>
    <row r="82" spans="1:10" ht="14.25" customHeight="1">
      <c r="A82" s="1" t="s">
        <v>214</v>
      </c>
      <c r="B82" s="10">
        <v>99914</v>
      </c>
      <c r="C82" s="11"/>
      <c r="D82" s="37">
        <v>0.87429999999999997</v>
      </c>
      <c r="E82" s="9">
        <f t="shared" si="11"/>
        <v>211.95446500000003</v>
      </c>
      <c r="F82" s="9">
        <f t="shared" si="16"/>
        <v>167.065832</v>
      </c>
      <c r="G82" s="9">
        <f t="shared" si="12"/>
        <v>63.193263999999999</v>
      </c>
      <c r="H82" s="9">
        <f t="shared" si="13"/>
        <v>1516.613308</v>
      </c>
      <c r="I82" s="9">
        <f t="shared" si="14"/>
        <v>517.53191300000003</v>
      </c>
      <c r="J82" s="9">
        <f t="shared" si="15"/>
        <v>1104.0879129999998</v>
      </c>
    </row>
    <row r="83" spans="1:10" ht="14.25" customHeight="1">
      <c r="A83" s="1" t="s">
        <v>215</v>
      </c>
      <c r="B83" s="10">
        <v>19340</v>
      </c>
      <c r="C83" s="11"/>
      <c r="D83" s="37">
        <v>0.8</v>
      </c>
      <c r="E83" s="9">
        <f>($C$107*D83)+$D$107</f>
        <v>200.62</v>
      </c>
      <c r="F83" s="9">
        <f t="shared" si="16"/>
        <v>158.13200000000001</v>
      </c>
      <c r="G83" s="9">
        <f t="shared" si="12"/>
        <v>59.293999999999997</v>
      </c>
      <c r="H83" s="9">
        <f t="shared" si="13"/>
        <v>1423.028</v>
      </c>
      <c r="I83" s="9">
        <f t="shared" si="14"/>
        <v>492.12800000000004</v>
      </c>
      <c r="J83" s="9">
        <f t="shared" si="15"/>
        <v>1047.4780000000001</v>
      </c>
    </row>
    <row r="84" spans="1:10" ht="14.25" customHeight="1">
      <c r="A84" s="1" t="s">
        <v>216</v>
      </c>
      <c r="B84" s="10">
        <v>41180</v>
      </c>
      <c r="C84" s="11"/>
      <c r="D84" s="37">
        <v>0.97340000000000004</v>
      </c>
      <c r="E84" s="9">
        <f t="shared" si="11"/>
        <v>227.07217000000003</v>
      </c>
      <c r="F84" s="9">
        <f t="shared" si="16"/>
        <v>178.981616</v>
      </c>
      <c r="G84" s="9">
        <f t="shared" si="12"/>
        <v>68.394031999999996</v>
      </c>
      <c r="H84" s="9">
        <f t="shared" si="13"/>
        <v>1641.435704</v>
      </c>
      <c r="I84" s="9">
        <f t="shared" si="14"/>
        <v>551.41519400000004</v>
      </c>
      <c r="J84" s="9">
        <f t="shared" si="15"/>
        <v>1179.593194</v>
      </c>
    </row>
    <row r="85" spans="1:10" ht="14.25" customHeight="1">
      <c r="A85" s="1" t="s">
        <v>217</v>
      </c>
      <c r="B85" s="10">
        <v>99914</v>
      </c>
      <c r="C85" s="11"/>
      <c r="D85" s="37">
        <v>0.87429999999999997</v>
      </c>
      <c r="E85" s="9">
        <f t="shared" si="11"/>
        <v>211.95446500000003</v>
      </c>
      <c r="F85" s="9">
        <f t="shared" si="16"/>
        <v>167.065832</v>
      </c>
      <c r="G85" s="9">
        <f t="shared" si="12"/>
        <v>63.193263999999999</v>
      </c>
      <c r="H85" s="9">
        <f t="shared" si="13"/>
        <v>1516.613308</v>
      </c>
      <c r="I85" s="9">
        <f t="shared" si="14"/>
        <v>517.53191300000003</v>
      </c>
      <c r="J85" s="9">
        <f t="shared" si="15"/>
        <v>1104.0879129999998</v>
      </c>
    </row>
    <row r="86" spans="1:10" ht="14.25" customHeight="1">
      <c r="A86" s="1" t="s">
        <v>39</v>
      </c>
      <c r="B86" s="10">
        <v>44100</v>
      </c>
      <c r="C86" s="11"/>
      <c r="D86" s="37">
        <v>0.95989999999999998</v>
      </c>
      <c r="E86" s="9">
        <f t="shared" si="11"/>
        <v>225.012745</v>
      </c>
      <c r="F86" s="9">
        <f>($C$108*$D86)+$D$108</f>
        <v>177.35837599999999</v>
      </c>
      <c r="G86" s="9">
        <f>($C$109*$D86)+$D$109</f>
        <v>67.685552000000001</v>
      </c>
      <c r="H86" s="9">
        <f>($C$110*$D86)+$D$110</f>
        <v>1624.4316439999998</v>
      </c>
      <c r="I86" s="9">
        <f t="shared" si="14"/>
        <v>546.79940899999997</v>
      </c>
      <c r="J86" s="9">
        <f t="shared" si="15"/>
        <v>1169.307409</v>
      </c>
    </row>
    <row r="87" spans="1:10" ht="14.25" customHeight="1">
      <c r="A87" s="1" t="s">
        <v>218</v>
      </c>
      <c r="B87" s="10">
        <v>99914</v>
      </c>
      <c r="C87" s="11"/>
      <c r="D87" s="37">
        <v>0.87429999999999997</v>
      </c>
      <c r="E87" s="9">
        <f t="shared" si="11"/>
        <v>211.95446500000003</v>
      </c>
      <c r="F87" s="9">
        <f t="shared" si="16"/>
        <v>167.065832</v>
      </c>
      <c r="G87" s="9">
        <f t="shared" si="12"/>
        <v>63.193263999999999</v>
      </c>
      <c r="H87" s="9">
        <f t="shared" si="13"/>
        <v>1516.613308</v>
      </c>
      <c r="I87" s="9">
        <f t="shared" si="14"/>
        <v>517.53191300000003</v>
      </c>
      <c r="J87" s="9">
        <f t="shared" si="15"/>
        <v>1104.0879129999998</v>
      </c>
    </row>
    <row r="88" spans="1:10" ht="14.25" customHeight="1">
      <c r="A88" s="1" t="s">
        <v>219</v>
      </c>
      <c r="B88" s="10">
        <v>99914</v>
      </c>
      <c r="C88" s="11"/>
      <c r="D88" s="37">
        <v>0.87429999999999997</v>
      </c>
      <c r="E88" s="9">
        <f t="shared" si="11"/>
        <v>211.95446500000003</v>
      </c>
      <c r="F88" s="9">
        <f t="shared" si="16"/>
        <v>167.065832</v>
      </c>
      <c r="G88" s="9">
        <f t="shared" si="12"/>
        <v>63.193263999999999</v>
      </c>
      <c r="H88" s="9">
        <f t="shared" si="13"/>
        <v>1516.613308</v>
      </c>
      <c r="I88" s="9">
        <f t="shared" si="14"/>
        <v>517.53191300000003</v>
      </c>
      <c r="J88" s="9">
        <f t="shared" si="15"/>
        <v>1104.0879129999998</v>
      </c>
    </row>
    <row r="89" spans="1:10" ht="14.25" customHeight="1">
      <c r="A89" s="1" t="s">
        <v>220</v>
      </c>
      <c r="B89" s="10">
        <v>99914</v>
      </c>
      <c r="C89" s="11"/>
      <c r="D89" s="37">
        <v>0.87429999999999997</v>
      </c>
      <c r="E89" s="9">
        <f t="shared" si="11"/>
        <v>211.95446500000003</v>
      </c>
      <c r="F89" s="9">
        <f t="shared" si="16"/>
        <v>167.065832</v>
      </c>
      <c r="G89" s="9">
        <f t="shared" si="12"/>
        <v>63.193263999999999</v>
      </c>
      <c r="H89" s="9">
        <f t="shared" si="13"/>
        <v>1516.613308</v>
      </c>
      <c r="I89" s="9">
        <f t="shared" si="14"/>
        <v>517.53191300000003</v>
      </c>
      <c r="J89" s="9">
        <f t="shared" si="15"/>
        <v>1104.0879129999998</v>
      </c>
    </row>
    <row r="90" spans="1:10" ht="14.25" customHeight="1">
      <c r="A90" s="1" t="s">
        <v>221</v>
      </c>
      <c r="B90" s="10">
        <v>37900</v>
      </c>
      <c r="C90" s="11"/>
      <c r="D90" s="37">
        <v>0.89</v>
      </c>
      <c r="E90" s="9">
        <f t="shared" si="11"/>
        <v>214.34950000000003</v>
      </c>
      <c r="F90" s="9">
        <f t="shared" si="16"/>
        <v>168.95359999999999</v>
      </c>
      <c r="G90" s="9">
        <f t="shared" si="12"/>
        <v>64.017200000000003</v>
      </c>
      <c r="H90" s="9">
        <f t="shared" si="13"/>
        <v>1536.3883999999998</v>
      </c>
      <c r="I90" s="9">
        <f>($C$111*$D90)+$D$111</f>
        <v>522.8999</v>
      </c>
      <c r="J90" s="9">
        <f t="shared" si="15"/>
        <v>1116.0499</v>
      </c>
    </row>
    <row r="91" spans="1:10" ht="14.25" customHeight="1">
      <c r="A91" s="1" t="s">
        <v>222</v>
      </c>
      <c r="B91" s="10">
        <v>99914</v>
      </c>
      <c r="C91" s="11"/>
      <c r="D91" s="37">
        <v>0.87429999999999997</v>
      </c>
      <c r="E91" s="9">
        <f t="shared" si="11"/>
        <v>211.95446500000003</v>
      </c>
      <c r="F91" s="9">
        <f t="shared" si="16"/>
        <v>167.065832</v>
      </c>
      <c r="G91" s="9">
        <f t="shared" si="12"/>
        <v>63.193263999999999</v>
      </c>
      <c r="H91" s="9">
        <f t="shared" si="13"/>
        <v>1516.613308</v>
      </c>
      <c r="I91" s="9">
        <f t="shared" si="14"/>
        <v>517.53191300000003</v>
      </c>
      <c r="J91" s="9">
        <f>($C$112*$D91)+$D$112</f>
        <v>1104.0879129999998</v>
      </c>
    </row>
    <row r="92" spans="1:10" ht="14.25" customHeight="1">
      <c r="A92" s="1" t="s">
        <v>223</v>
      </c>
      <c r="B92" s="10">
        <v>37900</v>
      </c>
      <c r="C92" s="11"/>
      <c r="D92" s="37">
        <v>0.89</v>
      </c>
      <c r="E92" s="9">
        <f t="shared" si="11"/>
        <v>214.34950000000003</v>
      </c>
      <c r="F92" s="9">
        <f t="shared" si="16"/>
        <v>168.95359999999999</v>
      </c>
      <c r="G92" s="9">
        <f t="shared" si="12"/>
        <v>64.017200000000003</v>
      </c>
      <c r="H92" s="9">
        <f t="shared" si="13"/>
        <v>1536.3883999999998</v>
      </c>
      <c r="I92" s="9">
        <f t="shared" si="14"/>
        <v>522.8999</v>
      </c>
      <c r="J92" s="9">
        <f t="shared" si="15"/>
        <v>1116.0499</v>
      </c>
    </row>
    <row r="93" spans="1:10" ht="14.25" customHeight="1">
      <c r="A93" s="1" t="s">
        <v>224</v>
      </c>
      <c r="B93" s="10">
        <v>99914</v>
      </c>
      <c r="C93" s="11"/>
      <c r="D93" s="37">
        <v>0.87429999999999997</v>
      </c>
      <c r="E93" s="9">
        <f t="shared" si="11"/>
        <v>211.95446500000003</v>
      </c>
      <c r="F93" s="9">
        <f t="shared" si="16"/>
        <v>167.065832</v>
      </c>
      <c r="G93" s="9">
        <f t="shared" si="12"/>
        <v>63.193263999999999</v>
      </c>
      <c r="H93" s="9">
        <f t="shared" si="13"/>
        <v>1516.613308</v>
      </c>
      <c r="I93" s="9">
        <f t="shared" si="14"/>
        <v>517.53191300000003</v>
      </c>
      <c r="J93" s="9">
        <f t="shared" si="15"/>
        <v>1104.0879129999998</v>
      </c>
    </row>
    <row r="94" spans="1:10" ht="14.25" customHeight="1">
      <c r="A94" s="1" t="s">
        <v>225</v>
      </c>
      <c r="B94" s="12">
        <v>99914</v>
      </c>
      <c r="C94" s="13"/>
      <c r="D94" s="37">
        <v>0.87429999999999997</v>
      </c>
      <c r="E94" s="9">
        <f t="shared" si="11"/>
        <v>211.95446500000003</v>
      </c>
      <c r="F94" s="9">
        <f t="shared" si="16"/>
        <v>167.065832</v>
      </c>
      <c r="G94" s="9">
        <f t="shared" si="12"/>
        <v>63.193263999999999</v>
      </c>
      <c r="H94" s="9">
        <f t="shared" si="13"/>
        <v>1516.613308</v>
      </c>
      <c r="I94" s="9">
        <f t="shared" si="14"/>
        <v>517.53191300000003</v>
      </c>
      <c r="J94" s="9">
        <f t="shared" si="15"/>
        <v>1104.0879129999998</v>
      </c>
    </row>
    <row r="95" spans="1:10" ht="14.25" customHeight="1">
      <c r="A95" s="1" t="s">
        <v>226</v>
      </c>
      <c r="B95" s="10">
        <v>99914</v>
      </c>
      <c r="C95" s="11"/>
      <c r="D95" s="37">
        <v>0.87429999999999997</v>
      </c>
      <c r="E95" s="9">
        <f t="shared" si="11"/>
        <v>211.95446500000003</v>
      </c>
      <c r="F95" s="9">
        <f t="shared" si="16"/>
        <v>167.065832</v>
      </c>
      <c r="G95" s="9">
        <f t="shared" si="12"/>
        <v>63.193263999999999</v>
      </c>
      <c r="H95" s="9">
        <f t="shared" si="13"/>
        <v>1516.613308</v>
      </c>
      <c r="I95" s="9">
        <f t="shared" si="14"/>
        <v>517.53191300000003</v>
      </c>
      <c r="J95" s="9">
        <f t="shared" si="15"/>
        <v>1104.0879129999998</v>
      </c>
    </row>
    <row r="96" spans="1:10" ht="14.25" customHeight="1">
      <c r="A96" s="1" t="s">
        <v>227</v>
      </c>
      <c r="B96" s="10">
        <v>99914</v>
      </c>
      <c r="C96" s="11"/>
      <c r="D96" s="37">
        <v>0.87429999999999997</v>
      </c>
      <c r="E96" s="9">
        <f t="shared" si="11"/>
        <v>211.95446500000003</v>
      </c>
      <c r="F96" s="9">
        <f t="shared" si="16"/>
        <v>167.065832</v>
      </c>
      <c r="G96" s="9">
        <f t="shared" si="12"/>
        <v>63.193263999999999</v>
      </c>
      <c r="H96" s="9">
        <f t="shared" si="13"/>
        <v>1516.613308</v>
      </c>
      <c r="I96" s="9">
        <f t="shared" si="14"/>
        <v>517.53191300000003</v>
      </c>
      <c r="J96" s="9">
        <f t="shared" si="15"/>
        <v>1104.0879129999998</v>
      </c>
    </row>
    <row r="97" spans="1:10" ht="14.25" customHeight="1">
      <c r="A97" s="1" t="s">
        <v>228</v>
      </c>
      <c r="B97" s="10">
        <v>99914</v>
      </c>
      <c r="C97" s="11"/>
      <c r="D97" s="37">
        <v>0.87429999999999997</v>
      </c>
      <c r="E97" s="9">
        <f t="shared" si="11"/>
        <v>211.95446500000003</v>
      </c>
      <c r="F97" s="9">
        <f t="shared" si="16"/>
        <v>167.065832</v>
      </c>
      <c r="G97" s="9">
        <f t="shared" si="12"/>
        <v>63.193263999999999</v>
      </c>
      <c r="H97" s="9">
        <f t="shared" si="13"/>
        <v>1516.613308</v>
      </c>
      <c r="I97" s="9">
        <f t="shared" si="14"/>
        <v>517.53191300000003</v>
      </c>
      <c r="J97" s="9">
        <f t="shared" si="15"/>
        <v>1104.0879129999998</v>
      </c>
    </row>
    <row r="98" spans="1:10" ht="14.25" customHeight="1">
      <c r="A98" s="1" t="s">
        <v>229</v>
      </c>
      <c r="B98" s="10">
        <v>99914</v>
      </c>
      <c r="C98" s="11"/>
      <c r="D98" s="37">
        <v>0.87429999999999997</v>
      </c>
      <c r="E98" s="9">
        <f t="shared" si="11"/>
        <v>211.95446500000003</v>
      </c>
      <c r="F98" s="9">
        <f t="shared" si="16"/>
        <v>167.065832</v>
      </c>
      <c r="G98" s="9">
        <f t="shared" si="12"/>
        <v>63.193263999999999</v>
      </c>
      <c r="H98" s="9">
        <f t="shared" si="13"/>
        <v>1516.613308</v>
      </c>
      <c r="I98" s="9">
        <f t="shared" si="14"/>
        <v>517.53191300000003</v>
      </c>
      <c r="J98" s="9">
        <f t="shared" si="15"/>
        <v>1104.0879129999998</v>
      </c>
    </row>
    <row r="99" spans="1:10" ht="14.25" customHeight="1">
      <c r="A99" s="1" t="s">
        <v>230</v>
      </c>
      <c r="B99" s="10">
        <v>99914</v>
      </c>
      <c r="C99" s="11"/>
      <c r="D99" s="37">
        <v>0.87429999999999997</v>
      </c>
      <c r="E99" s="9">
        <f t="shared" si="11"/>
        <v>211.95446500000003</v>
      </c>
      <c r="F99" s="9">
        <f t="shared" si="16"/>
        <v>167.065832</v>
      </c>
      <c r="G99" s="9">
        <f t="shared" si="12"/>
        <v>63.193263999999999</v>
      </c>
      <c r="H99" s="9">
        <f t="shared" si="13"/>
        <v>1516.613308</v>
      </c>
      <c r="I99" s="9">
        <f t="shared" si="14"/>
        <v>517.53191300000003</v>
      </c>
      <c r="J99" s="9">
        <f t="shared" si="15"/>
        <v>1104.0879129999998</v>
      </c>
    </row>
    <row r="100" spans="1:10" ht="14.25" customHeight="1">
      <c r="A100" s="1" t="s">
        <v>231</v>
      </c>
      <c r="B100" s="10">
        <v>99914</v>
      </c>
      <c r="C100" s="11"/>
      <c r="D100" s="37">
        <v>0.87429999999999997</v>
      </c>
      <c r="E100" s="9">
        <f t="shared" si="11"/>
        <v>211.95446500000003</v>
      </c>
      <c r="F100" s="9">
        <f t="shared" si="16"/>
        <v>167.065832</v>
      </c>
      <c r="G100" s="9">
        <f t="shared" si="12"/>
        <v>63.193263999999999</v>
      </c>
      <c r="H100" s="9">
        <f t="shared" si="13"/>
        <v>1516.613308</v>
      </c>
      <c r="I100" s="9">
        <f t="shared" si="14"/>
        <v>517.53191300000003</v>
      </c>
      <c r="J100" s="9">
        <f t="shared" si="15"/>
        <v>1104.0879129999998</v>
      </c>
    </row>
    <row r="101" spans="1:10" ht="14.25" customHeight="1">
      <c r="A101" s="1" t="s">
        <v>232</v>
      </c>
      <c r="B101" s="10">
        <v>16984</v>
      </c>
      <c r="C101" s="11"/>
      <c r="D101" s="37">
        <v>1.0227999999999999</v>
      </c>
      <c r="E101" s="9">
        <f t="shared" si="11"/>
        <v>234.60813999999999</v>
      </c>
      <c r="F101" s="9">
        <f t="shared" si="16"/>
        <v>184.92147199999999</v>
      </c>
      <c r="G101" s="9">
        <f t="shared" si="12"/>
        <v>70.986543999999995</v>
      </c>
      <c r="H101" s="9">
        <f t="shared" si="13"/>
        <v>1703.657968</v>
      </c>
      <c r="I101" s="9">
        <f t="shared" si="14"/>
        <v>568.30554800000004</v>
      </c>
      <c r="J101" s="9">
        <f t="shared" si="15"/>
        <v>1217.231548</v>
      </c>
    </row>
    <row r="102" spans="1:10" ht="14.25" customHeight="1">
      <c r="A102" s="1" t="s">
        <v>233</v>
      </c>
      <c r="B102" s="10">
        <v>99914</v>
      </c>
      <c r="C102" s="11"/>
      <c r="D102" s="37">
        <v>0.87429999999999997</v>
      </c>
      <c r="E102" s="9">
        <f t="shared" si="11"/>
        <v>211.95446500000003</v>
      </c>
      <c r="F102" s="9">
        <f t="shared" si="16"/>
        <v>167.065832</v>
      </c>
      <c r="G102" s="9">
        <f t="shared" si="12"/>
        <v>63.193263999999999</v>
      </c>
      <c r="H102" s="9">
        <f t="shared" si="13"/>
        <v>1516.613308</v>
      </c>
      <c r="I102" s="9">
        <f t="shared" si="14"/>
        <v>517.53191300000003</v>
      </c>
      <c r="J102" s="9">
        <f t="shared" si="15"/>
        <v>1104.0879129999998</v>
      </c>
    </row>
    <row r="103" spans="1:10" ht="14.25" customHeight="1">
      <c r="A103" s="1" t="s">
        <v>234</v>
      </c>
      <c r="B103" s="10">
        <v>40420</v>
      </c>
      <c r="C103" s="11"/>
      <c r="D103" s="37">
        <v>0.92020000000000002</v>
      </c>
      <c r="E103" s="9">
        <f t="shared" si="11"/>
        <v>218.95651000000004</v>
      </c>
      <c r="F103" s="9">
        <f t="shared" si="16"/>
        <v>172.58484799999999</v>
      </c>
      <c r="G103" s="9">
        <f t="shared" si="12"/>
        <v>65.602096000000003</v>
      </c>
      <c r="H103" s="9">
        <f t="shared" si="13"/>
        <v>1574.4271119999999</v>
      </c>
      <c r="I103" s="9">
        <f t="shared" si="14"/>
        <v>533.22558200000003</v>
      </c>
      <c r="J103" s="9">
        <f t="shared" si="15"/>
        <v>1139.0595819999999</v>
      </c>
    </row>
    <row r="104" spans="1:10" ht="14.25" customHeight="1">
      <c r="A104" s="1" t="s">
        <v>235</v>
      </c>
      <c r="B104" s="10">
        <v>37900</v>
      </c>
      <c r="C104" s="11"/>
      <c r="D104" s="37">
        <v>0.89</v>
      </c>
      <c r="E104" s="9">
        <f t="shared" si="11"/>
        <v>214.34950000000003</v>
      </c>
      <c r="F104" s="9">
        <f t="shared" si="16"/>
        <v>168.95359999999999</v>
      </c>
      <c r="G104" s="9">
        <f t="shared" si="12"/>
        <v>64.017200000000003</v>
      </c>
      <c r="H104" s="9">
        <f t="shared" si="13"/>
        <v>1536.3883999999998</v>
      </c>
      <c r="I104" s="9">
        <f t="shared" si="14"/>
        <v>522.8999</v>
      </c>
      <c r="J104" s="9">
        <f t="shared" si="15"/>
        <v>1116.0499</v>
      </c>
    </row>
    <row r="105" spans="1:10" ht="33.4" customHeight="1">
      <c r="A105" s="76" t="s">
        <v>236</v>
      </c>
      <c r="B105" s="76"/>
      <c r="C105" s="76"/>
      <c r="D105" s="76"/>
      <c r="E105" s="76"/>
      <c r="F105" s="76"/>
      <c r="G105" s="76"/>
    </row>
    <row r="106" spans="1:10" ht="31.5" customHeight="1">
      <c r="A106" s="77" t="s">
        <v>124</v>
      </c>
      <c r="B106" s="78"/>
      <c r="C106" s="7" t="s">
        <v>125</v>
      </c>
      <c r="D106" s="7" t="s">
        <v>126</v>
      </c>
      <c r="F106" s="52"/>
      <c r="G106" s="52"/>
    </row>
    <row r="107" spans="1:10" ht="15.75" customHeight="1">
      <c r="A107" s="42" t="s">
        <v>127</v>
      </c>
      <c r="B107" s="43"/>
      <c r="C107" s="8">
        <v>152.55000000000001</v>
      </c>
      <c r="D107" s="8">
        <v>78.58</v>
      </c>
      <c r="F107" s="56"/>
      <c r="G107" s="56"/>
    </row>
    <row r="108" spans="1:10" ht="15.75" customHeight="1">
      <c r="A108" s="42" t="s">
        <v>128</v>
      </c>
      <c r="B108" s="43"/>
      <c r="C108" s="8">
        <v>120.24</v>
      </c>
      <c r="D108" s="8">
        <v>61.94</v>
      </c>
      <c r="F108" s="56"/>
      <c r="G108" s="56"/>
    </row>
    <row r="109" spans="1:10" ht="15.75" customHeight="1">
      <c r="A109" s="42" t="s">
        <v>129</v>
      </c>
      <c r="B109" s="43"/>
      <c r="C109" s="8">
        <v>52.48</v>
      </c>
      <c r="D109" s="8">
        <v>17.309999999999999</v>
      </c>
      <c r="F109" s="56"/>
      <c r="G109" s="56"/>
    </row>
    <row r="110" spans="1:10" ht="15.75" customHeight="1">
      <c r="A110" s="42" t="s">
        <v>130</v>
      </c>
      <c r="B110" s="43"/>
      <c r="C110" s="8">
        <v>1259.56</v>
      </c>
      <c r="D110" s="8">
        <v>415.38</v>
      </c>
      <c r="F110" s="56"/>
      <c r="G110" s="56"/>
    </row>
    <row r="111" spans="1:10" ht="15.75" customHeight="1">
      <c r="A111" s="42" t="s">
        <v>131</v>
      </c>
      <c r="B111" s="43"/>
      <c r="C111" s="8">
        <v>341.91</v>
      </c>
      <c r="D111" s="8">
        <v>218.6</v>
      </c>
      <c r="F111" s="56"/>
      <c r="G111" s="56"/>
    </row>
    <row r="112" spans="1:10" ht="15.75" customHeight="1">
      <c r="A112" s="42" t="s">
        <v>132</v>
      </c>
      <c r="B112" s="43"/>
      <c r="C112" s="8">
        <v>761.91</v>
      </c>
      <c r="D112" s="8">
        <v>437.95</v>
      </c>
      <c r="F112" s="56"/>
      <c r="G112" s="56"/>
    </row>
    <row r="113" spans="1:7" ht="175.9" customHeight="1">
      <c r="A113" s="69" t="s">
        <v>237</v>
      </c>
      <c r="B113" s="70"/>
      <c r="C113" s="70"/>
      <c r="D113" s="70"/>
      <c r="E113" s="70"/>
      <c r="F113" s="70"/>
      <c r="G113" s="70"/>
    </row>
    <row r="114" spans="1:7" ht="27" customHeight="1">
      <c r="A114" s="71" t="s">
        <v>238</v>
      </c>
      <c r="B114" s="72"/>
      <c r="C114" s="71" t="s">
        <v>239</v>
      </c>
      <c r="D114" s="72"/>
      <c r="E114" s="73"/>
      <c r="F114" s="52"/>
      <c r="G114" s="52"/>
    </row>
    <row r="115" spans="1:7" ht="32.65" customHeight="1">
      <c r="A115" s="42" t="s">
        <v>240</v>
      </c>
      <c r="B115" s="43"/>
      <c r="C115" s="42" t="s">
        <v>241</v>
      </c>
      <c r="D115" s="43"/>
      <c r="E115" s="66"/>
      <c r="F115" s="52"/>
      <c r="G115" s="52"/>
    </row>
    <row r="116" spans="1:7" ht="32.65" customHeight="1">
      <c r="A116" s="53"/>
      <c r="B116" s="54"/>
      <c r="C116" s="53"/>
      <c r="D116" s="54"/>
      <c r="E116" s="55"/>
      <c r="F116" s="56"/>
      <c r="G116" s="56"/>
    </row>
    <row r="117" spans="1:7" ht="32.65" customHeight="1">
      <c r="A117" s="57" t="s">
        <v>242</v>
      </c>
      <c r="B117" s="58"/>
      <c r="C117" s="57" t="s">
        <v>243</v>
      </c>
      <c r="D117" s="58"/>
      <c r="E117" s="59"/>
      <c r="F117" s="52"/>
      <c r="G117" s="52"/>
    </row>
    <row r="118" spans="1:7" ht="32.65" customHeight="1">
      <c r="A118" s="53"/>
      <c r="B118" s="54"/>
      <c r="C118" s="53"/>
      <c r="D118" s="54"/>
      <c r="E118" s="55"/>
      <c r="F118" s="56"/>
      <c r="G118" s="56"/>
    </row>
    <row r="119" spans="1:7" ht="40.9" customHeight="1">
      <c r="A119" s="57" t="s">
        <v>244</v>
      </c>
      <c r="B119" s="58"/>
      <c r="C119" s="57" t="s">
        <v>245</v>
      </c>
      <c r="D119" s="58"/>
      <c r="E119" s="59"/>
      <c r="F119" s="52"/>
      <c r="G119" s="52"/>
    </row>
    <row r="120" spans="1:7" ht="32.65" customHeight="1">
      <c r="A120" s="56"/>
      <c r="B120" s="56"/>
      <c r="C120" s="56"/>
      <c r="D120" s="56"/>
      <c r="E120" s="40"/>
      <c r="F120" s="56"/>
      <c r="G120" s="56"/>
    </row>
    <row r="121" spans="1:7" ht="32.65" customHeight="1">
      <c r="A121" s="67" t="s">
        <v>246</v>
      </c>
      <c r="B121" s="68"/>
      <c r="C121" s="63" t="s">
        <v>247</v>
      </c>
      <c r="D121" s="64"/>
      <c r="E121" s="65"/>
      <c r="F121" s="52"/>
      <c r="G121" s="52"/>
    </row>
    <row r="122" spans="1:7" ht="32.65" customHeight="1">
      <c r="A122" s="57" t="s">
        <v>248</v>
      </c>
      <c r="B122" s="58"/>
      <c r="C122" s="57" t="s">
        <v>248</v>
      </c>
      <c r="D122" s="58"/>
      <c r="E122" s="59"/>
      <c r="F122" s="52"/>
      <c r="G122" s="52"/>
    </row>
    <row r="123" spans="1:7" ht="32.65" customHeight="1">
      <c r="A123" s="53"/>
      <c r="B123" s="54"/>
      <c r="C123" s="53"/>
      <c r="D123" s="54"/>
      <c r="E123" s="55"/>
      <c r="F123" s="56"/>
      <c r="G123" s="56"/>
    </row>
    <row r="124" spans="1:7" ht="32.65" customHeight="1">
      <c r="A124" s="57" t="s">
        <v>249</v>
      </c>
      <c r="B124" s="58"/>
      <c r="C124" s="57" t="s">
        <v>250</v>
      </c>
      <c r="D124" s="58"/>
      <c r="E124" s="59"/>
      <c r="F124" s="52"/>
      <c r="G124" s="52"/>
    </row>
    <row r="125" spans="1:7" ht="32.65" customHeight="1">
      <c r="A125" s="53"/>
      <c r="B125" s="54"/>
      <c r="C125" s="53"/>
      <c r="D125" s="54"/>
      <c r="E125" s="55"/>
      <c r="F125" s="56"/>
      <c r="G125" s="56"/>
    </row>
    <row r="126" spans="1:7" ht="32.65" customHeight="1">
      <c r="A126" s="57" t="s">
        <v>251</v>
      </c>
      <c r="B126" s="58"/>
      <c r="C126" s="57" t="s">
        <v>252</v>
      </c>
      <c r="D126" s="58"/>
      <c r="E126" s="59"/>
      <c r="F126" s="52"/>
      <c r="G126" s="52"/>
    </row>
    <row r="127" spans="1:7" ht="32.65" customHeight="1">
      <c r="A127" s="53"/>
      <c r="B127" s="54"/>
      <c r="C127" s="53"/>
      <c r="D127" s="54"/>
      <c r="E127" s="55"/>
      <c r="F127" s="56"/>
      <c r="G127" s="56"/>
    </row>
    <row r="128" spans="1:7" ht="32.65" customHeight="1">
      <c r="A128" s="42" t="s">
        <v>253</v>
      </c>
      <c r="B128" s="43"/>
      <c r="C128" s="42" t="s">
        <v>254</v>
      </c>
      <c r="D128" s="43"/>
      <c r="E128" s="66"/>
      <c r="F128" s="52"/>
      <c r="G128" s="52"/>
    </row>
    <row r="129" spans="1:5" ht="32.65" customHeight="1">
      <c r="A129" s="60" t="s">
        <v>255</v>
      </c>
      <c r="B129" s="61"/>
      <c r="C129" s="60" t="s">
        <v>256</v>
      </c>
      <c r="D129" s="61"/>
      <c r="E129" s="62"/>
    </row>
    <row r="130" spans="1:5" ht="32.65" customHeight="1">
      <c r="A130" s="57" t="s">
        <v>248</v>
      </c>
      <c r="B130" s="58"/>
      <c r="C130" s="57" t="s">
        <v>248</v>
      </c>
      <c r="D130" s="58"/>
      <c r="E130" s="59"/>
    </row>
    <row r="131" spans="1:5" ht="32.65" customHeight="1">
      <c r="A131" s="53"/>
      <c r="B131" s="54"/>
      <c r="C131" s="53"/>
      <c r="D131" s="54"/>
      <c r="E131" s="55"/>
    </row>
    <row r="132" spans="1:5" ht="32.65" customHeight="1">
      <c r="A132" s="57" t="s">
        <v>257</v>
      </c>
      <c r="B132" s="58"/>
      <c r="C132" s="57" t="s">
        <v>258</v>
      </c>
      <c r="D132" s="58"/>
      <c r="E132" s="59"/>
    </row>
    <row r="133" spans="1:5" ht="32.65" customHeight="1">
      <c r="A133" s="53"/>
      <c r="B133" s="54"/>
      <c r="C133" s="53"/>
      <c r="D133" s="54"/>
      <c r="E133" s="55"/>
    </row>
    <row r="134" spans="1:5" ht="32.65" customHeight="1">
      <c r="A134" s="57" t="s">
        <v>259</v>
      </c>
      <c r="B134" s="58"/>
      <c r="C134" s="57" t="s">
        <v>260</v>
      </c>
      <c r="D134" s="58"/>
      <c r="E134" s="59"/>
    </row>
  </sheetData>
  <mergeCells count="75">
    <mergeCell ref="A1:F1"/>
    <mergeCell ref="G1:J1"/>
    <mergeCell ref="A105:G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6:B116"/>
    <mergeCell ref="C116:E116"/>
    <mergeCell ref="F116:G116"/>
    <mergeCell ref="A111:B111"/>
    <mergeCell ref="F111:G111"/>
    <mergeCell ref="A112:B112"/>
    <mergeCell ref="F112:G112"/>
    <mergeCell ref="A113:G113"/>
    <mergeCell ref="A114:B114"/>
    <mergeCell ref="C114:E114"/>
    <mergeCell ref="F114:G114"/>
    <mergeCell ref="A115:B115"/>
    <mergeCell ref="C115:E115"/>
    <mergeCell ref="F115:G115"/>
    <mergeCell ref="A122:B122"/>
    <mergeCell ref="C122:E122"/>
    <mergeCell ref="F122:G122"/>
    <mergeCell ref="A117:B117"/>
    <mergeCell ref="C117:E117"/>
    <mergeCell ref="F117:G117"/>
    <mergeCell ref="A118:B118"/>
    <mergeCell ref="C118:E118"/>
    <mergeCell ref="F118:G118"/>
    <mergeCell ref="A119:B119"/>
    <mergeCell ref="C119:E119"/>
    <mergeCell ref="F119:G119"/>
    <mergeCell ref="A120:B120"/>
    <mergeCell ref="C120:D120"/>
    <mergeCell ref="F120:G120"/>
    <mergeCell ref="A121:B121"/>
    <mergeCell ref="C121:E121"/>
    <mergeCell ref="F121:G121"/>
    <mergeCell ref="A128:B128"/>
    <mergeCell ref="C128:E128"/>
    <mergeCell ref="F128:G128"/>
    <mergeCell ref="A123:B123"/>
    <mergeCell ref="C123:E123"/>
    <mergeCell ref="F123:G123"/>
    <mergeCell ref="A124:B124"/>
    <mergeCell ref="C124:E124"/>
    <mergeCell ref="F124:G124"/>
    <mergeCell ref="A125:B125"/>
    <mergeCell ref="C125:E125"/>
    <mergeCell ref="F125:G125"/>
    <mergeCell ref="A126:B126"/>
    <mergeCell ref="C126:E126"/>
    <mergeCell ref="F126:G126"/>
    <mergeCell ref="A127:B127"/>
    <mergeCell ref="C127:E127"/>
    <mergeCell ref="F127:G127"/>
    <mergeCell ref="A134:B134"/>
    <mergeCell ref="C134:E134"/>
    <mergeCell ref="A129:B129"/>
    <mergeCell ref="C129:E129"/>
    <mergeCell ref="A130:B130"/>
    <mergeCell ref="C130:E130"/>
    <mergeCell ref="A131:B131"/>
    <mergeCell ref="C131:E131"/>
    <mergeCell ref="A132:B132"/>
    <mergeCell ref="C132:E132"/>
    <mergeCell ref="A133:B133"/>
    <mergeCell ref="C133:E1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0B04A3-7796-4EB4-AB2D-AC635634C62E}"/>
</file>

<file path=customXml/itemProps2.xml><?xml version="1.0" encoding="utf-8"?>
<ds:datastoreItem xmlns:ds="http://schemas.openxmlformats.org/officeDocument/2006/customXml" ds:itemID="{137E54FB-174B-4A4E-BC8A-8BE0FFC061A3}"/>
</file>

<file path=customXml/itemProps3.xml><?xml version="1.0" encoding="utf-8"?>
<ds:datastoreItem xmlns:ds="http://schemas.openxmlformats.org/officeDocument/2006/customXml" ds:itemID="{C1A8E838-33BA-43CD-B8AA-AD48106710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dena.sale</dc:creator>
  <cp:keywords/>
  <dc:description/>
  <cp:lastModifiedBy/>
  <cp:revision/>
  <dcterms:created xsi:type="dcterms:W3CDTF">2026-03-20T16:59:04Z</dcterms:created>
  <dcterms:modified xsi:type="dcterms:W3CDTF">2026-09-02T14:15:05Z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2025-10-21T00:00:00Z</vt:filetime>
  </property>
  <property fmtid="{D5CDD505-2E9C-101B-9397-08002B2CF9AE}" pid="3" name="Creator">
    <vt:lpwstr>Microsoft Word</vt:lpwstr>
  </property>
  <property fmtid="{D5CDD505-2E9C-101B-9397-08002B2CF9AE}" pid="4" name="LastSaved">
    <vt:filetime>2026-03-20T00:00:00Z</vt:filetime>
  </property>
</Properties>
</file>