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mc:AlternateContent xmlns:mc="http://schemas.openxmlformats.org/markup-compatibility/2006">
    <mc:Choice Requires="x15">
      <x15ac:absPath xmlns:x15ac="http://schemas.microsoft.com/office/spreadsheetml/2010/11/ac" url="G:\ohf\LTCB\Cost Report Forms\2026\"/>
    </mc:Choice>
  </mc:AlternateContent>
  <xr:revisionPtr revIDLastSave="0" documentId="8_{62577225-7790-4EAB-8B60-0EBBB87B91A5}" xr6:coauthVersionLast="47" xr6:coauthVersionMax="47" xr10:uidLastSave="{00000000-0000-0000-0000-000000000000}"/>
  <bookViews>
    <workbookView xWindow="-120" yWindow="-120" windowWidth="29040" windowHeight="15720" firstSheet="2" activeTab="2" xr2:uid="{00000000-000D-0000-FFFF-FFFF00000000}"/>
  </bookViews>
  <sheets>
    <sheet name="Read_Me" sheetId="1" r:id="rId1"/>
    <sheet name="Print" sheetId="11" r:id="rId2"/>
    <sheet name="Pg1" sheetId="2" r:id="rId3"/>
    <sheet name="Pg2" sheetId="3" r:id="rId4"/>
    <sheet name="Pg3" sheetId="4" r:id="rId5"/>
    <sheet name="Pg4" sheetId="5" r:id="rId6"/>
    <sheet name="Ownership-1" sheetId="16" r:id="rId7"/>
    <sheet name="Ownership-2" sheetId="17" r:id="rId8"/>
    <sheet name="PG4-Supp" sheetId="18" r:id="rId9"/>
    <sheet name="Pg5" sheetId="6" r:id="rId10"/>
    <sheet name="PG5A" sheetId="14" state="hidden" r:id="rId11"/>
    <sheet name="PG5B" sheetId="15" state="hidden" r:id="rId12"/>
    <sheet name="Pg6" sheetId="7" r:id="rId13"/>
    <sheet name="Pg7" sheetId="8" r:id="rId14"/>
    <sheet name="Pg8" sheetId="9" r:id="rId15"/>
    <sheet name="Sheet1" sheetId="12" state="hidden" r:id="rId16"/>
    <sheet name="Sheet2" sheetId="13" state="hidden" r:id="rId17"/>
    <sheet name="Sheet3" sheetId="10" state="hidden" r:id="rId18"/>
  </sheets>
  <definedNames>
    <definedName name="_Order1" hidden="1">255</definedName>
    <definedName name="BEG_DATE">'Pg1'!$AB$20</definedName>
    <definedName name="END_DATE">'Pg1'!$AD$20</definedName>
    <definedName name="FACILITY">'Pg1'!$E$15</definedName>
    <definedName name="ID">'Pg1'!$J$13</definedName>
    <definedName name="Own_Listing_1">'Ownership-1'!$B$3:$L$86</definedName>
    <definedName name="Own_Listing_2">'Ownership-2'!$B$3:$L$86</definedName>
    <definedName name="PAGE_01">'Pg1'!$A$1:$AE$46</definedName>
    <definedName name="PAGE_02">'Pg2'!$B$3:$AC$40</definedName>
    <definedName name="PAGE_03">'Pg3'!$B$4:$N$38</definedName>
    <definedName name="PAGE_04">'Pg4'!$B$3:$V$42</definedName>
    <definedName name="Page_04_Supp">'PG4-Supp'!$B$3:$AB$43</definedName>
    <definedName name="PAGE_05">'Pg5'!$B$3:$AC$42</definedName>
    <definedName name="PAGE_06">'Pg6'!$B$3:$Y$41</definedName>
    <definedName name="PAGE_07">'Pg7'!$B$2:$X$39</definedName>
    <definedName name="PAGE_08">'Pg8'!$A$4:$P$44</definedName>
    <definedName name="Page_5A">PG5A!$A$3:$AB$46</definedName>
    <definedName name="Page_5B" localSheetId="11">PG5B!$A$3:$AB$46</definedName>
    <definedName name="_xlnm.Print_Area" localSheetId="6">'Ownership-1'!$B$3:$L$86</definedName>
    <definedName name="_xlnm.Print_Area" localSheetId="7">'Ownership-2'!$B$3:$L$86</definedName>
    <definedName name="_xlnm.Print_Area" localSheetId="2">'Pg1'!$A$1:$AE$46</definedName>
    <definedName name="_xlnm.Print_Area" localSheetId="3">'Pg2'!$B$3:$AB$40</definedName>
    <definedName name="_xlnm.Print_Area" localSheetId="4">'Pg3'!$B$4:$N$38</definedName>
    <definedName name="_xlnm.Print_Area" localSheetId="5">'Pg4'!$B$3:$V$42</definedName>
    <definedName name="_xlnm.Print_Area" localSheetId="8">'PG4-Supp'!$B$3:$AB$43</definedName>
    <definedName name="_xlnm.Print_Area" localSheetId="9">'Pg5'!$B$3:$AC$42</definedName>
    <definedName name="_xlnm.Print_Area" localSheetId="10">PG5A!$A$3:$AB$46</definedName>
    <definedName name="_xlnm.Print_Area" localSheetId="11">PG5B!$A$3:$AB$46</definedName>
    <definedName name="_xlnm.Print_Area" localSheetId="12">'Pg6'!$B$3:$Y$41</definedName>
    <definedName name="_xlnm.Print_Area" localSheetId="13">'Pg7'!$B$2:$X$39</definedName>
    <definedName name="_xlnm.Print_Area" localSheetId="14">'Pg8'!$B$4:$P$44</definedName>
    <definedName name="_xlnm.Print_Area" localSheetId="0">Read_Me!$B$4:$I$42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 i="9" l="1"/>
  <c r="L5" i="9"/>
  <c r="K4" i="8"/>
  <c r="V3" i="8"/>
  <c r="Q3" i="8"/>
  <c r="W4" i="7"/>
  <c r="S4" i="7"/>
  <c r="AA4" i="6"/>
  <c r="U4" i="6"/>
  <c r="Z4" i="18"/>
  <c r="W4" i="18"/>
  <c r="U4" i="5"/>
  <c r="R4" i="5"/>
  <c r="N5" i="4"/>
  <c r="K5" i="4"/>
  <c r="X4" i="3"/>
  <c r="T4" i="3"/>
  <c r="R25" i="16" l="1"/>
  <c r="R24" i="16"/>
  <c r="R23" i="16"/>
  <c r="Q3" i="17"/>
  <c r="Q2" i="17"/>
  <c r="J7" i="17"/>
  <c r="E7" i="17"/>
  <c r="K6" i="17"/>
  <c r="E6" i="17"/>
  <c r="K88" i="16"/>
  <c r="K88" i="17" s="1"/>
  <c r="R25" i="17" s="1"/>
  <c r="N33" i="16" s="1"/>
  <c r="J88" i="16"/>
  <c r="J88" i="17" s="1"/>
  <c r="R24" i="17" s="1"/>
  <c r="N30" i="16" s="1"/>
  <c r="I88" i="16"/>
  <c r="J7" i="16"/>
  <c r="E7" i="16"/>
  <c r="K6" i="16"/>
  <c r="E6" i="16"/>
  <c r="E88" i="16" l="1"/>
  <c r="I88" i="17"/>
  <c r="R23" i="17" s="1"/>
  <c r="N27" i="17" s="1"/>
  <c r="N33" i="17"/>
  <c r="N30" i="17"/>
  <c r="O44" i="9"/>
  <c r="G4" i="18"/>
  <c r="C4" i="17"/>
  <c r="C4" i="16"/>
  <c r="R4" i="18"/>
  <c r="E5" i="17"/>
  <c r="E5" i="16"/>
  <c r="C48" i="18"/>
  <c r="AK56" i="17"/>
  <c r="AK55" i="17"/>
  <c r="AK54" i="17"/>
  <c r="AK53" i="17"/>
  <c r="AK52" i="17"/>
  <c r="AK51" i="17"/>
  <c r="AK50" i="17"/>
  <c r="AK49" i="17"/>
  <c r="AK48" i="17"/>
  <c r="AK20" i="17"/>
  <c r="AK19" i="17"/>
  <c r="AK18" i="17"/>
  <c r="AK17" i="17"/>
  <c r="AK16" i="17"/>
  <c r="AK15" i="17"/>
  <c r="AK14" i="17"/>
  <c r="AK13" i="17"/>
  <c r="AK56" i="16"/>
  <c r="AK55" i="16"/>
  <c r="AK54" i="16"/>
  <c r="AK53" i="16"/>
  <c r="AK52" i="16"/>
  <c r="AK51" i="16"/>
  <c r="AK50" i="16"/>
  <c r="AK49" i="16"/>
  <c r="AK48" i="16"/>
  <c r="AK20" i="16"/>
  <c r="AK19" i="16"/>
  <c r="AK18" i="16"/>
  <c r="AK17" i="16"/>
  <c r="AK16" i="16"/>
  <c r="AK15" i="16"/>
  <c r="AK14" i="16"/>
  <c r="AK13" i="16"/>
  <c r="N27" i="16" l="1"/>
  <c r="L4" i="3" l="1"/>
  <c r="L34" i="3"/>
  <c r="L33" i="3"/>
  <c r="L32" i="3"/>
  <c r="L31" i="3"/>
  <c r="L30" i="3"/>
  <c r="J36" i="3"/>
  <c r="I36" i="3"/>
  <c r="H36" i="3"/>
  <c r="G36" i="3"/>
  <c r="F36" i="3"/>
  <c r="K36" i="3"/>
  <c r="K22" i="3"/>
  <c r="E36" i="3"/>
  <c r="W42" i="15" l="1"/>
  <c r="W41" i="15"/>
  <c r="W40" i="15"/>
  <c r="W39" i="15"/>
  <c r="W38" i="15"/>
  <c r="W37" i="15"/>
  <c r="W36" i="15"/>
  <c r="W35" i="15"/>
  <c r="W34" i="15"/>
  <c r="W33" i="15"/>
  <c r="W32" i="15"/>
  <c r="W31" i="15"/>
  <c r="W30" i="15"/>
  <c r="W29" i="15"/>
  <c r="W28" i="15"/>
  <c r="W27" i="15"/>
  <c r="W26" i="15"/>
  <c r="W25" i="15"/>
  <c r="W24" i="15"/>
  <c r="W23" i="15"/>
  <c r="W22" i="15"/>
  <c r="W21" i="15"/>
  <c r="W20" i="15"/>
  <c r="W19" i="15"/>
  <c r="W18" i="15"/>
  <c r="W17" i="15"/>
  <c r="W16" i="15"/>
  <c r="W15" i="15"/>
  <c r="W14" i="15"/>
  <c r="W13" i="15"/>
  <c r="W12" i="15"/>
  <c r="W11" i="15"/>
  <c r="Z4" i="15"/>
  <c r="W4" i="15"/>
  <c r="O4" i="15"/>
  <c r="E4" i="15"/>
  <c r="Z4" i="14"/>
  <c r="W4" i="14"/>
  <c r="O4" i="14"/>
  <c r="E4" i="14"/>
  <c r="W11" i="14"/>
  <c r="W12" i="14"/>
  <c r="W13" i="14"/>
  <c r="W14" i="14"/>
  <c r="W15" i="14"/>
  <c r="W16" i="14"/>
  <c r="W17" i="14"/>
  <c r="W18" i="14"/>
  <c r="W19" i="14"/>
  <c r="W20" i="14"/>
  <c r="W21" i="14"/>
  <c r="W22" i="14"/>
  <c r="W23" i="14"/>
  <c r="W24" i="14"/>
  <c r="W25" i="14"/>
  <c r="W26" i="14"/>
  <c r="W27" i="14"/>
  <c r="W28" i="14"/>
  <c r="W29" i="14"/>
  <c r="W30" i="14"/>
  <c r="W31" i="14"/>
  <c r="W32" i="14"/>
  <c r="W33" i="14"/>
  <c r="W34" i="14"/>
  <c r="W35" i="14"/>
  <c r="W36" i="14"/>
  <c r="W37" i="14"/>
  <c r="W38" i="14"/>
  <c r="W39" i="14"/>
  <c r="W40" i="14"/>
  <c r="W41" i="14"/>
  <c r="W42" i="14"/>
  <c r="F4" i="3"/>
  <c r="D22" i="3"/>
  <c r="L22" i="3"/>
  <c r="D5" i="4"/>
  <c r="H5" i="4"/>
  <c r="I11" i="4"/>
  <c r="K11" i="4" s="1"/>
  <c r="I12" i="4"/>
  <c r="K12" i="4" s="1"/>
  <c r="I13" i="4"/>
  <c r="K13" i="4" s="1"/>
  <c r="I14" i="4"/>
  <c r="K14" i="4" s="1"/>
  <c r="F15" i="4"/>
  <c r="G15" i="4"/>
  <c r="G27" i="4" s="1"/>
  <c r="G38" i="4" s="1"/>
  <c r="H15" i="4"/>
  <c r="J15" i="4"/>
  <c r="J27" i="4" s="1"/>
  <c r="J38" i="4" s="1"/>
  <c r="I17" i="4"/>
  <c r="K17" i="4" s="1"/>
  <c r="I18" i="4"/>
  <c r="K18" i="4" s="1"/>
  <c r="I19" i="4"/>
  <c r="K19" i="4" s="1"/>
  <c r="F20" i="4"/>
  <c r="G20" i="4"/>
  <c r="H20" i="4"/>
  <c r="J20" i="4"/>
  <c r="I22" i="4"/>
  <c r="K22" i="4" s="1"/>
  <c r="I23" i="4"/>
  <c r="K23" i="4" s="1"/>
  <c r="I24" i="4"/>
  <c r="K24" i="4" s="1"/>
  <c r="I25" i="4"/>
  <c r="K25" i="4" s="1"/>
  <c r="F26" i="4"/>
  <c r="G26" i="4"/>
  <c r="H26" i="4"/>
  <c r="J26" i="4"/>
  <c r="F27" i="4"/>
  <c r="H27" i="4"/>
  <c r="I31" i="4"/>
  <c r="K31" i="4" s="1"/>
  <c r="I32" i="4"/>
  <c r="K32" i="4" s="1"/>
  <c r="I33" i="4"/>
  <c r="K33" i="4" s="1"/>
  <c r="I34" i="4"/>
  <c r="K34" i="4" s="1"/>
  <c r="I35" i="4"/>
  <c r="K35" i="4" s="1"/>
  <c r="I36" i="4"/>
  <c r="K36" i="4" s="1"/>
  <c r="F37" i="4"/>
  <c r="G37" i="4"/>
  <c r="H37" i="4"/>
  <c r="J37" i="4"/>
  <c r="F38" i="4"/>
  <c r="H38" i="4"/>
  <c r="D4" i="5"/>
  <c r="M4" i="5"/>
  <c r="U22" i="5"/>
  <c r="G25" i="5"/>
  <c r="D4" i="6"/>
  <c r="M4" i="6"/>
  <c r="Y10" i="6"/>
  <c r="M27" i="6"/>
  <c r="L10" i="14" s="1"/>
  <c r="L43" i="14" s="1"/>
  <c r="L10" i="15" s="1"/>
  <c r="L43" i="15" s="1"/>
  <c r="P27" i="6"/>
  <c r="O10" i="14" s="1"/>
  <c r="O43" i="14" s="1"/>
  <c r="O10" i="15" s="1"/>
  <c r="O43" i="15" s="1"/>
  <c r="U27" i="6"/>
  <c r="Y27" i="6"/>
  <c r="AA27" i="6"/>
  <c r="Z10" i="14" s="1"/>
  <c r="Z43" i="14" s="1"/>
  <c r="Z10" i="15" s="1"/>
  <c r="Z43" i="15" s="1"/>
  <c r="U32" i="6"/>
  <c r="U33" i="6"/>
  <c r="J34" i="6"/>
  <c r="P34" i="6"/>
  <c r="R34" i="6"/>
  <c r="T10" i="14" s="1"/>
  <c r="AA34" i="6"/>
  <c r="J42" i="6"/>
  <c r="M42" i="6"/>
  <c r="P42" i="6"/>
  <c r="E4" i="7"/>
  <c r="M4" i="7"/>
  <c r="G18" i="7"/>
  <c r="J18" i="7"/>
  <c r="N34" i="7"/>
  <c r="N38" i="7" s="1"/>
  <c r="Q34" i="7"/>
  <c r="W34" i="7"/>
  <c r="W38" i="7" s="1"/>
  <c r="Q38" i="7"/>
  <c r="D3" i="8"/>
  <c r="N3" i="8"/>
  <c r="H20" i="8"/>
  <c r="S22" i="8"/>
  <c r="S32" i="8"/>
  <c r="S34" i="8" s="1"/>
  <c r="S38" i="8" s="1"/>
  <c r="H37" i="8"/>
  <c r="H39" i="8"/>
  <c r="D5" i="9"/>
  <c r="H5" i="9"/>
  <c r="F16" i="9"/>
  <c r="O25" i="9"/>
  <c r="F26" i="9"/>
  <c r="F31" i="9"/>
  <c r="F36" i="9"/>
  <c r="L36" i="3" l="1"/>
  <c r="H39" i="3" s="1"/>
  <c r="U34" i="6"/>
  <c r="F38" i="9"/>
  <c r="O27" i="9" s="1"/>
  <c r="O31" i="9" s="1"/>
  <c r="W10" i="14"/>
  <c r="W43" i="14" s="1"/>
  <c r="T43" i="14"/>
  <c r="T10" i="15" s="1"/>
  <c r="K37" i="4"/>
  <c r="K26" i="4"/>
  <c r="K20" i="4"/>
  <c r="K15" i="4"/>
  <c r="I37" i="4"/>
  <c r="I26" i="4"/>
  <c r="I20" i="4"/>
  <c r="I15" i="4"/>
  <c r="I27" i="4" l="1"/>
  <c r="I38" i="4" s="1"/>
  <c r="K27" i="4"/>
  <c r="K38" i="4" s="1"/>
  <c r="T43" i="15"/>
  <c r="W10" i="15"/>
  <c r="W43" i="15" s="1"/>
</calcChain>
</file>

<file path=xl/sharedStrings.xml><?xml version="1.0" encoding="utf-8"?>
<sst xmlns="http://schemas.openxmlformats.org/spreadsheetml/2006/main" count="1066" uniqueCount="593">
  <si>
    <t>05212018</t>
  </si>
  <si>
    <t>Email:</t>
  </si>
  <si>
    <t>HFS.HealthFinance@illinois.gov</t>
  </si>
  <si>
    <t>Web Site:</t>
  </si>
  <si>
    <t>https://hfs.illinois.gov/medicalproviders/costreports/ltcshortform.html</t>
  </si>
  <si>
    <t>The Print macros have been removed due to security concerns</t>
  </si>
  <si>
    <t xml:space="preserve">To print the entire report, click on Pg1,
</t>
  </si>
  <si>
    <t xml:space="preserve">hold down shift, then click Pg8.  </t>
  </si>
  <si>
    <t>This will select every page to print.</t>
  </si>
  <si>
    <t xml:space="preserve">Then select the Print command. </t>
  </si>
  <si>
    <t>You may review the Print Preview</t>
  </si>
  <si>
    <t>to ensure the pages are printing properly.</t>
  </si>
  <si>
    <t xml:space="preserve">In order to Ungroup the Worksheet pages, 
</t>
  </si>
  <si>
    <t>Right-click on one of the worksheet tabs</t>
  </si>
  <si>
    <t>and select "Ungroup Sheets".</t>
  </si>
  <si>
    <t>To prevent pages from printing, hide the page</t>
  </si>
  <si>
    <t>by Right-Clicking on the applicable page and select "Hide".</t>
  </si>
  <si>
    <t>FOR BHF USE</t>
  </si>
  <si>
    <t>IMPORTANT NOTICE</t>
  </si>
  <si>
    <t>LL2</t>
  </si>
  <si>
    <t>SHORT FORM</t>
  </si>
  <si>
    <t xml:space="preserve">       THIS AGENCY IS REQUESTING DISCLOSURE OF INFORMATION</t>
  </si>
  <si>
    <t xml:space="preserve">       THAT IS NECESSARY TO ACCOMPLISH THE STATUTORY</t>
  </si>
  <si>
    <t xml:space="preserve">       PURPOSE AS OUTLINED IN 210 ILCS 45/3-208.  DISCLOSURE</t>
  </si>
  <si>
    <t>STATE OF ILLINOIS</t>
  </si>
  <si>
    <t xml:space="preserve">       OF THIS INFORMATION IS MANDATORY.  FAILURE TO PROVIDE</t>
  </si>
  <si>
    <t>DEPARTMENT OF HEALTHCARE AND FAMILY SERVICES</t>
  </si>
  <si>
    <t xml:space="preserve">       ANY INFORMATION ON OR BEFORE THE DUE DATE WILL</t>
  </si>
  <si>
    <t>FINANCIAL AND STATISTICAL REPORT (COST REPORT)</t>
  </si>
  <si>
    <t xml:space="preserve">       RESULT IN CESSATION OF PROGRAM PAYMENTS.  THIS FORM </t>
  </si>
  <si>
    <t xml:space="preserve"> FOR LONG-TERM CARE FACILITIES</t>
  </si>
  <si>
    <t xml:space="preserve">       HAS BEEN APPROVED BY THE  FORMS MANAGEMENT CENTER.</t>
  </si>
  <si>
    <t>(FISCAL YEAR 2026)</t>
  </si>
  <si>
    <t xml:space="preserve">  II.</t>
  </si>
  <si>
    <t>CERTIFICATION BY AUTHORIZED FACILITY OFFICER</t>
  </si>
  <si>
    <t xml:space="preserve">  I.</t>
  </si>
  <si>
    <t>IDPH License ID Number:</t>
  </si>
  <si>
    <t>* I attest that the facility does not participate in any hold harmless arrangement for</t>
  </si>
  <si>
    <t>any health care-related tax as specified in § 433.68(f)(3) in which the State or other unit</t>
  </si>
  <si>
    <t>Facility Name:</t>
  </si>
  <si>
    <t>of government imposing the tax provides for any direct or indirect payment, offset, or</t>
  </si>
  <si>
    <t xml:space="preserve">waiver such that the provision of the payment, offset, or waiver directly or indirectly </t>
  </si>
  <si>
    <t>Address:</t>
  </si>
  <si>
    <t>guarantees to hold the taxpayer harmless for all or any portion of the tax amount.*</t>
  </si>
  <si>
    <t>Number</t>
  </si>
  <si>
    <t>City</t>
  </si>
  <si>
    <t>Zip Code</t>
  </si>
  <si>
    <t xml:space="preserve">     I have examined the contents of the accompanying report to the</t>
  </si>
  <si>
    <t>County:</t>
  </si>
  <si>
    <t>State of Illinois, for the period from</t>
  </si>
  <si>
    <t>to</t>
  </si>
  <si>
    <t>and certify to the best of my knowledge and belief that the said contents</t>
  </si>
  <si>
    <t>Telephone Number:</t>
  </si>
  <si>
    <t>(</t>
  </si>
  <si>
    <t>)</t>
  </si>
  <si>
    <t>Fax #</t>
  </si>
  <si>
    <t>are true, accurate and complete statements in accordance with</t>
  </si>
  <si>
    <t>applicable instructions.  Declaration of preparer (other than provider)</t>
  </si>
  <si>
    <t>Federal Employer ID Number:</t>
  </si>
  <si>
    <t>is based on all information of which preparer has any knowledge.</t>
  </si>
  <si>
    <t xml:space="preserve">     Intentional misrepresentation or falsification of any information</t>
  </si>
  <si>
    <t>Date of Initial License for Current Owners:</t>
  </si>
  <si>
    <t>Officer or</t>
  </si>
  <si>
    <t xml:space="preserve">     in this cost report may be punishable by fine and/or imprisonment.</t>
  </si>
  <si>
    <t>Administrator</t>
  </si>
  <si>
    <t>Type of Ownership:</t>
  </si>
  <si>
    <t>of Provider</t>
  </si>
  <si>
    <t>(Signed)</t>
  </si>
  <si>
    <t>(Date)</t>
  </si>
  <si>
    <t xml:space="preserve">  VOLUNTARY, NON-PROFIT</t>
  </si>
  <si>
    <t xml:space="preserve">  PROPRIETARY</t>
  </si>
  <si>
    <t xml:space="preserve">  GOVERNMENTAL</t>
  </si>
  <si>
    <t>(Print Name &amp; Title)</t>
  </si>
  <si>
    <t>Charitable Corp.</t>
  </si>
  <si>
    <t>Individual</t>
  </si>
  <si>
    <t>State</t>
  </si>
  <si>
    <t>Trust</t>
  </si>
  <si>
    <t>Partnership</t>
  </si>
  <si>
    <t>County</t>
  </si>
  <si>
    <t>IRS Exemption Code</t>
  </si>
  <si>
    <t>Corporation</t>
  </si>
  <si>
    <t>Other</t>
  </si>
  <si>
    <t>Paid</t>
  </si>
  <si>
    <t>"Sub-S" Corp.</t>
  </si>
  <si>
    <t>Preparer</t>
  </si>
  <si>
    <t>Limited Liability Co.</t>
  </si>
  <si>
    <t>(Firm Name</t>
  </si>
  <si>
    <t>&amp; Address)</t>
  </si>
  <si>
    <t>(Telephone)</t>
  </si>
  <si>
    <t>(              )</t>
  </si>
  <si>
    <t>Fax # (         )</t>
  </si>
  <si>
    <t xml:space="preserve">     MAIL TO: BUREAU OF HEALTH FINANCE</t>
  </si>
  <si>
    <t xml:space="preserve">       In the event there are further questions about this report, please contact:</t>
  </si>
  <si>
    <t xml:space="preserve">     ILLINOIS DEPT OF HEALTHCARE AND FAMILY SERVICES</t>
  </si>
  <si>
    <t xml:space="preserve">       Name:</t>
  </si>
  <si>
    <t xml:space="preserve">     2200 Churchill Rd.</t>
  </si>
  <si>
    <t>Email Address:</t>
  </si>
  <si>
    <t xml:space="preserve">     Springfield, IL 62702-3406</t>
  </si>
  <si>
    <t>Phone #  (217) 782-1630</t>
  </si>
  <si>
    <t>Page 2</t>
  </si>
  <si>
    <t>Facility Name &amp; ID Number</t>
  </si>
  <si>
    <t>#</t>
  </si>
  <si>
    <t>Report Period Beginning:</t>
  </si>
  <si>
    <t>Ending:</t>
  </si>
  <si>
    <t>III.</t>
  </si>
  <si>
    <t>STATISTICAL DATA</t>
  </si>
  <si>
    <t>D. List all services provided by your facility for outpatients or non-patients.</t>
  </si>
  <si>
    <t>A. Licensure/certification level(s) of care; enter number of beds/bed days,</t>
  </si>
  <si>
    <t xml:space="preserve">     (E.g., day care, "meals on wheels", outpatient therapy)</t>
  </si>
  <si>
    <t xml:space="preserve">   (must agree with license). Date of change in licensed beds</t>
  </si>
  <si>
    <t>/        /</t>
  </si>
  <si>
    <t xml:space="preserve">   1</t>
  </si>
  <si>
    <t>2</t>
  </si>
  <si>
    <t>3</t>
  </si>
  <si>
    <t>4</t>
  </si>
  <si>
    <t>Licensed</t>
  </si>
  <si>
    <t>E. Does the facility maintain a daily midnight census?</t>
  </si>
  <si>
    <t>Beds at</t>
  </si>
  <si>
    <t>Bed Days</t>
  </si>
  <si>
    <t>Beginning of</t>
  </si>
  <si>
    <t xml:space="preserve">         Licensure</t>
  </si>
  <si>
    <t>End of</t>
  </si>
  <si>
    <t>During</t>
  </si>
  <si>
    <t>F. Does page 3 include expenses for services or investments</t>
  </si>
  <si>
    <t>Report Period</t>
  </si>
  <si>
    <t xml:space="preserve">       Level of Care</t>
  </si>
  <si>
    <t>Report</t>
  </si>
  <si>
    <t xml:space="preserve">     not directly related to patient care?</t>
  </si>
  <si>
    <t>Period</t>
  </si>
  <si>
    <t xml:space="preserve"> Period</t>
  </si>
  <si>
    <t>YES</t>
  </si>
  <si>
    <t>NO</t>
  </si>
  <si>
    <t>1</t>
  </si>
  <si>
    <t xml:space="preserve">      Skilled (SNF)</t>
  </si>
  <si>
    <t xml:space="preserve">      Intermediate (ICF)</t>
  </si>
  <si>
    <t>G. Does the BALANCE SHEET reflect any non-care assets?</t>
  </si>
  <si>
    <t xml:space="preserve">      Intermediate/DD</t>
  </si>
  <si>
    <t xml:space="preserve">      Sheltered Care (SC)</t>
  </si>
  <si>
    <t xml:space="preserve">      ICF/DD 16 or Less</t>
  </si>
  <si>
    <t>H. On what date did you start providing long term care at this location?</t>
  </si>
  <si>
    <t xml:space="preserve">      Date started</t>
  </si>
  <si>
    <t xml:space="preserve">      TOTALS</t>
  </si>
  <si>
    <t>I.  Was the facility purchased or leased after January 1, 1978?</t>
  </si>
  <si>
    <t xml:space="preserve">B. Census-For the entire report period. </t>
  </si>
  <si>
    <t>Date</t>
  </si>
  <si>
    <t xml:space="preserve">          /        /</t>
  </si>
  <si>
    <t>Patient Days by Level of Care and Primary Source of Payment</t>
  </si>
  <si>
    <t>J. Was the facility certified for Medicare during the reporting year?</t>
  </si>
  <si>
    <t xml:space="preserve"> Level of Care</t>
  </si>
  <si>
    <t>Medicaid</t>
  </si>
  <si>
    <t>D-SNP</t>
  </si>
  <si>
    <t>Medicare</t>
  </si>
  <si>
    <t>If YES, enter number</t>
  </si>
  <si>
    <t>Fee for</t>
  </si>
  <si>
    <t>MLTSS</t>
  </si>
  <si>
    <t>Private</t>
  </si>
  <si>
    <t>Part A</t>
  </si>
  <si>
    <t xml:space="preserve">    of beds certified.</t>
  </si>
  <si>
    <t>Service</t>
  </si>
  <si>
    <t>Primary</t>
  </si>
  <si>
    <t>Pay</t>
  </si>
  <si>
    <t>Only</t>
  </si>
  <si>
    <t>Total</t>
  </si>
  <si>
    <t>SNF</t>
  </si>
  <si>
    <t>Medicare Intermediary</t>
  </si>
  <si>
    <t>ICF</t>
  </si>
  <si>
    <t>ICF/DD</t>
  </si>
  <si>
    <t>K. ACCOUNTING BASIS</t>
  </si>
  <si>
    <t>SC</t>
  </si>
  <si>
    <t>MODIFIED</t>
  </si>
  <si>
    <t>DD 16 OR LESS</t>
  </si>
  <si>
    <t xml:space="preserve"> ACCRUAL</t>
  </si>
  <si>
    <t>CASH*</t>
  </si>
  <si>
    <t>TOTALS</t>
  </si>
  <si>
    <t>L. Is your fiscal year identical to your tax year?</t>
  </si>
  <si>
    <t xml:space="preserve">C. Percent Occupancy. (Column 9, line 12 divided by total licensed </t>
  </si>
  <si>
    <t xml:space="preserve">    Tax Year:</t>
  </si>
  <si>
    <t>Fiscal Year:</t>
  </si>
  <si>
    <t xml:space="preserve">     bed days on line 6, column 4.)</t>
  </si>
  <si>
    <t>* All facilities other than governmental must report on the accrual basis.</t>
  </si>
  <si>
    <t>See Below for additional descriptions of columns 2 through 8</t>
  </si>
  <si>
    <t>Column</t>
  </si>
  <si>
    <t>Medicaid Fee for Service - Under Fee For Service, Medicaid pays providers directly for each service they provide. Beneficiaries can receive services from any Medicaid-certified provider.</t>
  </si>
  <si>
    <t>(include Hospice paid for by Medicaid and Provisional Eligibility)</t>
  </si>
  <si>
    <t>Medicaid Managed Long Term Services and Supports (MLTSS) Waiver Program is a 1915(b) Managed Care Waiver. It is part of the state’s managed care program, HealthChoice Illinois.</t>
  </si>
  <si>
    <t>4,5</t>
  </si>
  <si>
    <t>Fully Integrated Dual Eligible Special Needs Plan (FIDE SNP or D-SNP) program provides a variety of long-term services and supports for elderly and disabled adults who are “dual eligible”.</t>
  </si>
  <si>
    <t xml:space="preserve"> “Dual eligible” is the term used for persons who are eligible for both Medicaid and Medicare. </t>
  </si>
  <si>
    <t>D-SNP - Medicaid is the Primary Payer</t>
  </si>
  <si>
    <t>D-SNP - Medicare is the Primary Payer</t>
  </si>
  <si>
    <t>Private Pay - The patient is responsible for the payment of the in-patient care they receive.</t>
  </si>
  <si>
    <t>Mediciare Part A - Medicare Part A is the primary payer for these patient days.</t>
  </si>
  <si>
    <t>Other payment sources not listed.  Please include Medicare Part C (Medicare Advantage) days in this column.</t>
  </si>
  <si>
    <t>Page 3</t>
  </si>
  <si>
    <t xml:space="preserve">ID#:   </t>
  </si>
  <si>
    <t xml:space="preserve">  Ending:</t>
  </si>
  <si>
    <t>IV. COST CENTER EXPENSES (please round to the nearest dollar)</t>
  </si>
  <si>
    <t>Costs Per General Ledger</t>
  </si>
  <si>
    <t>Reclassifications</t>
  </si>
  <si>
    <t>Adjusted</t>
  </si>
  <si>
    <t xml:space="preserve">      Operating Expenses</t>
  </si>
  <si>
    <t>Salary/Wage</t>
  </si>
  <si>
    <t>Supplies</t>
  </si>
  <si>
    <t>and Adjustments</t>
  </si>
  <si>
    <t>A. General Services</t>
  </si>
  <si>
    <t xml:space="preserve"> Dietary and Food Purchase</t>
  </si>
  <si>
    <t xml:space="preserve"> Housekeeping, Laundry and Maintenance</t>
  </si>
  <si>
    <t xml:space="preserve"> Heat and Other Utilities</t>
  </si>
  <si>
    <t xml:space="preserve"> Other (specify):</t>
  </si>
  <si>
    <t xml:space="preserve"> TOTAL General Services</t>
  </si>
  <si>
    <t>B. Health Care and Programs</t>
  </si>
  <si>
    <t xml:space="preserve"> Health Care</t>
  </si>
  <si>
    <t xml:space="preserve"> Activities and Social Services</t>
  </si>
  <si>
    <t>TOTAL Health Care and Programs</t>
  </si>
  <si>
    <t>C. General Administration</t>
  </si>
  <si>
    <t xml:space="preserve"> Administrative and Clerical</t>
  </si>
  <si>
    <t xml:space="preserve"> Employee Benefits and Payroll Taxes</t>
  </si>
  <si>
    <t xml:space="preserve"> Insurance-Property, Liability and Malpractice</t>
  </si>
  <si>
    <t>TOTAL General Administration</t>
  </si>
  <si>
    <t>TOTAL Operating Expense (Sum of lines 5, 9 &amp; 14)</t>
  </si>
  <si>
    <t xml:space="preserve">      Capital Expenses</t>
  </si>
  <si>
    <t>D. Ownership</t>
  </si>
  <si>
    <t xml:space="preserve"> Depreciation</t>
  </si>
  <si>
    <t xml:space="preserve"> Interest</t>
  </si>
  <si>
    <t xml:space="preserve"> Real Estate Taxes</t>
  </si>
  <si>
    <t xml:space="preserve"> Rent -- Facility and Grounds</t>
  </si>
  <si>
    <t xml:space="preserve"> Rent -- Equipment</t>
  </si>
  <si>
    <t>TOTAL Ownership</t>
  </si>
  <si>
    <t xml:space="preserve"> GRAND TOTAL (Sum of lines 15 and 22)</t>
  </si>
  <si>
    <t>Page 4</t>
  </si>
  <si>
    <t>ID#:</t>
  </si>
  <si>
    <t>V.  STAFFING AND SALARY COSTS (Please report each line separately.)</t>
  </si>
  <si>
    <t>VI.</t>
  </si>
  <si>
    <t>STATEMENT OF COMPENSATION AND OTHER PAYMENTS TO OWNERS,</t>
  </si>
  <si>
    <t>Average</t>
  </si>
  <si>
    <t>RELATIVES AND MEMBERS OF THE BOARD OF DIRECTORS.</t>
  </si>
  <si>
    <t>Personnel</t>
  </si>
  <si>
    <t>Number of</t>
  </si>
  <si>
    <t>Hourly</t>
  </si>
  <si>
    <t>Average Hours</t>
  </si>
  <si>
    <t>Amount of</t>
  </si>
  <si>
    <t>FTE</t>
  </si>
  <si>
    <t>Wage</t>
  </si>
  <si>
    <t>Per Work Week</t>
  </si>
  <si>
    <t>Compensation for</t>
  </si>
  <si>
    <t xml:space="preserve"> Registered Nurses</t>
  </si>
  <si>
    <t>$</t>
  </si>
  <si>
    <t>Ownership</t>
  </si>
  <si>
    <t>Devoted to</t>
  </si>
  <si>
    <t>this Reporting</t>
  </si>
  <si>
    <t xml:space="preserve"> Licensed Practical Nurses</t>
  </si>
  <si>
    <t xml:space="preserve">  NAME and FUNCTION</t>
  </si>
  <si>
    <t>Interest</t>
  </si>
  <si>
    <t>this Business</t>
  </si>
  <si>
    <t xml:space="preserve"> CNAs and Orderlies</t>
  </si>
  <si>
    <t xml:space="preserve"> Activity Director</t>
  </si>
  <si>
    <t xml:space="preserve"> Activity Assistants</t>
  </si>
  <si>
    <t xml:space="preserve"> Social Service Workers</t>
  </si>
  <si>
    <t xml:space="preserve"> Head Cook</t>
  </si>
  <si>
    <t xml:space="preserve"> Cook Helpers/Assistants</t>
  </si>
  <si>
    <t xml:space="preserve"> Dishwashers</t>
  </si>
  <si>
    <t xml:space="preserve"> Maintenance Workers</t>
  </si>
  <si>
    <t xml:space="preserve"> Housekeepers</t>
  </si>
  <si>
    <t xml:space="preserve"> Laundry</t>
  </si>
  <si>
    <t xml:space="preserve"> Administrator</t>
  </si>
  <si>
    <t xml:space="preserve"> Other Administrative</t>
  </si>
  <si>
    <t xml:space="preserve"> Clerical</t>
  </si>
  <si>
    <t xml:space="preserve"> Other</t>
  </si>
  <si>
    <t>If the owner(s) of this facility or any other related parties listed above</t>
  </si>
  <si>
    <t>Total (lines 1 thru 16)</t>
  </si>
  <si>
    <t>have received compensation from nursing homes, attach a schedule detailing</t>
  </si>
  <si>
    <t>the name(s) of the home(s) as well as the amount paid.</t>
  </si>
  <si>
    <t>VII.  RELATED ORGANIZATIONS</t>
  </si>
  <si>
    <t>A.  Enter below the names of all related organizations.  Attach an additional schedule if necessary.</t>
  </si>
  <si>
    <t>RELATED NURSING HOMES</t>
  </si>
  <si>
    <t>OTHER RELATED BUSINESS ENTITIES</t>
  </si>
  <si>
    <t>Name</t>
  </si>
  <si>
    <t>Type of Business</t>
  </si>
  <si>
    <t>B.  Does your facility receive services from a parent organization or home office; the costs for which were not included on page 3?</t>
  </si>
  <si>
    <t>If so, what is the value of those services?</t>
  </si>
  <si>
    <t>Name of related entity:</t>
  </si>
  <si>
    <t>(Please attach a separate schedule itemizing those services.)</t>
  </si>
  <si>
    <t>C.  Does page 3 include any costs derived from transactions (including rent) with related parties?</t>
  </si>
  <si>
    <t xml:space="preserve">            YES</t>
  </si>
  <si>
    <t xml:space="preserve">      If so, please attach a separate schedule detailing the nature of those services, their costs as they appear on</t>
  </si>
  <si>
    <t xml:space="preserve">      your books and the underlying cost to the related party (i.e., not including markup).</t>
  </si>
  <si>
    <t>Enter Ownership Names, Residency (City &amp; State) and Ownership Percentages</t>
  </si>
  <si>
    <t>Building Company Entity Name:</t>
  </si>
  <si>
    <t>Ownership Listing-1</t>
  </si>
  <si>
    <t>Management Company/Home Office Entity Name:</t>
  </si>
  <si>
    <t>Facility Name</t>
  </si>
  <si>
    <t>*Enter N/A in yellow cells above if facility does not have a separate Building Company or separate Management Company/Home Office</t>
  </si>
  <si>
    <t>ID#</t>
  </si>
  <si>
    <t>DO NOT DRAG AND DROP CELLS.</t>
  </si>
  <si>
    <t>NOTE:</t>
  </si>
  <si>
    <t xml:space="preserve">All providers operating or maintaining a long-term care facility shall notify the </t>
  </si>
  <si>
    <t>-Names of individual owners must be listed.  (Full legal name (no nicknames) and middle initial)</t>
  </si>
  <si>
    <t>Management</t>
  </si>
  <si>
    <t xml:space="preserve">Dept of Healthcare &amp; Family Services of all individual owners and any individuals </t>
  </si>
  <si>
    <t>-Owners of companies must be listed instead of company names.</t>
  </si>
  <si>
    <t>Operator/Licensee</t>
  </si>
  <si>
    <t>Building Co.</t>
  </si>
  <si>
    <t>Co. /Home Office</t>
  </si>
  <si>
    <t xml:space="preserve">or organizations that are part of a limited liability company with ownership of that </t>
  </si>
  <si>
    <t>-Names of trust beneficiaries must be listed.</t>
  </si>
  <si>
    <t>Place of Residence</t>
  </si>
  <si>
    <t>facility and the percentage ownership of each owner.</t>
  </si>
  <si>
    <t>First Name</t>
  </si>
  <si>
    <t>M.I.</t>
  </si>
  <si>
    <t>Last Name</t>
  </si>
  <si>
    <t>Percentage</t>
  </si>
  <si>
    <t>This ownership reporting requirement does not include individual shareholders in a</t>
  </si>
  <si>
    <t xml:space="preserve">publicly held corporation. </t>
  </si>
  <si>
    <t>Submission of the ownership information as part of the Department's cost reporting</t>
  </si>
  <si>
    <t>requirements shall satisfy the requirement of (305 ILCS 5/5B-5) of the Illinois Public</t>
  </si>
  <si>
    <t>Aid Code.</t>
  </si>
  <si>
    <t>Total Ownership Percentage</t>
  </si>
  <si>
    <t>must equal 100 %.</t>
  </si>
  <si>
    <t>Total Operator/Licensee Ownership amount entered</t>
  </si>
  <si>
    <t>Total Building Ownership amount entered</t>
  </si>
  <si>
    <t>Total Management Co. Ownership amount entered</t>
  </si>
  <si>
    <t>This message will change to "COMPLETE" once 100% of the ownership is entered.</t>
  </si>
  <si>
    <t>Reference</t>
  </si>
  <si>
    <t>5</t>
  </si>
  <si>
    <t>6</t>
  </si>
  <si>
    <t>9</t>
  </si>
  <si>
    <t>10</t>
  </si>
  <si>
    <t>10a</t>
  </si>
  <si>
    <t>11</t>
  </si>
  <si>
    <t>12</t>
  </si>
  <si>
    <t>13</t>
  </si>
  <si>
    <t>14</t>
  </si>
  <si>
    <t>15</t>
  </si>
  <si>
    <t>17</t>
  </si>
  <si>
    <t>18</t>
  </si>
  <si>
    <t>19</t>
  </si>
  <si>
    <t>20</t>
  </si>
  <si>
    <t>21</t>
  </si>
  <si>
    <t>22</t>
  </si>
  <si>
    <t>23</t>
  </si>
  <si>
    <t>24</t>
  </si>
  <si>
    <t>25</t>
  </si>
  <si>
    <t>26</t>
  </si>
  <si>
    <t>27</t>
  </si>
  <si>
    <t>30</t>
  </si>
  <si>
    <t>31</t>
  </si>
  <si>
    <t>32</t>
  </si>
  <si>
    <t>33</t>
  </si>
  <si>
    <t>34</t>
  </si>
  <si>
    <t>35</t>
  </si>
  <si>
    <t>36</t>
  </si>
  <si>
    <t>38</t>
  </si>
  <si>
    <t>39</t>
  </si>
  <si>
    <t>40</t>
  </si>
  <si>
    <t>41</t>
  </si>
  <si>
    <t>42</t>
  </si>
  <si>
    <t>43</t>
  </si>
  <si>
    <t>on Page 1</t>
  </si>
  <si>
    <t>Ownership Listing-2</t>
  </si>
  <si>
    <t>Pages 1 &amp; 2 Combined</t>
  </si>
  <si>
    <t>IF THIS PAGE IS NOT NEEDED, YOU MAY HIDE IT SO IT WILL NOT PRINT. Right-Click on Worksheet tab and Select Hide</t>
  </si>
  <si>
    <t>Page 4-Supplemental</t>
  </si>
  <si>
    <t xml:space="preserve">    Report Period Beginning:</t>
  </si>
  <si>
    <t>VII. RELATED PARTIES</t>
  </si>
  <si>
    <t xml:space="preserve">  A. (Continued)</t>
  </si>
  <si>
    <t>Enter below the names of ALL related nursing homes and related organizations (parties) as defined in the instructions.</t>
  </si>
  <si>
    <t xml:space="preserve">  Facility Name</t>
  </si>
  <si>
    <t xml:space="preserve">  Name</t>
  </si>
  <si>
    <t xml:space="preserve"> Type of Business</t>
  </si>
  <si>
    <t>Page 5</t>
  </si>
  <si>
    <t xml:space="preserve">   Report Period Beginning:</t>
  </si>
  <si>
    <t>VIII.  OWNERSHIP COSTS</t>
  </si>
  <si>
    <t>A.  Purchase price of land     $</t>
  </si>
  <si>
    <t xml:space="preserve">                                        </t>
  </si>
  <si>
    <t xml:space="preserve">         Year land was acquired</t>
  </si>
  <si>
    <t xml:space="preserve">                          </t>
  </si>
  <si>
    <t>Assessed Value from 2025 Real Estate Tax Bill (Land &amp; Building):</t>
  </si>
  <si>
    <t>B.  Building Depreciation -- Including Fixed Equipment.  Round all numbers to the nearest dollar.</t>
  </si>
  <si>
    <t>*Total beds on this schedule must agree with page 2.</t>
  </si>
  <si>
    <t>FOR BHF USE ONLY</t>
  </si>
  <si>
    <t xml:space="preserve">       Year</t>
  </si>
  <si>
    <t>3          Year</t>
  </si>
  <si>
    <t>Current Book</t>
  </si>
  <si>
    <t>6     Life</t>
  </si>
  <si>
    <t>7</t>
  </si>
  <si>
    <t>Straight Line</t>
  </si>
  <si>
    <t>8</t>
  </si>
  <si>
    <t>Accumulated</t>
  </si>
  <si>
    <t>Beds*</t>
  </si>
  <si>
    <t>Acquired</t>
  </si>
  <si>
    <t xml:space="preserve">   Constructed</t>
  </si>
  <si>
    <t>Cost</t>
  </si>
  <si>
    <t>Depreciation</t>
  </si>
  <si>
    <t xml:space="preserve">  in Years</t>
  </si>
  <si>
    <t>Adjustments</t>
  </si>
  <si>
    <t xml:space="preserve">               Improvement Type</t>
  </si>
  <si>
    <t>TOTAL (lines 1 thru 16)</t>
  </si>
  <si>
    <t>C.  Equipment Depreciation -- Including Transportation.</t>
  </si>
  <si>
    <t xml:space="preserve"> Current Book</t>
  </si>
  <si>
    <t>5    Life</t>
  </si>
  <si>
    <t>Type</t>
  </si>
  <si>
    <t xml:space="preserve">  Depreciation</t>
  </si>
  <si>
    <t xml:space="preserve">   Movable Equipment</t>
  </si>
  <si>
    <t xml:space="preserve">   Vehicles</t>
  </si>
  <si>
    <t xml:space="preserve"> TOTAL (lines 18 and 19)</t>
  </si>
  <si>
    <t>D.  Depreciable Non-Care Assets Included in General Ledger.</t>
  </si>
  <si>
    <t>3    Current Book</t>
  </si>
  <si>
    <t>4            Accumulated</t>
  </si>
  <si>
    <t>Description and Year Acquired</t>
  </si>
  <si>
    <t xml:space="preserve">       Depreciation</t>
  </si>
  <si>
    <t xml:space="preserve">              Depreciation</t>
  </si>
  <si>
    <t>TOTALS (lines 21, 22 and 23)</t>
  </si>
  <si>
    <t>Page 5A</t>
  </si>
  <si>
    <t xml:space="preserve">Ending: </t>
  </si>
  <si>
    <t>XI. OWNERSHIP COSTS (continued)</t>
  </si>
  <si>
    <t xml:space="preserve">      B. Building and Improvement Costs-Including Fixed Equipment. (See instructions.) Round all numbers to nearest dollar.</t>
  </si>
  <si>
    <t>Year</t>
  </si>
  <si>
    <t>Life</t>
  </si>
  <si>
    <t xml:space="preserve">           Improvement Type**</t>
  </si>
  <si>
    <t>Constructed</t>
  </si>
  <si>
    <t>in Years</t>
  </si>
  <si>
    <t>Totals from Page 5, Carried Forward</t>
  </si>
  <si>
    <t>TOTAL (lines 1 thru 33)</t>
  </si>
  <si>
    <t>**Improvement type must be detailed in order for the cost report to be considered complete.</t>
  </si>
  <si>
    <t>Page 5B</t>
  </si>
  <si>
    <t>Totals from Page 5A, Carried Forward</t>
  </si>
  <si>
    <t xml:space="preserve">       STATE OF ILLINOIS</t>
  </si>
  <si>
    <t>Page 6</t>
  </si>
  <si>
    <t>IX.  RENTAL COSTS</t>
  </si>
  <si>
    <t>A.  Building and Fixed Equipment</t>
  </si>
  <si>
    <t xml:space="preserve">     1.  Name of Party Holding Lease:</t>
  </si>
  <si>
    <t xml:space="preserve">     2.  Does the facility also pay real estate taxes in addition to rental amount shown below on line 7, column 4?</t>
  </si>
  <si>
    <t xml:space="preserve"> NO</t>
  </si>
  <si>
    <t xml:space="preserve">    Number</t>
  </si>
  <si>
    <t>Date of</t>
  </si>
  <si>
    <t>Rental</t>
  </si>
  <si>
    <t>Total Yrs.</t>
  </si>
  <si>
    <t>Total Years</t>
  </si>
  <si>
    <t xml:space="preserve"> 8.  Is movable equipment rental included in building rental?</t>
  </si>
  <si>
    <t xml:space="preserve">     of Beds</t>
  </si>
  <si>
    <t>Lease</t>
  </si>
  <si>
    <t>Amount</t>
  </si>
  <si>
    <t>of Lease</t>
  </si>
  <si>
    <t>Renewal Option*</t>
  </si>
  <si>
    <t>Original</t>
  </si>
  <si>
    <t>Building</t>
  </si>
  <si>
    <t xml:space="preserve">   /    /</t>
  </si>
  <si>
    <t xml:space="preserve"> 9.  Rental amount for movable equipment $</t>
  </si>
  <si>
    <t>Additions</t>
  </si>
  <si>
    <t>10.  If the facility rents any vehicles which are used for</t>
  </si>
  <si>
    <t xml:space="preserve">       care-related purposes, please attach a schedule detailing</t>
  </si>
  <si>
    <t>TOTAL</t>
  </si>
  <si>
    <t xml:space="preserve">       the model year and make, the rental expense for this</t>
  </si>
  <si>
    <t xml:space="preserve">       period and the use of the vehicle.</t>
  </si>
  <si>
    <t xml:space="preserve"> X.  INTEREST EXPENSE</t>
  </si>
  <si>
    <t xml:space="preserve">           6</t>
  </si>
  <si>
    <t xml:space="preserve">           8</t>
  </si>
  <si>
    <t>Reporting</t>
  </si>
  <si>
    <t>Name of Lender</t>
  </si>
  <si>
    <t xml:space="preserve">    Related**</t>
  </si>
  <si>
    <t>Purpose of Loan</t>
  </si>
  <si>
    <t>Amount of Note</t>
  </si>
  <si>
    <t>Maturity</t>
  </si>
  <si>
    <t>Rate</t>
  </si>
  <si>
    <t>Note</t>
  </si>
  <si>
    <t>Balance</t>
  </si>
  <si>
    <t>(4 Digits)</t>
  </si>
  <si>
    <t>Int. Expense</t>
  </si>
  <si>
    <t>A. Directly Facility Related</t>
  </si>
  <si>
    <t>Long-Term</t>
  </si>
  <si>
    <t>Working Capital</t>
  </si>
  <si>
    <t>TOTAL Facility Related</t>
  </si>
  <si>
    <t>B. Non-Facility Related</t>
  </si>
  <si>
    <t>TOTALS (lines 7, 8 and 9)</t>
  </si>
  <si>
    <t>*</t>
  </si>
  <si>
    <t>If there is an option to buy the building, please provide complete details on an attached schedule.</t>
  </si>
  <si>
    <t>**</t>
  </si>
  <si>
    <t>If there is any overlap in ownership between the facility and the lender, this must be indicated in column 2.</t>
  </si>
  <si>
    <t>Page 7</t>
  </si>
  <si>
    <t>XI. BALANCE SHEET - Unrestricted Operating Fund.</t>
  </si>
  <si>
    <t>As of</t>
  </si>
  <si>
    <t>(last day of reporting year)</t>
  </si>
  <si>
    <t>Operating</t>
  </si>
  <si>
    <t xml:space="preserve"> A. Current Assets</t>
  </si>
  <si>
    <t xml:space="preserve"> C. Current Liabilities</t>
  </si>
  <si>
    <t xml:space="preserve">  Cash on Hand and in Banks</t>
  </si>
  <si>
    <t xml:space="preserve">  Accounts Payable</t>
  </si>
  <si>
    <t xml:space="preserve">  Cash-Patient  Deposits</t>
  </si>
  <si>
    <t xml:space="preserve">  Officer's Accounts Payable</t>
  </si>
  <si>
    <t xml:space="preserve">  Accounts &amp; Short-Term Notes Receivable-</t>
  </si>
  <si>
    <t xml:space="preserve">  Accounts Payable-Patient Deposits</t>
  </si>
  <si>
    <t xml:space="preserve">  Patients (less allowance </t>
  </si>
  <si>
    <t xml:space="preserve">  Short-Term Notes Payable</t>
  </si>
  <si>
    <t xml:space="preserve">  Supply Inventory (priced at</t>
  </si>
  <si>
    <t xml:space="preserve">  Accrued Salaries Payable</t>
  </si>
  <si>
    <t xml:space="preserve">  Short-Term Investments</t>
  </si>
  <si>
    <t xml:space="preserve">  Accrued Taxes Payable</t>
  </si>
  <si>
    <t xml:space="preserve">  Prepaid Insurance</t>
  </si>
  <si>
    <t xml:space="preserve">  Accrued Interest Payable</t>
  </si>
  <si>
    <t xml:space="preserve">  Other Prepaid Expenses</t>
  </si>
  <si>
    <t xml:space="preserve">  Deferred Compensation</t>
  </si>
  <si>
    <t xml:space="preserve">  Accounts Receivable (owners or related parties)</t>
  </si>
  <si>
    <t xml:space="preserve">  Federal and State Income Taxes</t>
  </si>
  <si>
    <t xml:space="preserve">  Other(specify):</t>
  </si>
  <si>
    <t xml:space="preserve">  Other Current Liabilities(specify):</t>
  </si>
  <si>
    <t xml:space="preserve">  TOTAL Current Assets</t>
  </si>
  <si>
    <t xml:space="preserve">  (sum of lines 1 thru 9)</t>
  </si>
  <si>
    <t xml:space="preserve"> B. Long-Term Assets</t>
  </si>
  <si>
    <t xml:space="preserve">  TOTAL Current Liabilities</t>
  </si>
  <si>
    <t xml:space="preserve">  Long-Term Notes Receivable</t>
  </si>
  <si>
    <t xml:space="preserve">  (sum of lines 26 thru 36)</t>
  </si>
  <si>
    <t xml:space="preserve">  Long-Term Investments</t>
  </si>
  <si>
    <t xml:space="preserve"> D. Long-Term Liabilities</t>
  </si>
  <si>
    <t xml:space="preserve">  Land</t>
  </si>
  <si>
    <t xml:space="preserve">  Long-Term Notes Payable</t>
  </si>
  <si>
    <t xml:space="preserve">  Buildings, at Historical Cost</t>
  </si>
  <si>
    <t xml:space="preserve">  Mortgage Payable</t>
  </si>
  <si>
    <t xml:space="preserve">  Leasehold Improvements, at Historical Cost</t>
  </si>
  <si>
    <t xml:space="preserve">  Bonds Payable</t>
  </si>
  <si>
    <t xml:space="preserve">  Equipment, at Historical Cost</t>
  </si>
  <si>
    <t xml:space="preserve">  Accumulated Depreciation (book methods)</t>
  </si>
  <si>
    <t xml:space="preserve">  Other Long-Term Liabilities(specify):</t>
  </si>
  <si>
    <t xml:space="preserve">  Deferred Charges</t>
  </si>
  <si>
    <t xml:space="preserve">  Organization &amp; Pre-Operating Costs</t>
  </si>
  <si>
    <t xml:space="preserve">  Accumulated Amortization -</t>
  </si>
  <si>
    <t xml:space="preserve">  TOTAL Long-Term Liabilities</t>
  </si>
  <si>
    <t xml:space="preserve">  (sum of lines 38 thru 43)</t>
  </si>
  <si>
    <t xml:space="preserve">  Restricted Funds</t>
  </si>
  <si>
    <t xml:space="preserve">  TOTAL LIABILITIES</t>
  </si>
  <si>
    <t xml:space="preserve">  Other Long-Term Assets (specify):</t>
  </si>
  <si>
    <t xml:space="preserve">  (sum of lines 37 and 44)</t>
  </si>
  <si>
    <t xml:space="preserve">  TOTAL Long-Term Assets</t>
  </si>
  <si>
    <t xml:space="preserve">  TOTAL EQUITY</t>
  </si>
  <si>
    <t xml:space="preserve">  (sum of lines 11 thru 23)</t>
  </si>
  <si>
    <t xml:space="preserve">  TOTAL LIABILITIES AND EQUITY</t>
  </si>
  <si>
    <t xml:space="preserve">  TOTAL ASSETS</t>
  </si>
  <si>
    <t xml:space="preserve">  (sum of lines 45 and 46)</t>
  </si>
  <si>
    <t xml:space="preserve">  (sum of lines 10 and 24)</t>
  </si>
  <si>
    <t>Page 8</t>
  </si>
  <si>
    <t xml:space="preserve">XII. INCOME STATEMENT (attach any explanatory footnotes necessary to reconcile this Schedule to Schedule IV.) </t>
  </si>
  <si>
    <t xml:space="preserve">            Revenue</t>
  </si>
  <si>
    <t>Expenses</t>
  </si>
  <si>
    <t>A.  Inpatient Care</t>
  </si>
  <si>
    <t>A.  Operating Expenses</t>
  </si>
  <si>
    <t xml:space="preserve"> Gross Revenue -- All Levels of Care</t>
  </si>
  <si>
    <t xml:space="preserve"> General Services</t>
  </si>
  <si>
    <t xml:space="preserve"> Discounts and Allowances for all Levels</t>
  </si>
  <si>
    <t xml:space="preserve">SUBTOTAL Inpatient Care </t>
  </si>
  <si>
    <t xml:space="preserve"> General Administration</t>
  </si>
  <si>
    <t>(line 1 minus line 2)</t>
  </si>
  <si>
    <t>B.  Capital Expense</t>
  </si>
  <si>
    <t>B.  Other Operating Revenue</t>
  </si>
  <si>
    <t xml:space="preserve"> Ownership</t>
  </si>
  <si>
    <t xml:space="preserve"> Special Services</t>
  </si>
  <si>
    <t>C.  Other Expenses</t>
  </si>
  <si>
    <t xml:space="preserve"> Care for Outpatients</t>
  </si>
  <si>
    <t xml:space="preserve"> Special Cost Centers</t>
  </si>
  <si>
    <t xml:space="preserve"> Special Grants</t>
  </si>
  <si>
    <t xml:space="preserve"> Non-Operating Expenses</t>
  </si>
  <si>
    <t xml:space="preserve"> Gift and Coffee Shop</t>
  </si>
  <si>
    <t xml:space="preserve"> Barber and Beauty Care</t>
  </si>
  <si>
    <t xml:space="preserve"> Non-Patient Meals</t>
  </si>
  <si>
    <t>TOTAL EXPENSES</t>
  </si>
  <si>
    <t>SUBTOTAL OTHER OPERATING REVENUE</t>
  </si>
  <si>
    <t>(sum of lines 19 thru 27)</t>
  </si>
  <si>
    <t>(sum of lines 4 thru 10)</t>
  </si>
  <si>
    <t>Income Before Income Taxes</t>
  </si>
  <si>
    <t>C.  Non-Operating Revenue</t>
  </si>
  <si>
    <t>(line 18 minus line 28)</t>
  </si>
  <si>
    <t xml:space="preserve"> Contributions</t>
  </si>
  <si>
    <t xml:space="preserve"> Interest and Other Investment Income</t>
  </si>
  <si>
    <t>Income Taxes</t>
  </si>
  <si>
    <t>SUBTOTAL Non-Operating Revenue</t>
  </si>
  <si>
    <t>NET INCOME OR LOSS FOR THE YEAR</t>
  </si>
  <si>
    <t>(sum of lines 12 and 13)</t>
  </si>
  <si>
    <t>(line 29 minus line 30)</t>
  </si>
  <si>
    <t>D.  Other Revenue (specify):</t>
  </si>
  <si>
    <t>Net Inpatient Revenue detailed by Payer Source for each line</t>
  </si>
  <si>
    <t xml:space="preserve">  Medicaid Fee for Service</t>
  </si>
  <si>
    <t xml:space="preserve">Please detail the Inpatient Revenue by the </t>
  </si>
  <si>
    <t>SUBTOTAL Other Revenue</t>
  </si>
  <si>
    <t xml:space="preserve">  Medicaid Managed Long Term Services and Supports (MLTSS)</t>
  </si>
  <si>
    <t>patient day census detail entered on Page 2</t>
  </si>
  <si>
    <t>(sum of lines 15 and 16)</t>
  </si>
  <si>
    <t xml:space="preserve">  D-SNP-Medicaid is the Primary Payer</t>
  </si>
  <si>
    <t>of the cost report.</t>
  </si>
  <si>
    <t>TOTAL REVENUE</t>
  </si>
  <si>
    <t xml:space="preserve">  D-SNP-Medicare is the Primary Payer</t>
  </si>
  <si>
    <t>(sum of lines 3, 11, 14 and 17)</t>
  </si>
  <si>
    <t xml:space="preserve">  Private Pay</t>
  </si>
  <si>
    <t xml:space="preserve">  Medicare Part A</t>
  </si>
  <si>
    <t xml:space="preserve"> Other-(specify)</t>
  </si>
  <si>
    <t>TOTAL Inpatient Care Revenue (This total must agree to Line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</si>
</sst>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2" formatCode="_(&quot;$&quot;* #,##0_);_(&quot;$&quot;* \(#,##0\);_(&quot;$&quot;* &quot;-&quot;_);_(@_)"/>
    <numFmt numFmtId="41" formatCode="_(* #,##0_);_(* \(#,##0\);_(* &quot;-&quot;_);_(@_)"/>
    <numFmt numFmtId="164" formatCode="mm/dd/yy_)"/>
    <numFmt numFmtId="165" formatCode="0.00_)"/>
    <numFmt numFmtId="166" formatCode="0_)"/>
    <numFmt numFmtId="167" formatCode="mmmm\ d\,\ yyyy"/>
    <numFmt numFmtId="168" formatCode="m/d/yy"/>
    <numFmt numFmtId="169" formatCode="0.0000"/>
    <numFmt numFmtId="170" formatCode="0_);\(0\)"/>
    <numFmt numFmtId="171" formatCode="0.00000"/>
    <numFmt numFmtId="172" formatCode="&quot;$&quot;#,##0;\-&quot;$&quot;#,##0;"/>
  </numFmts>
  <fonts count="51">
    <font>
      <sz val="12"/>
      <name val="Times New Roman"/>
    </font>
    <font>
      <sz val="12"/>
      <name val="Arial"/>
      <family val="2"/>
    </font>
    <font>
      <b/>
      <sz val="12"/>
      <name val="Arial"/>
      <family val="2"/>
    </font>
    <font>
      <sz val="10"/>
      <color indexed="12"/>
      <name val="Courier"/>
      <family val="3"/>
    </font>
    <font>
      <sz val="11"/>
      <color indexed="8"/>
      <name val="Times New Roman"/>
      <family val="1"/>
    </font>
    <font>
      <b/>
      <sz val="11"/>
      <color indexed="8"/>
      <name val="Times New Roman"/>
      <family val="1"/>
    </font>
    <font>
      <sz val="8"/>
      <color indexed="8"/>
      <name val="Times New Roman"/>
      <family val="1"/>
    </font>
    <font>
      <sz val="5"/>
      <name val="Times New Roman"/>
      <family val="1"/>
    </font>
    <font>
      <sz val="13"/>
      <color indexed="8"/>
      <name val="Swis721 Blk BT"/>
      <family val="2"/>
    </font>
    <font>
      <b/>
      <sz val="14"/>
      <color indexed="8"/>
      <name val="Arial"/>
      <family val="2"/>
    </font>
    <font>
      <b/>
      <sz val="11"/>
      <color indexed="12"/>
      <name val="Times New Roman"/>
      <family val="1"/>
    </font>
    <font>
      <b/>
      <sz val="10"/>
      <color indexed="8"/>
      <name val="Arial"/>
      <family val="2"/>
    </font>
    <font>
      <b/>
      <sz val="11"/>
      <color indexed="8"/>
      <name val="Arial"/>
      <family val="2"/>
    </font>
    <font>
      <b/>
      <sz val="11"/>
      <color indexed="12"/>
      <name val="Arial"/>
      <family val="2"/>
    </font>
    <font>
      <b/>
      <sz val="10"/>
      <color indexed="12"/>
      <name val="Times New Roman"/>
      <family val="1"/>
    </font>
    <font>
      <b/>
      <sz val="11"/>
      <name val="Times New Roman"/>
      <family val="1"/>
    </font>
    <font>
      <sz val="12"/>
      <name val="Times New Roman"/>
      <family val="1"/>
    </font>
    <font>
      <sz val="11"/>
      <name val="Times New Roman"/>
      <family val="1"/>
    </font>
    <font>
      <sz val="11"/>
      <color indexed="12"/>
      <name val="Times New Roman"/>
      <family val="1"/>
    </font>
    <font>
      <b/>
      <u/>
      <sz val="11"/>
      <name val="Times New Roman"/>
      <family val="1"/>
    </font>
    <font>
      <b/>
      <sz val="12"/>
      <name val="Times New Roman"/>
      <family val="1"/>
    </font>
    <font>
      <b/>
      <sz val="12"/>
      <color indexed="8"/>
      <name val="Times New Roman"/>
      <family val="1"/>
    </font>
    <font>
      <sz val="12"/>
      <color indexed="8"/>
      <name val="Times New Roman"/>
      <family val="1"/>
    </font>
    <font>
      <b/>
      <sz val="10"/>
      <color indexed="8"/>
      <name val="Times New Roman"/>
      <family val="1"/>
    </font>
    <font>
      <sz val="14"/>
      <color indexed="8"/>
      <name val="Arial"/>
      <family val="2"/>
    </font>
    <font>
      <u/>
      <sz val="12"/>
      <color indexed="12"/>
      <name val="Arial"/>
      <family val="2"/>
    </font>
    <font>
      <sz val="10"/>
      <color indexed="8"/>
      <name val="Arial Black"/>
      <family val="2"/>
    </font>
    <font>
      <b/>
      <sz val="11"/>
      <color indexed="10"/>
      <name val="Times New Roman"/>
      <family val="1"/>
    </font>
    <font>
      <b/>
      <sz val="10"/>
      <name val="Times New Roman"/>
      <family val="1"/>
    </font>
    <font>
      <b/>
      <u/>
      <sz val="12"/>
      <color indexed="12"/>
      <name val="Arial"/>
      <family val="2"/>
    </font>
    <font>
      <b/>
      <sz val="12"/>
      <color rgb="FFC00000"/>
      <name val="Arial"/>
      <family val="2"/>
    </font>
    <font>
      <sz val="12"/>
      <color theme="1"/>
      <name val="Times New Roman"/>
      <family val="1"/>
    </font>
    <font>
      <i/>
      <sz val="12"/>
      <name val="Arial"/>
      <family val="2"/>
    </font>
    <font>
      <b/>
      <sz val="12"/>
      <color theme="1"/>
      <name val="Cambria"/>
      <family val="1"/>
    </font>
    <font>
      <b/>
      <sz val="12"/>
      <color theme="1"/>
      <name val="Times New Roman"/>
      <family val="1"/>
    </font>
    <font>
      <b/>
      <sz val="18"/>
      <color rgb="FFC00000"/>
      <name val="Cambria"/>
      <family val="1"/>
    </font>
    <font>
      <sz val="10"/>
      <color rgb="FFC00000"/>
      <name val="Cambria"/>
      <family val="1"/>
    </font>
    <font>
      <sz val="12"/>
      <color rgb="FFC00000"/>
      <name val="Cambria"/>
      <family val="1"/>
    </font>
    <font>
      <b/>
      <sz val="12"/>
      <color rgb="FFC00000"/>
      <name val="Cambria"/>
      <family val="1"/>
    </font>
    <font>
      <sz val="12"/>
      <color rgb="FFC00000"/>
      <name val="Arial"/>
      <family val="2"/>
    </font>
    <font>
      <sz val="12"/>
      <name val="Arial Unicode MS"/>
      <family val="2"/>
    </font>
    <font>
      <b/>
      <sz val="12"/>
      <color indexed="8"/>
      <name val="Arial"/>
      <family val="2"/>
    </font>
    <font>
      <b/>
      <sz val="11"/>
      <color rgb="FF0000FF"/>
      <name val="Times New Roman"/>
      <family val="1"/>
    </font>
    <font>
      <sz val="12"/>
      <color rgb="FF0000FF"/>
      <name val="Times New Roman"/>
      <family val="1"/>
    </font>
    <font>
      <sz val="8"/>
      <name val="Times New Roman"/>
      <family val="1"/>
    </font>
    <font>
      <b/>
      <sz val="10"/>
      <name val="Arial"/>
      <family val="2"/>
    </font>
    <font>
      <sz val="11"/>
      <color indexed="8"/>
      <name val="Arial"/>
      <family val="2"/>
    </font>
    <font>
      <b/>
      <sz val="9"/>
      <name val="Times New Roman"/>
      <family val="1"/>
    </font>
    <font>
      <b/>
      <sz val="9"/>
      <color indexed="8"/>
      <name val="Times New Roman"/>
      <family val="1"/>
    </font>
    <font>
      <b/>
      <sz val="12"/>
      <color rgb="FFED0000"/>
      <name val="Times New Roman"/>
      <family val="1"/>
    </font>
    <font>
      <b/>
      <sz val="11"/>
      <color rgb="FFED0000"/>
      <name val="Times New Roman"/>
      <family val="1"/>
    </font>
  </fonts>
  <fills count="10">
    <fill>
      <patternFill patternType="none"/>
    </fill>
    <fill>
      <patternFill patternType="gray125"/>
    </fill>
    <fill>
      <patternFill patternType="solid">
        <fgColor indexed="22"/>
      </patternFill>
    </fill>
    <fill>
      <patternFill patternType="solid">
        <fgColor indexed="23"/>
        <bgColor indexed="9"/>
      </patternFill>
    </fill>
    <fill>
      <patternFill patternType="solid">
        <fgColor indexed="9"/>
      </patternFill>
    </fill>
    <fill>
      <patternFill patternType="solid">
        <fgColor indexed="9"/>
        <bgColor indexed="9"/>
      </patternFill>
    </fill>
    <fill>
      <patternFill patternType="solid">
        <fgColor indexed="23"/>
      </patternFill>
    </fill>
    <fill>
      <patternFill patternType="solid">
        <fgColor rgb="FFFFFF99"/>
        <bgColor indexed="64"/>
      </patternFill>
    </fill>
    <fill>
      <patternFill patternType="solid">
        <fgColor indexed="47"/>
        <bgColor indexed="47"/>
      </patternFill>
    </fill>
    <fill>
      <patternFill patternType="solid">
        <fgColor rgb="FFFFFFCC"/>
        <bgColor indexed="64"/>
      </patternFill>
    </fill>
  </fills>
  <borders count="83">
    <border>
      <left/>
      <right/>
      <top/>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indexed="10"/>
      </bottom>
      <diagonal/>
    </border>
    <border>
      <left style="thin">
        <color indexed="8"/>
      </left>
      <right style="thin">
        <color indexed="8"/>
      </right>
      <top style="thin">
        <color indexed="8"/>
      </top>
      <bottom style="thin">
        <color indexed="8"/>
      </bottom>
      <diagonal/>
    </border>
    <border>
      <left style="thin">
        <color indexed="8"/>
      </left>
      <right/>
      <top/>
      <bottom style="double">
        <color indexed="8"/>
      </bottom>
      <diagonal/>
    </border>
    <border>
      <left/>
      <right style="thin">
        <color indexed="8"/>
      </right>
      <top/>
      <bottom style="double">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double">
        <color indexed="8"/>
      </bottom>
      <diagonal/>
    </border>
    <border>
      <left/>
      <right/>
      <top/>
      <bottom style="double">
        <color indexed="8"/>
      </bottom>
      <diagonal/>
    </border>
    <border>
      <left style="thin">
        <color indexed="8"/>
      </left>
      <right/>
      <top style="thin">
        <color indexed="8"/>
      </top>
      <bottom style="double">
        <color indexed="8"/>
      </bottom>
      <diagonal/>
    </border>
    <border>
      <left/>
      <right/>
      <top style="thin">
        <color indexed="8"/>
      </top>
      <bottom style="double">
        <color indexed="8"/>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right style="thin">
        <color indexed="8"/>
      </right>
      <top style="thin">
        <color indexed="8"/>
      </top>
      <bottom style="medium">
        <color indexed="8"/>
      </bottom>
      <diagonal/>
    </border>
    <border>
      <left/>
      <right/>
      <top style="medium">
        <color indexed="8"/>
      </top>
      <bottom/>
      <diagonal/>
    </border>
    <border>
      <left/>
      <right style="thin">
        <color indexed="8"/>
      </right>
      <top/>
      <bottom style="thin">
        <color indexed="10"/>
      </bottom>
      <diagonal/>
    </border>
    <border>
      <left/>
      <right style="thin">
        <color indexed="8"/>
      </right>
      <top style="thin">
        <color indexed="10"/>
      </top>
      <bottom style="thin">
        <color indexed="10"/>
      </bottom>
      <diagonal/>
    </border>
    <border>
      <left style="thin">
        <color indexed="8"/>
      </left>
      <right/>
      <top style="thin">
        <color indexed="8"/>
      </top>
      <bottom style="thin">
        <color indexed="10"/>
      </bottom>
      <diagonal/>
    </border>
    <border>
      <left style="thin">
        <color indexed="8"/>
      </left>
      <right style="thin">
        <color indexed="8"/>
      </right>
      <top style="thin">
        <color indexed="8"/>
      </top>
      <bottom style="thin">
        <color indexed="10"/>
      </bottom>
      <diagonal/>
    </border>
    <border>
      <left style="thin">
        <color indexed="8"/>
      </left>
      <right style="thin">
        <color indexed="8"/>
      </right>
      <top style="thin">
        <color indexed="10"/>
      </top>
      <bottom style="thin">
        <color indexed="10"/>
      </bottom>
      <diagonal/>
    </border>
    <border>
      <left/>
      <right/>
      <top style="thin">
        <color indexed="8"/>
      </top>
      <bottom style="thin">
        <color indexed="10"/>
      </bottom>
      <diagonal/>
    </border>
    <border>
      <left/>
      <right/>
      <top style="thin">
        <color indexed="10"/>
      </top>
      <bottom style="thin">
        <color indexed="10"/>
      </bottom>
      <diagonal/>
    </border>
    <border>
      <left style="thin">
        <color indexed="8"/>
      </left>
      <right/>
      <top style="thin">
        <color indexed="10"/>
      </top>
      <bottom style="thin">
        <color indexed="10"/>
      </bottom>
      <diagonal/>
    </border>
    <border>
      <left/>
      <right style="thin">
        <color indexed="8"/>
      </right>
      <top style="thin">
        <color indexed="8"/>
      </top>
      <bottom style="thin">
        <color indexed="10"/>
      </bottom>
      <diagonal/>
    </border>
    <border>
      <left style="thin">
        <color indexed="8"/>
      </left>
      <right style="thin">
        <color indexed="64"/>
      </right>
      <top/>
      <bottom style="thin">
        <color indexed="8"/>
      </bottom>
      <diagonal/>
    </border>
    <border>
      <left/>
      <right style="thin">
        <color indexed="64"/>
      </right>
      <top style="thin">
        <color indexed="8"/>
      </top>
      <bottom style="thin">
        <color indexed="8"/>
      </bottom>
      <diagonal/>
    </border>
    <border>
      <left style="thin">
        <color indexed="64"/>
      </left>
      <right/>
      <top style="thin">
        <color indexed="10"/>
      </top>
      <bottom style="thin">
        <color indexed="10"/>
      </bottom>
      <diagonal/>
    </border>
    <border>
      <left style="thin">
        <color indexed="64"/>
      </left>
      <right/>
      <top/>
      <bottom style="thin">
        <color indexed="10"/>
      </bottom>
      <diagonal/>
    </border>
    <border>
      <left style="thin">
        <color indexed="64"/>
      </left>
      <right/>
      <top style="thin">
        <color indexed="8"/>
      </top>
      <bottom style="thin">
        <color indexed="64"/>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64"/>
      </right>
      <top style="thin">
        <color indexed="8"/>
      </top>
      <bottom/>
      <diagonal/>
    </border>
    <border>
      <left/>
      <right/>
      <top style="thin">
        <color indexed="64"/>
      </top>
      <bottom/>
      <diagonal/>
    </border>
    <border>
      <left/>
      <right/>
      <top/>
      <bottom style="thin">
        <color rgb="FFFF0000"/>
      </bottom>
      <diagonal/>
    </border>
    <border>
      <left/>
      <right/>
      <top style="thin">
        <color rgb="FFFF0000"/>
      </top>
      <bottom style="thin">
        <color rgb="FFFF0000"/>
      </bottom>
      <diagonal/>
    </border>
    <border>
      <left/>
      <right/>
      <top/>
      <bottom style="thin">
        <color theme="1"/>
      </bottom>
      <diagonal/>
    </border>
    <border>
      <left/>
      <right style="double">
        <color indexed="64"/>
      </right>
      <top/>
      <bottom/>
      <diagonal/>
    </border>
    <border>
      <left/>
      <right/>
      <top style="thin">
        <color indexed="64"/>
      </top>
      <bottom style="thin">
        <color indexed="64"/>
      </bottom>
      <diagonal/>
    </border>
    <border>
      <left/>
      <right style="thin">
        <color theme="0" tint="-0.499984740745262"/>
      </right>
      <top style="thin">
        <color indexed="8"/>
      </top>
      <bottom style="thin">
        <color indexed="10"/>
      </bottom>
      <diagonal/>
    </border>
    <border>
      <left style="thin">
        <color theme="0" tint="-0.499984740745262"/>
      </left>
      <right style="thin">
        <color theme="0" tint="-0.499984740745262"/>
      </right>
      <top style="thin">
        <color indexed="8"/>
      </top>
      <bottom style="thin">
        <color indexed="10"/>
      </bottom>
      <diagonal/>
    </border>
    <border>
      <left style="thin">
        <color indexed="64"/>
      </left>
      <right/>
      <top style="thin">
        <color indexed="8"/>
      </top>
      <bottom style="thin">
        <color indexed="8"/>
      </bottom>
      <diagonal/>
    </border>
    <border>
      <left/>
      <right style="thin">
        <color theme="0" tint="-0.499984740745262"/>
      </right>
      <top style="thin">
        <color indexed="8"/>
      </top>
      <bottom style="thin">
        <color rgb="FFFF0000"/>
      </bottom>
      <diagonal/>
    </border>
    <border>
      <left/>
      <right style="thin">
        <color indexed="64"/>
      </right>
      <top style="thin">
        <color indexed="8"/>
      </top>
      <bottom style="thin">
        <color rgb="FFFF0000"/>
      </bottom>
      <diagonal/>
    </border>
    <border>
      <left style="thin">
        <color indexed="64"/>
      </left>
      <right style="thin">
        <color indexed="8"/>
      </right>
      <top style="thin">
        <color indexed="8"/>
      </top>
      <bottom style="thin">
        <color rgb="FFFF0000"/>
      </bottom>
      <diagonal/>
    </border>
    <border>
      <left/>
      <right style="thin">
        <color theme="0" tint="-0.499984740745262"/>
      </right>
      <top/>
      <bottom style="thin">
        <color indexed="10"/>
      </bottom>
      <diagonal/>
    </border>
    <border>
      <left style="thin">
        <color theme="0" tint="-0.499984740745262"/>
      </left>
      <right style="thin">
        <color theme="0" tint="-0.499984740745262"/>
      </right>
      <top/>
      <bottom style="thin">
        <color indexed="10"/>
      </bottom>
      <diagonal/>
    </border>
    <border>
      <left/>
      <right style="thin">
        <color theme="0" tint="-0.499984740745262"/>
      </right>
      <top style="thin">
        <color rgb="FFFF0000"/>
      </top>
      <bottom style="thin">
        <color rgb="FFFF0000"/>
      </bottom>
      <diagonal/>
    </border>
    <border>
      <left/>
      <right style="thin">
        <color indexed="64"/>
      </right>
      <top style="thin">
        <color rgb="FFFF0000"/>
      </top>
      <bottom style="thin">
        <color rgb="FFFF0000"/>
      </bottom>
      <diagonal/>
    </border>
    <border>
      <left style="thin">
        <color indexed="64"/>
      </left>
      <right style="thin">
        <color indexed="8"/>
      </right>
      <top style="thin">
        <color rgb="FFFF0000"/>
      </top>
      <bottom style="thin">
        <color rgb="FFFF0000"/>
      </bottom>
      <diagonal/>
    </border>
    <border>
      <left style="thin">
        <color indexed="64"/>
      </left>
      <right style="thin">
        <color indexed="8"/>
      </right>
      <top style="thin">
        <color indexed="8"/>
      </top>
      <bottom style="thin">
        <color theme="1"/>
      </bottom>
      <diagonal/>
    </border>
    <border>
      <left/>
      <right style="thin">
        <color theme="0" tint="-0.499984740745262"/>
      </right>
      <top style="thin">
        <color rgb="FFFF0000"/>
      </top>
      <bottom style="thin">
        <color indexed="10"/>
      </bottom>
      <diagonal/>
    </border>
    <border>
      <left style="thin">
        <color indexed="8"/>
      </left>
      <right style="thin">
        <color theme="0" tint="-0.499984740745262"/>
      </right>
      <top style="thin">
        <color indexed="8"/>
      </top>
      <bottom style="thin">
        <color indexed="10"/>
      </bottom>
      <diagonal/>
    </border>
    <border>
      <left style="thin">
        <color indexed="8"/>
      </left>
      <right style="thin">
        <color theme="0" tint="-0.499984740745262"/>
      </right>
      <top/>
      <bottom style="thin">
        <color indexed="10"/>
      </bottom>
      <diagonal/>
    </border>
    <border>
      <left/>
      <right style="thin">
        <color theme="0" tint="-0.499984740745262"/>
      </right>
      <top/>
      <bottom style="thin">
        <color rgb="FFFF0000"/>
      </bottom>
      <diagonal/>
    </border>
    <border>
      <left style="thin">
        <color theme="1"/>
      </left>
      <right style="thin">
        <color indexed="8"/>
      </right>
      <top style="thin">
        <color theme="1"/>
      </top>
      <bottom/>
      <diagonal/>
    </border>
    <border>
      <left style="thin">
        <color theme="1"/>
      </left>
      <right style="thin">
        <color indexed="8"/>
      </right>
      <top/>
      <bottom/>
      <diagonal/>
    </border>
    <border>
      <left style="thin">
        <color theme="1"/>
      </left>
      <right style="thin">
        <color theme="1"/>
      </right>
      <top/>
      <bottom style="thin">
        <color theme="1"/>
      </bottom>
      <diagonal/>
    </border>
    <border>
      <left style="thin">
        <color indexed="10"/>
      </left>
      <right/>
      <top/>
      <bottom style="thin">
        <color indexed="10"/>
      </bottom>
      <diagonal/>
    </border>
    <border>
      <left style="thin">
        <color theme="1"/>
      </left>
      <right style="thin">
        <color theme="1"/>
      </right>
      <top style="thin">
        <color theme="1"/>
      </top>
      <bottom style="thin">
        <color theme="1"/>
      </bottom>
      <diagonal/>
    </border>
    <border>
      <left/>
      <right style="thin">
        <color theme="0" tint="-0.499984740745262"/>
      </right>
      <top style="thin">
        <color rgb="FFFF0000"/>
      </top>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style="thin">
        <color indexed="64"/>
      </bottom>
      <diagonal/>
    </border>
    <border>
      <left/>
      <right style="thin">
        <color indexed="64"/>
      </right>
      <top/>
      <bottom/>
      <diagonal/>
    </border>
    <border>
      <left style="thin">
        <color indexed="64"/>
      </left>
      <right style="thin">
        <color indexed="8"/>
      </right>
      <top style="thin">
        <color indexed="8"/>
      </top>
      <bottom/>
      <diagonal/>
    </border>
    <border>
      <left/>
      <right/>
      <top/>
      <bottom style="thin">
        <color rgb="FFC00000"/>
      </bottom>
      <diagonal/>
    </border>
    <border>
      <left/>
      <right/>
      <top/>
      <bottom style="thin">
        <color auto="1"/>
      </bottom>
      <diagonal/>
    </border>
    <border>
      <left/>
      <right style="thin">
        <color indexed="8"/>
      </right>
      <top/>
      <bottom style="thin">
        <color auto="1"/>
      </bottom>
      <diagonal/>
    </border>
    <border>
      <left/>
      <right style="thin">
        <color indexed="8"/>
      </right>
      <top style="double">
        <color indexed="8"/>
      </top>
      <bottom/>
      <diagonal/>
    </border>
    <border>
      <left/>
      <right style="thin">
        <color theme="1"/>
      </right>
      <top/>
      <bottom/>
      <diagonal/>
    </border>
    <border>
      <left style="thin">
        <color theme="1"/>
      </left>
      <right/>
      <top/>
      <bottom/>
      <diagonal/>
    </border>
    <border>
      <left/>
      <right style="thin">
        <color indexed="8"/>
      </right>
      <top/>
      <bottom style="thin">
        <color theme="1"/>
      </bottom>
      <diagonal/>
    </border>
  </borders>
  <cellStyleXfs count="3">
    <xf numFmtId="0" fontId="0" fillId="0" borderId="0"/>
    <xf numFmtId="0" fontId="25" fillId="0" borderId="0" applyNumberFormat="0" applyFill="0" applyBorder="0" applyAlignment="0" applyProtection="0">
      <alignment vertical="top"/>
      <protection locked="0"/>
    </xf>
    <xf numFmtId="0" fontId="1" fillId="0" borderId="0"/>
  </cellStyleXfs>
  <cellXfs count="593">
    <xf numFmtId="0" fontId="0" fillId="0" borderId="0" xfId="0"/>
    <xf numFmtId="0" fontId="2" fillId="0" borderId="0" xfId="0" applyFont="1"/>
    <xf numFmtId="0" fontId="3" fillId="0" borderId="0" xfId="0" applyFont="1" applyProtection="1">
      <protection locked="0"/>
    </xf>
    <xf numFmtId="0" fontId="4" fillId="3" borderId="1" xfId="0" applyFont="1" applyFill="1" applyBorder="1" applyProtection="1">
      <protection locked="0"/>
    </xf>
    <xf numFmtId="0" fontId="4" fillId="3" borderId="2" xfId="0" applyFont="1" applyFill="1" applyBorder="1"/>
    <xf numFmtId="0" fontId="5" fillId="0" borderId="3" xfId="0" applyFont="1" applyBorder="1" applyAlignment="1">
      <alignment horizontal="centerContinuous"/>
    </xf>
    <xf numFmtId="0" fontId="5" fillId="3" borderId="1" xfId="0" applyFont="1" applyFill="1" applyBorder="1"/>
    <xf numFmtId="0" fontId="5" fillId="3" borderId="3" xfId="0" applyFont="1" applyFill="1" applyBorder="1"/>
    <xf numFmtId="0" fontId="5" fillId="3" borderId="2" xfId="0" applyFont="1" applyFill="1" applyBorder="1"/>
    <xf numFmtId="0" fontId="4" fillId="0" borderId="0" xfId="0" applyFont="1"/>
    <xf numFmtId="0" fontId="4" fillId="0" borderId="0" xfId="0" applyFont="1" applyAlignment="1">
      <alignment vertical="center"/>
    </xf>
    <xf numFmtId="0" fontId="6" fillId="0" borderId="0" xfId="0" applyFont="1" applyAlignment="1">
      <alignment vertical="center"/>
    </xf>
    <xf numFmtId="0" fontId="7" fillId="0" borderId="0" xfId="0" applyFont="1"/>
    <xf numFmtId="0" fontId="4" fillId="3" borderId="4" xfId="0" applyFont="1" applyFill="1" applyBorder="1"/>
    <xf numFmtId="0" fontId="4" fillId="3" borderId="5" xfId="0" applyFont="1" applyFill="1" applyBorder="1"/>
    <xf numFmtId="0" fontId="4" fillId="3" borderId="6" xfId="0" applyFont="1" applyFill="1" applyBorder="1"/>
    <xf numFmtId="0" fontId="4" fillId="3" borderId="7" xfId="0" applyFont="1" applyFill="1" applyBorder="1"/>
    <xf numFmtId="0" fontId="4" fillId="3" borderId="8" xfId="0" applyFont="1" applyFill="1" applyBorder="1"/>
    <xf numFmtId="0" fontId="4" fillId="0" borderId="9" xfId="0" applyFont="1" applyBorder="1"/>
    <xf numFmtId="0" fontId="4" fillId="0" borderId="2" xfId="0" applyFont="1" applyBorder="1"/>
    <xf numFmtId="0" fontId="4" fillId="3" borderId="3" xfId="0" applyFont="1" applyFill="1" applyBorder="1"/>
    <xf numFmtId="0" fontId="4" fillId="0" borderId="1" xfId="0" applyFont="1" applyBorder="1"/>
    <xf numFmtId="0" fontId="4" fillId="0" borderId="3" xfId="0" applyFont="1" applyBorder="1"/>
    <xf numFmtId="0" fontId="4" fillId="0" borderId="10" xfId="0" applyFont="1" applyBorder="1"/>
    <xf numFmtId="0" fontId="4" fillId="0" borderId="5" xfId="0" applyFont="1" applyBorder="1"/>
    <xf numFmtId="0" fontId="4" fillId="0" borderId="4" xfId="0" applyFont="1" applyBorder="1"/>
    <xf numFmtId="0" fontId="4" fillId="3" borderId="10" xfId="0" applyFont="1" applyFill="1" applyBorder="1"/>
    <xf numFmtId="0" fontId="4" fillId="3" borderId="1" xfId="0" applyFont="1" applyFill="1" applyBorder="1"/>
    <xf numFmtId="0" fontId="4" fillId="3" borderId="9" xfId="0" applyFont="1" applyFill="1" applyBorder="1"/>
    <xf numFmtId="0" fontId="4" fillId="3" borderId="11" xfId="0" applyFont="1" applyFill="1" applyBorder="1"/>
    <xf numFmtId="0" fontId="4" fillId="0" borderId="8" xfId="0" applyFont="1" applyBorder="1"/>
    <xf numFmtId="0" fontId="4" fillId="0" borderId="7" xfId="0" applyFont="1" applyBorder="1"/>
    <xf numFmtId="0" fontId="4" fillId="0" borderId="6" xfId="0" applyFont="1" applyBorder="1"/>
    <xf numFmtId="0" fontId="4" fillId="0" borderId="11" xfId="0" applyFont="1" applyBorder="1"/>
    <xf numFmtId="0" fontId="5" fillId="0" borderId="1" xfId="0" applyFont="1" applyBorder="1"/>
    <xf numFmtId="0" fontId="5" fillId="0" borderId="3" xfId="0" applyFont="1" applyBorder="1"/>
    <xf numFmtId="0" fontId="5" fillId="0" borderId="2" xfId="0" applyFont="1" applyBorder="1"/>
    <xf numFmtId="0" fontId="5" fillId="0" borderId="4" xfId="0" applyFont="1" applyBorder="1"/>
    <xf numFmtId="0" fontId="5" fillId="0" borderId="0" xfId="0" applyFont="1"/>
    <xf numFmtId="0" fontId="5" fillId="0" borderId="5" xfId="0" applyFont="1" applyBorder="1"/>
    <xf numFmtId="0" fontId="5" fillId="0" borderId="7" xfId="0" applyFont="1" applyBorder="1"/>
    <xf numFmtId="0" fontId="10" fillId="0" borderId="12" xfId="0" applyFont="1" applyBorder="1" applyProtection="1">
      <protection locked="0"/>
    </xf>
    <xf numFmtId="0" fontId="5" fillId="0" borderId="7" xfId="0" applyFont="1" applyBorder="1" applyProtection="1">
      <protection locked="0"/>
    </xf>
    <xf numFmtId="0" fontId="10" fillId="0" borderId="7" xfId="0" applyFont="1" applyBorder="1" applyProtection="1">
      <protection locked="0"/>
    </xf>
    <xf numFmtId="0" fontId="5" fillId="0" borderId="0" xfId="0" applyFont="1" applyProtection="1">
      <protection locked="0"/>
    </xf>
    <xf numFmtId="0" fontId="5" fillId="0" borderId="8" xfId="0" applyFont="1" applyBorder="1"/>
    <xf numFmtId="0" fontId="10" fillId="0" borderId="13" xfId="0" applyFont="1" applyBorder="1" applyAlignment="1" applyProtection="1">
      <alignment horizontal="center"/>
      <protection locked="0"/>
    </xf>
    <xf numFmtId="0" fontId="14" fillId="0" borderId="12" xfId="0" applyFont="1" applyBorder="1" applyProtection="1">
      <protection locked="0"/>
    </xf>
    <xf numFmtId="0" fontId="5" fillId="0" borderId="6" xfId="0" applyFont="1" applyBorder="1"/>
    <xf numFmtId="0" fontId="4" fillId="0" borderId="0" xfId="0" applyFont="1" applyProtection="1">
      <protection locked="0"/>
    </xf>
    <xf numFmtId="0" fontId="5" fillId="0" borderId="0" xfId="0" applyFont="1" applyAlignment="1">
      <alignment horizontal="right"/>
    </xf>
    <xf numFmtId="0" fontId="5" fillId="0" borderId="12" xfId="0" applyFont="1" applyBorder="1" applyProtection="1">
      <protection locked="0"/>
    </xf>
    <xf numFmtId="0" fontId="15" fillId="0" borderId="7" xfId="0" applyFont="1" applyBorder="1"/>
    <xf numFmtId="0" fontId="5" fillId="0" borderId="7" xfId="0" applyFont="1" applyBorder="1" applyAlignment="1" applyProtection="1">
      <alignment horizontal="center"/>
      <protection locked="0"/>
    </xf>
    <xf numFmtId="0" fontId="0" fillId="0" borderId="7" xfId="0" applyBorder="1"/>
    <xf numFmtId="0" fontId="0" fillId="0" borderId="12" xfId="0" applyBorder="1"/>
    <xf numFmtId="0" fontId="0" fillId="0" borderId="5" xfId="0" applyBorder="1"/>
    <xf numFmtId="0" fontId="5" fillId="0" borderId="10" xfId="0" applyFont="1" applyBorder="1"/>
    <xf numFmtId="0" fontId="5" fillId="0" borderId="0" xfId="0" applyFont="1" applyAlignment="1">
      <alignment horizontal="centerContinuous"/>
    </xf>
    <xf numFmtId="0" fontId="5" fillId="0" borderId="5" xfId="0" applyFont="1" applyBorder="1" applyAlignment="1">
      <alignment horizontal="centerContinuous"/>
    </xf>
    <xf numFmtId="0" fontId="5" fillId="0" borderId="9" xfId="0" applyFont="1" applyBorder="1"/>
    <xf numFmtId="37" fontId="10" fillId="0" borderId="2" xfId="0" applyNumberFormat="1" applyFont="1" applyBorder="1" applyProtection="1">
      <protection locked="0"/>
    </xf>
    <xf numFmtId="37" fontId="10" fillId="0" borderId="3" xfId="0" applyNumberFormat="1" applyFont="1" applyBorder="1" applyProtection="1">
      <protection locked="0"/>
    </xf>
    <xf numFmtId="0" fontId="5" fillId="0" borderId="2" xfId="0" applyFont="1" applyBorder="1" applyProtection="1">
      <protection locked="0"/>
    </xf>
    <xf numFmtId="0" fontId="5" fillId="0" borderId="9" xfId="0" applyFont="1" applyBorder="1" applyAlignment="1">
      <alignment horizontal="center"/>
    </xf>
    <xf numFmtId="37" fontId="5" fillId="0" borderId="2" xfId="0" applyNumberFormat="1" applyFont="1" applyBorder="1"/>
    <xf numFmtId="37" fontId="5" fillId="0" borderId="3" xfId="0" applyNumberFormat="1" applyFont="1" applyBorder="1"/>
    <xf numFmtId="0" fontId="5" fillId="0" borderId="11" xfId="0" applyFont="1" applyBorder="1" applyAlignment="1">
      <alignment horizontal="center"/>
    </xf>
    <xf numFmtId="37" fontId="5" fillId="0" borderId="7" xfId="0" applyNumberFormat="1" applyFont="1" applyBorder="1" applyProtection="1">
      <protection locked="0"/>
    </xf>
    <xf numFmtId="0" fontId="5" fillId="0" borderId="8" xfId="0" applyFont="1" applyBorder="1" applyProtection="1">
      <protection locked="0"/>
    </xf>
    <xf numFmtId="0" fontId="5" fillId="0" borderId="2" xfId="0" applyFont="1" applyBorder="1" applyAlignment="1">
      <alignment horizontal="centerContinuous"/>
    </xf>
    <xf numFmtId="0" fontId="5" fillId="0" borderId="7" xfId="0" applyFont="1" applyBorder="1" applyAlignment="1">
      <alignment horizontal="centerContinuous"/>
    </xf>
    <xf numFmtId="0" fontId="5" fillId="0" borderId="11" xfId="0" applyFont="1" applyBorder="1"/>
    <xf numFmtId="37" fontId="10" fillId="0" borderId="7" xfId="0" applyNumberFormat="1" applyFont="1" applyBorder="1" applyProtection="1">
      <protection locked="0"/>
    </xf>
    <xf numFmtId="37" fontId="5" fillId="0" borderId="8" xfId="0" applyNumberFormat="1" applyFont="1" applyBorder="1"/>
    <xf numFmtId="0" fontId="5" fillId="0" borderId="10" xfId="0" applyFont="1" applyBorder="1" applyAlignment="1">
      <alignment horizontal="center"/>
    </xf>
    <xf numFmtId="37" fontId="5" fillId="0" borderId="5" xfId="0" applyNumberFormat="1" applyFont="1" applyBorder="1"/>
    <xf numFmtId="0" fontId="5" fillId="0" borderId="16" xfId="0" applyFont="1" applyBorder="1"/>
    <xf numFmtId="0" fontId="5" fillId="0" borderId="17" xfId="0" applyFont="1" applyBorder="1"/>
    <xf numFmtId="37" fontId="10" fillId="0" borderId="16" xfId="0" applyNumberFormat="1" applyFont="1" applyBorder="1" applyProtection="1">
      <protection locked="0"/>
    </xf>
    <xf numFmtId="37" fontId="5" fillId="0" borderId="17" xfId="0" applyNumberFormat="1" applyFont="1" applyBorder="1"/>
    <xf numFmtId="0" fontId="5" fillId="0" borderId="13" xfId="0" applyFont="1" applyBorder="1" applyAlignment="1">
      <alignment horizontal="center"/>
    </xf>
    <xf numFmtId="0" fontId="5" fillId="0" borderId="4" xfId="0" applyFont="1" applyBorder="1" applyAlignment="1">
      <alignment horizontal="center"/>
    </xf>
    <xf numFmtId="37" fontId="5" fillId="0" borderId="0" xfId="0" applyNumberFormat="1" applyFont="1"/>
    <xf numFmtId="10" fontId="5" fillId="0" borderId="7" xfId="0" applyNumberFormat="1" applyFont="1" applyBorder="1" applyProtection="1">
      <protection locked="0"/>
    </xf>
    <xf numFmtId="10" fontId="5" fillId="0" borderId="0" xfId="0" applyNumberFormat="1" applyFont="1"/>
    <xf numFmtId="0" fontId="17" fillId="0" borderId="0" xfId="0" applyFont="1"/>
    <xf numFmtId="0" fontId="15" fillId="0" borderId="0" xfId="0" applyFont="1"/>
    <xf numFmtId="0" fontId="17" fillId="0" borderId="0" xfId="0" applyFont="1" applyAlignment="1">
      <alignment horizontal="centerContinuous"/>
    </xf>
    <xf numFmtId="0" fontId="15" fillId="0" borderId="0" xfId="0" applyFont="1" applyAlignment="1">
      <alignment horizontal="centerContinuous"/>
    </xf>
    <xf numFmtId="0" fontId="15" fillId="0" borderId="0" xfId="0" applyFont="1" applyAlignment="1">
      <alignment horizontal="right"/>
    </xf>
    <xf numFmtId="0" fontId="17" fillId="0" borderId="7" xfId="0" applyFont="1" applyBorder="1"/>
    <xf numFmtId="0" fontId="5" fillId="0" borderId="7" xfId="0" applyFont="1" applyBorder="1" applyAlignment="1">
      <alignment horizontal="left"/>
    </xf>
    <xf numFmtId="0" fontId="5" fillId="0" borderId="7" xfId="0" applyFont="1" applyBorder="1" applyAlignment="1">
      <alignment horizontal="center"/>
    </xf>
    <xf numFmtId="0" fontId="17" fillId="0" borderId="3" xfId="0" applyFont="1" applyBorder="1"/>
    <xf numFmtId="0" fontId="17" fillId="4" borderId="1" xfId="0" applyFont="1" applyFill="1" applyBorder="1"/>
    <xf numFmtId="0" fontId="4" fillId="5" borderId="3" xfId="0" applyFont="1" applyFill="1" applyBorder="1"/>
    <xf numFmtId="0" fontId="17" fillId="0" borderId="2" xfId="0" applyFont="1" applyBorder="1"/>
    <xf numFmtId="0" fontId="15" fillId="0" borderId="3" xfId="0" applyFont="1" applyBorder="1"/>
    <xf numFmtId="0" fontId="15" fillId="0" borderId="2" xfId="0" applyFont="1" applyBorder="1"/>
    <xf numFmtId="0" fontId="15" fillId="0" borderId="2" xfId="0" applyFont="1" applyBorder="1" applyAlignment="1">
      <alignment horizontal="center"/>
    </xf>
    <xf numFmtId="0" fontId="15" fillId="4" borderId="4" xfId="0" applyFont="1" applyFill="1" applyBorder="1"/>
    <xf numFmtId="0" fontId="5" fillId="5" borderId="7" xfId="0" applyFont="1" applyFill="1" applyBorder="1"/>
    <xf numFmtId="0" fontId="15" fillId="0" borderId="5" xfId="0" applyFont="1" applyBorder="1"/>
    <xf numFmtId="0" fontId="5" fillId="5" borderId="5" xfId="0" applyFont="1" applyFill="1" applyBorder="1" applyAlignment="1">
      <alignment horizontal="center"/>
    </xf>
    <xf numFmtId="0" fontId="17" fillId="0" borderId="5" xfId="0" applyFont="1" applyBorder="1"/>
    <xf numFmtId="0" fontId="15" fillId="6" borderId="13" xfId="0" applyFont="1" applyFill="1" applyBorder="1"/>
    <xf numFmtId="0" fontId="15" fillId="0" borderId="17" xfId="0" applyFont="1" applyBorder="1"/>
    <xf numFmtId="0" fontId="15" fillId="0" borderId="8" xfId="0" applyFont="1" applyBorder="1"/>
    <xf numFmtId="0" fontId="15" fillId="0" borderId="8" xfId="0" applyFont="1" applyBorder="1" applyAlignment="1">
      <alignment horizontal="center"/>
    </xf>
    <xf numFmtId="0" fontId="17" fillId="0" borderId="8" xfId="0" applyFont="1" applyBorder="1"/>
    <xf numFmtId="0" fontId="15" fillId="0" borderId="11" xfId="0" applyFont="1" applyBorder="1" applyAlignment="1">
      <alignment horizontal="center"/>
    </xf>
    <xf numFmtId="0" fontId="4" fillId="5" borderId="7" xfId="0" applyFont="1" applyFill="1" applyBorder="1"/>
    <xf numFmtId="37" fontId="15" fillId="0" borderId="8" xfId="0" applyNumberFormat="1" applyFont="1" applyBorder="1"/>
    <xf numFmtId="37" fontId="15" fillId="6" borderId="18" xfId="0" applyNumberFormat="1" applyFont="1" applyFill="1" applyBorder="1"/>
    <xf numFmtId="37" fontId="15" fillId="6" borderId="17" xfId="0" applyNumberFormat="1" applyFont="1" applyFill="1" applyBorder="1"/>
    <xf numFmtId="0" fontId="15" fillId="6" borderId="11" xfId="0" applyFont="1" applyFill="1" applyBorder="1" applyAlignment="1">
      <alignment horizontal="center"/>
    </xf>
    <xf numFmtId="37" fontId="15" fillId="6" borderId="16" xfId="0" applyNumberFormat="1" applyFont="1" applyFill="1" applyBorder="1"/>
    <xf numFmtId="0" fontId="15" fillId="6" borderId="17" xfId="0" applyFont="1" applyFill="1" applyBorder="1" applyAlignment="1">
      <alignment horizontal="center"/>
    </xf>
    <xf numFmtId="0" fontId="15" fillId="0" borderId="10" xfId="0" applyFont="1" applyBorder="1" applyAlignment="1">
      <alignment horizontal="center"/>
    </xf>
    <xf numFmtId="37" fontId="15" fillId="0" borderId="5" xfId="0" applyNumberFormat="1" applyFont="1" applyBorder="1"/>
    <xf numFmtId="0" fontId="15" fillId="0" borderId="5" xfId="0" applyFont="1" applyBorder="1" applyAlignment="1">
      <alignment horizontal="center"/>
    </xf>
    <xf numFmtId="0" fontId="15" fillId="6" borderId="13" xfId="0" applyFont="1" applyFill="1" applyBorder="1" applyAlignment="1">
      <alignment horizontal="center"/>
    </xf>
    <xf numFmtId="0" fontId="15" fillId="6" borderId="10" xfId="0" applyFont="1" applyFill="1" applyBorder="1" applyAlignment="1">
      <alignment horizontal="center"/>
    </xf>
    <xf numFmtId="0" fontId="5" fillId="5" borderId="0" xfId="0" applyFont="1" applyFill="1"/>
    <xf numFmtId="37" fontId="15" fillId="6" borderId="1" xfId="0" applyNumberFormat="1" applyFont="1" applyFill="1" applyBorder="1"/>
    <xf numFmtId="37" fontId="15" fillId="6" borderId="3" xfId="0" applyNumberFormat="1" applyFont="1" applyFill="1" applyBorder="1"/>
    <xf numFmtId="0" fontId="15" fillId="6" borderId="2" xfId="0" applyFont="1" applyFill="1" applyBorder="1" applyAlignment="1">
      <alignment horizontal="center"/>
    </xf>
    <xf numFmtId="37" fontId="15" fillId="6" borderId="4" xfId="0" applyNumberFormat="1" applyFont="1" applyFill="1" applyBorder="1"/>
    <xf numFmtId="37" fontId="15" fillId="6" borderId="0" xfId="0" applyNumberFormat="1" applyFont="1" applyFill="1"/>
    <xf numFmtId="0" fontId="15" fillId="6" borderId="5" xfId="0" applyFont="1" applyFill="1" applyBorder="1" applyAlignment="1">
      <alignment horizontal="center"/>
    </xf>
    <xf numFmtId="37" fontId="15" fillId="6" borderId="7" xfId="0" applyNumberFormat="1" applyFont="1" applyFill="1" applyBorder="1"/>
    <xf numFmtId="0" fontId="15" fillId="6" borderId="8" xfId="0" applyFont="1" applyFill="1" applyBorder="1" applyAlignment="1">
      <alignment horizontal="center"/>
    </xf>
    <xf numFmtId="0" fontId="15" fillId="0" borderId="13" xfId="0" applyFont="1" applyBorder="1" applyAlignment="1">
      <alignment horizontal="center"/>
    </xf>
    <xf numFmtId="0" fontId="17" fillId="0" borderId="17" xfId="0" applyFont="1" applyBorder="1"/>
    <xf numFmtId="37" fontId="15" fillId="6" borderId="5" xfId="0" applyNumberFormat="1" applyFont="1" applyFill="1" applyBorder="1"/>
    <xf numFmtId="37" fontId="15" fillId="6" borderId="8" xfId="0" applyNumberFormat="1" applyFont="1" applyFill="1" applyBorder="1"/>
    <xf numFmtId="0" fontId="15" fillId="0" borderId="19" xfId="0" applyFont="1" applyBorder="1" applyAlignment="1">
      <alignment horizontal="center"/>
    </xf>
    <xf numFmtId="0" fontId="5" fillId="5" borderId="20" xfId="0" applyFont="1" applyFill="1" applyBorder="1"/>
    <xf numFmtId="0" fontId="15" fillId="0" borderId="20" xfId="0" applyFont="1" applyBorder="1"/>
    <xf numFmtId="37" fontId="15" fillId="0" borderId="14" xfId="0" applyNumberFormat="1" applyFont="1" applyBorder="1"/>
    <xf numFmtId="37" fontId="15" fillId="0" borderId="6" xfId="0" applyNumberFormat="1" applyFont="1" applyBorder="1"/>
    <xf numFmtId="0" fontId="18" fillId="0" borderId="0" xfId="0" applyFont="1" applyProtection="1">
      <protection locked="0"/>
    </xf>
    <xf numFmtId="0" fontId="15" fillId="0" borderId="1" xfId="0" applyFont="1" applyBorder="1"/>
    <xf numFmtId="0" fontId="15" fillId="0" borderId="4" xfId="0" applyFont="1" applyBorder="1"/>
    <xf numFmtId="0" fontId="15" fillId="0" borderId="1" xfId="0" applyFont="1" applyBorder="1" applyAlignment="1">
      <alignment horizontal="centerContinuous"/>
    </xf>
    <xf numFmtId="0" fontId="15" fillId="0" borderId="3" xfId="0" applyFont="1" applyBorder="1" applyAlignment="1">
      <alignment horizontal="centerContinuous"/>
    </xf>
    <xf numFmtId="0" fontId="15" fillId="0" borderId="9" xfId="0" applyFont="1" applyBorder="1"/>
    <xf numFmtId="0" fontId="15" fillId="0" borderId="4" xfId="0" applyFont="1" applyBorder="1" applyAlignment="1">
      <alignment horizontal="centerContinuous"/>
    </xf>
    <xf numFmtId="0" fontId="15" fillId="0" borderId="10" xfId="0" applyFont="1" applyBorder="1"/>
    <xf numFmtId="0" fontId="15" fillId="0" borderId="1" xfId="0" applyFont="1" applyBorder="1" applyAlignment="1">
      <alignment horizontal="center"/>
    </xf>
    <xf numFmtId="165" fontId="15" fillId="0" borderId="2" xfId="0" applyNumberFormat="1" applyFont="1" applyBorder="1"/>
    <xf numFmtId="0" fontId="15" fillId="0" borderId="0" xfId="0" applyFont="1" applyAlignment="1">
      <alignment horizontal="center"/>
    </xf>
    <xf numFmtId="0" fontId="15" fillId="0" borderId="9" xfId="0" applyFont="1" applyBorder="1" applyAlignment="1">
      <alignment horizontal="center"/>
    </xf>
    <xf numFmtId="0" fontId="15" fillId="0" borderId="4" xfId="0" applyFont="1" applyBorder="1" applyAlignment="1">
      <alignment horizontal="center"/>
    </xf>
    <xf numFmtId="0" fontId="5" fillId="6" borderId="1" xfId="0" applyFont="1" applyFill="1" applyBorder="1"/>
    <xf numFmtId="0" fontId="5" fillId="6" borderId="3" xfId="0" applyFont="1" applyFill="1" applyBorder="1"/>
    <xf numFmtId="0" fontId="5" fillId="6" borderId="2" xfId="0" applyFont="1" applyFill="1" applyBorder="1"/>
    <xf numFmtId="0" fontId="15" fillId="0" borderId="6" xfId="0" applyFont="1" applyBorder="1" applyAlignment="1">
      <alignment horizontal="center"/>
    </xf>
    <xf numFmtId="0" fontId="5" fillId="6" borderId="6" xfId="0" applyFont="1" applyFill="1" applyBorder="1"/>
    <xf numFmtId="0" fontId="5" fillId="6" borderId="7" xfId="0" applyFont="1" applyFill="1" applyBorder="1"/>
    <xf numFmtId="0" fontId="5" fillId="6" borderId="8" xfId="0" applyFont="1" applyFill="1" applyBorder="1"/>
    <xf numFmtId="0" fontId="15" fillId="0" borderId="14" xfId="0" applyFont="1" applyBorder="1"/>
    <xf numFmtId="0" fontId="15" fillId="0" borderId="21" xfId="0" applyFont="1" applyBorder="1" applyAlignment="1">
      <alignment horizontal="center"/>
    </xf>
    <xf numFmtId="0" fontId="15" fillId="0" borderId="21" xfId="0" applyFont="1" applyBorder="1"/>
    <xf numFmtId="0" fontId="15" fillId="0" borderId="22" xfId="0" applyFont="1" applyBorder="1"/>
    <xf numFmtId="165" fontId="15" fillId="0" borderId="23" xfId="0" applyNumberFormat="1" applyFont="1" applyBorder="1"/>
    <xf numFmtId="0" fontId="15" fillId="0" borderId="24" xfId="0" applyFont="1" applyBorder="1" applyAlignment="1">
      <alignment horizontal="center"/>
    </xf>
    <xf numFmtId="0" fontId="15" fillId="0" borderId="0" xfId="0" applyFont="1" applyAlignment="1">
      <alignment vertical="center"/>
    </xf>
    <xf numFmtId="0" fontId="15" fillId="0" borderId="0" xfId="0" applyFont="1" applyAlignment="1">
      <alignment vertical="top"/>
    </xf>
    <xf numFmtId="0" fontId="15" fillId="0" borderId="7" xfId="0" applyFont="1" applyBorder="1" applyAlignment="1">
      <alignment horizontal="centerContinuous"/>
    </xf>
    <xf numFmtId="0" fontId="17" fillId="0" borderId="7" xfId="0" applyFont="1" applyBorder="1" applyAlignment="1">
      <alignment horizontal="centerContinuous"/>
    </xf>
    <xf numFmtId="0" fontId="19" fillId="0" borderId="0" xfId="0" applyFont="1"/>
    <xf numFmtId="0" fontId="19" fillId="0" borderId="0" xfId="0" applyFont="1" applyAlignment="1">
      <alignment horizontal="center"/>
    </xf>
    <xf numFmtId="0" fontId="19" fillId="0" borderId="3" xfId="0" applyFont="1" applyBorder="1" applyAlignment="1">
      <alignment horizontal="center"/>
    </xf>
    <xf numFmtId="0" fontId="19" fillId="0" borderId="0" xfId="0" applyFont="1" applyAlignment="1">
      <alignment horizontal="centerContinuous"/>
    </xf>
    <xf numFmtId="0" fontId="17" fillId="0" borderId="13" xfId="0" applyFont="1" applyBorder="1"/>
    <xf numFmtId="0" fontId="15" fillId="0" borderId="13" xfId="0" applyFont="1" applyBorder="1"/>
    <xf numFmtId="37" fontId="15" fillId="0" borderId="7" xfId="0" applyNumberFormat="1" applyFont="1" applyBorder="1"/>
    <xf numFmtId="37" fontId="15" fillId="0" borderId="0" xfId="0" applyNumberFormat="1" applyFont="1"/>
    <xf numFmtId="0" fontId="5" fillId="0" borderId="7" xfId="0" applyFont="1" applyBorder="1" applyAlignment="1">
      <alignment horizontal="right"/>
    </xf>
    <xf numFmtId="37" fontId="19" fillId="0" borderId="0" xfId="0" applyNumberFormat="1" applyFont="1" applyAlignment="1">
      <alignment vertical="center"/>
    </xf>
    <xf numFmtId="0" fontId="0" fillId="0" borderId="0" xfId="0" applyAlignment="1">
      <alignment vertical="center"/>
    </xf>
    <xf numFmtId="0" fontId="5" fillId="0" borderId="1" xfId="0" applyFont="1" applyBorder="1" applyAlignment="1">
      <alignment horizontal="centerContinuous"/>
    </xf>
    <xf numFmtId="0" fontId="15" fillId="0" borderId="3" xfId="0" applyFont="1" applyBorder="1" applyAlignment="1">
      <alignment horizontal="center"/>
    </xf>
    <xf numFmtId="0" fontId="5" fillId="0" borderId="6" xfId="0" applyFont="1" applyBorder="1" applyAlignment="1">
      <alignment horizontal="centerContinuous"/>
    </xf>
    <xf numFmtId="0" fontId="5" fillId="0" borderId="8" xfId="0" applyFont="1" applyBorder="1" applyAlignment="1">
      <alignment horizontal="centerContinuous"/>
    </xf>
    <xf numFmtId="166" fontId="15" fillId="0" borderId="2" xfId="0" applyNumberFormat="1" applyFont="1" applyBorder="1"/>
    <xf numFmtId="0" fontId="15" fillId="2" borderId="3" xfId="0" applyFont="1" applyFill="1" applyBorder="1"/>
    <xf numFmtId="0" fontId="15" fillId="2" borderId="2" xfId="0" applyFont="1" applyFill="1" applyBorder="1"/>
    <xf numFmtId="0" fontId="15" fillId="0" borderId="16" xfId="0" applyFont="1" applyBorder="1"/>
    <xf numFmtId="37" fontId="15" fillId="0" borderId="3" xfId="0" applyNumberFormat="1" applyFont="1" applyBorder="1"/>
    <xf numFmtId="37" fontId="15" fillId="0" borderId="2" xfId="0" applyNumberFormat="1" applyFont="1" applyBorder="1"/>
    <xf numFmtId="37" fontId="15" fillId="0" borderId="16" xfId="0" applyNumberFormat="1" applyFont="1" applyBorder="1"/>
    <xf numFmtId="37" fontId="15" fillId="0" borderId="3" xfId="0" applyNumberFormat="1" applyFont="1" applyBorder="1" applyAlignment="1">
      <alignment horizontal="center"/>
    </xf>
    <xf numFmtId="37" fontId="20" fillId="0" borderId="8" xfId="0" applyNumberFormat="1" applyFont="1" applyBorder="1"/>
    <xf numFmtId="0" fontId="15" fillId="0" borderId="25" xfId="0" applyFont="1" applyBorder="1"/>
    <xf numFmtId="0" fontId="15" fillId="0" borderId="26" xfId="0" applyFont="1" applyBorder="1"/>
    <xf numFmtId="0" fontId="15" fillId="4" borderId="2" xfId="0" applyFont="1" applyFill="1" applyBorder="1"/>
    <xf numFmtId="0" fontId="15" fillId="6" borderId="18" xfId="0" applyFont="1" applyFill="1" applyBorder="1"/>
    <xf numFmtId="0" fontId="15" fillId="6" borderId="16" xfId="0" applyFont="1" applyFill="1" applyBorder="1"/>
    <xf numFmtId="37" fontId="15" fillId="6" borderId="16" xfId="0" applyNumberFormat="1" applyFont="1" applyFill="1" applyBorder="1" applyAlignment="1">
      <alignment horizontal="center"/>
    </xf>
    <xf numFmtId="0" fontId="15" fillId="6" borderId="16" xfId="0" applyFont="1" applyFill="1" applyBorder="1" applyAlignment="1">
      <alignment horizontal="center"/>
    </xf>
    <xf numFmtId="0" fontId="5" fillId="5" borderId="3" xfId="0" applyFont="1" applyFill="1" applyBorder="1"/>
    <xf numFmtId="0" fontId="5" fillId="5" borderId="2" xfId="0" applyFont="1" applyFill="1" applyBorder="1"/>
    <xf numFmtId="37" fontId="5" fillId="5" borderId="2" xfId="0" applyNumberFormat="1" applyFont="1" applyFill="1" applyBorder="1"/>
    <xf numFmtId="37" fontId="21" fillId="5" borderId="17" xfId="0" applyNumberFormat="1" applyFont="1" applyFill="1" applyBorder="1"/>
    <xf numFmtId="37" fontId="15" fillId="0" borderId="16" xfId="0" applyNumberFormat="1" applyFont="1" applyBorder="1" applyAlignment="1">
      <alignment horizontal="center"/>
    </xf>
    <xf numFmtId="0" fontId="15" fillId="0" borderId="16" xfId="0" applyFont="1" applyBorder="1" applyAlignment="1">
      <alignment horizontal="center"/>
    </xf>
    <xf numFmtId="0" fontId="22" fillId="5" borderId="2" xfId="0" applyFont="1" applyFill="1" applyBorder="1"/>
    <xf numFmtId="0" fontId="0" fillId="0" borderId="3" xfId="0" applyBorder="1"/>
    <xf numFmtId="37" fontId="0" fillId="0" borderId="2" xfId="0" applyNumberFormat="1" applyBorder="1"/>
    <xf numFmtId="37" fontId="0" fillId="0" borderId="3" xfId="0" applyNumberFormat="1" applyBorder="1"/>
    <xf numFmtId="37" fontId="20" fillId="0" borderId="3" xfId="0" applyNumberFormat="1" applyFont="1" applyBorder="1"/>
    <xf numFmtId="37" fontId="22" fillId="5" borderId="2" xfId="0" applyNumberFormat="1" applyFont="1" applyFill="1" applyBorder="1"/>
    <xf numFmtId="37" fontId="21" fillId="5" borderId="2" xfId="0" applyNumberFormat="1" applyFont="1" applyFill="1" applyBorder="1"/>
    <xf numFmtId="37" fontId="15" fillId="0" borderId="17" xfId="0" applyNumberFormat="1" applyFont="1" applyBorder="1"/>
    <xf numFmtId="37" fontId="15" fillId="4" borderId="17" xfId="0" applyNumberFormat="1" applyFont="1" applyFill="1" applyBorder="1"/>
    <xf numFmtId="0" fontId="16" fillId="0" borderId="0" xfId="0" applyFont="1" applyAlignment="1">
      <alignment horizontal="centerContinuous"/>
    </xf>
    <xf numFmtId="0" fontId="16" fillId="0" borderId="3" xfId="0" applyFont="1" applyBorder="1" applyAlignment="1">
      <alignment horizontal="centerContinuous"/>
    </xf>
    <xf numFmtId="0" fontId="16" fillId="0" borderId="2" xfId="0" applyFont="1" applyBorder="1" applyAlignment="1">
      <alignment horizontal="centerContinuous"/>
    </xf>
    <xf numFmtId="0" fontId="15" fillId="0" borderId="2" xfId="0" applyFont="1" applyBorder="1" applyAlignment="1">
      <alignment horizontal="centerContinuous"/>
    </xf>
    <xf numFmtId="0" fontId="5" fillId="5" borderId="1" xfId="0" applyFont="1" applyFill="1" applyBorder="1" applyAlignment="1">
      <alignment horizontal="centerContinuous"/>
    </xf>
    <xf numFmtId="0" fontId="15" fillId="0" borderId="6" xfId="0" applyFont="1" applyBorder="1"/>
    <xf numFmtId="0" fontId="15" fillId="0" borderId="6" xfId="0" applyFont="1" applyBorder="1" applyAlignment="1">
      <alignment horizontal="centerContinuous"/>
    </xf>
    <xf numFmtId="0" fontId="16" fillId="0" borderId="7" xfId="0" applyFont="1" applyBorder="1" applyAlignment="1">
      <alignment horizontal="centerContinuous"/>
    </xf>
    <xf numFmtId="0" fontId="16" fillId="0" borderId="8" xfId="0" applyFont="1" applyBorder="1" applyAlignment="1">
      <alignment horizontal="centerContinuous"/>
    </xf>
    <xf numFmtId="0" fontId="15" fillId="0" borderId="8" xfId="0" applyFont="1" applyBorder="1" applyAlignment="1">
      <alignment horizontal="centerContinuous"/>
    </xf>
    <xf numFmtId="0" fontId="5" fillId="5" borderId="6" xfId="0" applyFont="1" applyFill="1" applyBorder="1" applyAlignment="1">
      <alignment horizontal="centerContinuous"/>
    </xf>
    <xf numFmtId="0" fontId="15" fillId="0" borderId="7" xfId="0" applyFont="1" applyBorder="1" applyAlignment="1">
      <alignment horizontal="center"/>
    </xf>
    <xf numFmtId="0" fontId="15" fillId="0" borderId="11" xfId="0" applyFont="1" applyBorder="1"/>
    <xf numFmtId="0" fontId="15" fillId="0" borderId="18" xfId="0" applyFont="1" applyBorder="1"/>
    <xf numFmtId="0" fontId="0" fillId="0" borderId="8" xfId="0" applyBorder="1"/>
    <xf numFmtId="0" fontId="15" fillId="4" borderId="7" xfId="0" applyFont="1" applyFill="1" applyBorder="1"/>
    <xf numFmtId="0" fontId="15" fillId="4" borderId="8" xfId="0" applyFont="1" applyFill="1" applyBorder="1"/>
    <xf numFmtId="0" fontId="15" fillId="0" borderId="5" xfId="0" applyFont="1" applyBorder="1" applyAlignment="1">
      <alignment horizontal="centerContinuous"/>
    </xf>
    <xf numFmtId="0" fontId="15" fillId="0" borderId="0" xfId="0" applyFont="1" applyAlignment="1">
      <alignment horizontal="left"/>
    </xf>
    <xf numFmtId="0" fontId="15" fillId="0" borderId="12" xfId="0" applyFont="1" applyBorder="1"/>
    <xf numFmtId="0" fontId="15" fillId="0" borderId="14" xfId="0" applyFont="1" applyBorder="1" applyAlignment="1">
      <alignment horizontal="center"/>
    </xf>
    <xf numFmtId="0" fontId="15" fillId="6" borderId="24" xfId="0" applyFont="1" applyFill="1" applyBorder="1"/>
    <xf numFmtId="37" fontId="15" fillId="0" borderId="20" xfId="0" applyNumberFormat="1" applyFont="1" applyBorder="1"/>
    <xf numFmtId="0" fontId="15" fillId="6" borderId="21" xfId="0" applyFont="1" applyFill="1" applyBorder="1"/>
    <xf numFmtId="0" fontId="15" fillId="6" borderId="22" xfId="0" applyFont="1" applyFill="1" applyBorder="1"/>
    <xf numFmtId="0" fontId="15" fillId="6" borderId="23" xfId="0" applyFont="1" applyFill="1" applyBorder="1"/>
    <xf numFmtId="0" fontId="15" fillId="0" borderId="16" xfId="0" applyFont="1" applyBorder="1" applyAlignment="1">
      <alignment horizontal="centerContinuous"/>
    </xf>
    <xf numFmtId="0" fontId="15" fillId="0" borderId="18" xfId="0" applyFont="1" applyBorder="1" applyAlignment="1">
      <alignment horizontal="centerContinuous"/>
    </xf>
    <xf numFmtId="0" fontId="15" fillId="6" borderId="9" xfId="0" applyFont="1" applyFill="1" applyBorder="1"/>
    <xf numFmtId="0" fontId="15" fillId="6" borderId="1" xfId="0" applyFont="1" applyFill="1" applyBorder="1"/>
    <xf numFmtId="0" fontId="15" fillId="6" borderId="3" xfId="0" applyFont="1" applyFill="1" applyBorder="1"/>
    <xf numFmtId="0" fontId="17" fillId="6" borderId="3" xfId="0" applyFont="1" applyFill="1" applyBorder="1"/>
    <xf numFmtId="0" fontId="15" fillId="6" borderId="2" xfId="0" applyFont="1" applyFill="1" applyBorder="1"/>
    <xf numFmtId="0" fontId="15" fillId="6" borderId="11" xfId="0" applyFont="1" applyFill="1" applyBorder="1"/>
    <xf numFmtId="0" fontId="15" fillId="6" borderId="6" xfId="0" applyFont="1" applyFill="1" applyBorder="1"/>
    <xf numFmtId="0" fontId="15" fillId="6" borderId="7" xfId="0" applyFont="1" applyFill="1" applyBorder="1"/>
    <xf numFmtId="0" fontId="17" fillId="6" borderId="7" xfId="0" applyFont="1" applyFill="1" applyBorder="1"/>
    <xf numFmtId="0" fontId="15" fillId="6" borderId="8" xfId="0" applyFont="1" applyFill="1" applyBorder="1"/>
    <xf numFmtId="0" fontId="15" fillId="6" borderId="17" xfId="0" applyFont="1" applyFill="1" applyBorder="1"/>
    <xf numFmtId="0" fontId="15" fillId="0" borderId="7" xfId="0" applyFont="1" applyBorder="1" applyAlignment="1">
      <alignment horizontal="right"/>
    </xf>
    <xf numFmtId="164" fontId="5" fillId="0" borderId="7" xfId="0" applyNumberFormat="1" applyFont="1" applyBorder="1" applyProtection="1">
      <protection locked="0"/>
    </xf>
    <xf numFmtId="0" fontId="5" fillId="5" borderId="7" xfId="0" applyFont="1" applyFill="1" applyBorder="1" applyAlignment="1">
      <alignment horizontal="centerContinuous"/>
    </xf>
    <xf numFmtId="0" fontId="5" fillId="6" borderId="13" xfId="0" applyFont="1" applyFill="1" applyBorder="1"/>
    <xf numFmtId="0" fontId="5" fillId="6" borderId="18" xfId="0" applyFont="1" applyFill="1" applyBorder="1"/>
    <xf numFmtId="37" fontId="5" fillId="6" borderId="16" xfId="0" applyNumberFormat="1" applyFont="1" applyFill="1" applyBorder="1"/>
    <xf numFmtId="0" fontId="5" fillId="6" borderId="16" xfId="0" applyFont="1" applyFill="1" applyBorder="1"/>
    <xf numFmtId="0" fontId="5" fillId="6" borderId="17" xfId="0" applyFont="1" applyFill="1" applyBorder="1" applyAlignment="1">
      <alignment horizontal="center"/>
    </xf>
    <xf numFmtId="0" fontId="5" fillId="0" borderId="18" xfId="0" applyFont="1" applyBorder="1" applyAlignment="1">
      <alignment horizontal="center"/>
    </xf>
    <xf numFmtId="0" fontId="4" fillId="0" borderId="18" xfId="0" applyFont="1" applyBorder="1"/>
    <xf numFmtId="5" fontId="5" fillId="0" borderId="16" xfId="0" applyNumberFormat="1" applyFont="1" applyBorder="1"/>
    <xf numFmtId="0" fontId="5" fillId="0" borderId="17" xfId="0" applyFont="1" applyBorder="1" applyAlignment="1">
      <alignment horizontal="center"/>
    </xf>
    <xf numFmtId="5" fontId="5" fillId="0" borderId="7" xfId="0" applyNumberFormat="1" applyFont="1" applyBorder="1"/>
    <xf numFmtId="0" fontId="5" fillId="0" borderId="8" xfId="0" applyFont="1" applyBorder="1" applyAlignment="1">
      <alignment horizontal="center"/>
    </xf>
    <xf numFmtId="0" fontId="5" fillId="0" borderId="6" xfId="0" applyFont="1" applyBorder="1" applyAlignment="1">
      <alignment horizontal="center"/>
    </xf>
    <xf numFmtId="37" fontId="10" fillId="0" borderId="0" xfId="0" applyNumberFormat="1" applyFont="1"/>
    <xf numFmtId="0" fontId="5" fillId="0" borderId="5" xfId="0" applyFont="1" applyBorder="1" applyAlignment="1">
      <alignment horizontal="center"/>
    </xf>
    <xf numFmtId="37" fontId="10" fillId="0" borderId="12" xfId="0" applyNumberFormat="1" applyFont="1" applyBorder="1" applyProtection="1">
      <protection locked="0"/>
    </xf>
    <xf numFmtId="37" fontId="5" fillId="0" borderId="7" xfId="0" applyNumberFormat="1" applyFont="1" applyBorder="1"/>
    <xf numFmtId="5" fontId="5" fillId="0" borderId="0" xfId="0" applyNumberFormat="1" applyFont="1"/>
    <xf numFmtId="37" fontId="5" fillId="0" borderId="0" xfId="0" applyNumberFormat="1" applyFont="1" applyProtection="1">
      <protection locked="0"/>
    </xf>
    <xf numFmtId="0" fontId="5" fillId="0" borderId="2" xfId="0" applyFont="1" applyBorder="1" applyAlignment="1">
      <alignment horizontal="center"/>
    </xf>
    <xf numFmtId="0" fontId="17" fillId="0" borderId="1" xfId="0" applyFont="1" applyBorder="1"/>
    <xf numFmtId="0" fontId="17" fillId="0" borderId="9" xfId="0" applyFont="1" applyBorder="1" applyAlignment="1">
      <alignment horizontal="center"/>
    </xf>
    <xf numFmtId="0" fontId="15" fillId="0" borderId="18" xfId="0" applyFont="1" applyBorder="1" applyAlignment="1">
      <alignment horizontal="center"/>
    </xf>
    <xf numFmtId="0" fontId="17" fillId="0" borderId="4" xfId="0" applyFont="1" applyBorder="1" applyAlignment="1">
      <alignment horizontal="center"/>
    </xf>
    <xf numFmtId="0" fontId="15" fillId="0" borderId="17" xfId="0" applyFont="1" applyBorder="1" applyAlignment="1">
      <alignment horizontal="center"/>
    </xf>
    <xf numFmtId="0" fontId="5" fillId="0" borderId="3" xfId="0" applyFont="1" applyBorder="1" applyAlignment="1">
      <alignment horizontal="centerContinuous" vertical="center"/>
    </xf>
    <xf numFmtId="0" fontId="17" fillId="0" borderId="1" xfId="0" applyFont="1" applyBorder="1" applyAlignment="1">
      <alignment vertical="center"/>
    </xf>
    <xf numFmtId="0" fontId="15" fillId="0" borderId="26" xfId="0" applyFont="1" applyBorder="1" applyAlignment="1">
      <alignment vertical="center"/>
    </xf>
    <xf numFmtId="0" fontId="15" fillId="0" borderId="18" xfId="0" applyFont="1" applyBorder="1" applyAlignment="1">
      <alignment horizontal="left"/>
    </xf>
    <xf numFmtId="0" fontId="15" fillId="0" borderId="6" xfId="0" applyFont="1" applyBorder="1" applyAlignment="1">
      <alignment horizontal="left"/>
    </xf>
    <xf numFmtId="0" fontId="15" fillId="0" borderId="1" xfId="0" applyFont="1" applyBorder="1" applyAlignment="1">
      <alignment horizontal="left"/>
    </xf>
    <xf numFmtId="0" fontId="15" fillId="0" borderId="9" xfId="0" applyFont="1" applyBorder="1" applyAlignment="1">
      <alignment horizontal="center" vertical="center"/>
    </xf>
    <xf numFmtId="0" fontId="15" fillId="6" borderId="13" xfId="0" applyFont="1" applyFill="1" applyBorder="1" applyAlignment="1">
      <alignment horizontal="center" vertical="center"/>
    </xf>
    <xf numFmtId="0" fontId="15" fillId="0" borderId="13" xfId="0" applyFont="1" applyBorder="1" applyAlignment="1">
      <alignment horizontal="center" vertical="center"/>
    </xf>
    <xf numFmtId="0" fontId="15" fillId="0" borderId="1" xfId="0" applyFont="1" applyBorder="1" applyAlignment="1">
      <alignment horizontal="center" vertical="center"/>
    </xf>
    <xf numFmtId="0" fontId="15" fillId="0" borderId="18" xfId="0" applyFont="1" applyBorder="1" applyAlignment="1">
      <alignment horizontal="center" vertical="center"/>
    </xf>
    <xf numFmtId="0" fontId="15" fillId="0" borderId="6" xfId="0" applyFont="1" applyBorder="1" applyAlignment="1">
      <alignment horizontal="center" vertical="center"/>
    </xf>
    <xf numFmtId="0" fontId="5" fillId="5" borderId="11" xfId="0" applyFont="1" applyFill="1" applyBorder="1" applyAlignment="1">
      <alignment horizontal="center" vertical="center"/>
    </xf>
    <xf numFmtId="0" fontId="15" fillId="6" borderId="17" xfId="0" applyFont="1" applyFill="1" applyBorder="1" applyAlignment="1">
      <alignment horizontal="center" vertical="center"/>
    </xf>
    <xf numFmtId="0" fontId="15" fillId="0" borderId="14"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9" xfId="0" applyFont="1" applyBorder="1" applyAlignment="1">
      <alignment horizontal="center" vertical="center"/>
    </xf>
    <xf numFmtId="49" fontId="10" fillId="0" borderId="12" xfId="0" applyNumberFormat="1" applyFont="1" applyBorder="1" applyProtection="1">
      <protection locked="0"/>
    </xf>
    <xf numFmtId="49" fontId="13" fillId="0" borderId="12" xfId="0" applyNumberFormat="1" applyFont="1" applyBorder="1" applyAlignment="1" applyProtection="1">
      <alignment horizontal="center"/>
      <protection locked="0"/>
    </xf>
    <xf numFmtId="3" fontId="15" fillId="0" borderId="3" xfId="0" applyNumberFormat="1" applyFont="1" applyBorder="1"/>
    <xf numFmtId="3" fontId="15" fillId="0" borderId="22" xfId="0" applyNumberFormat="1" applyFont="1" applyBorder="1"/>
    <xf numFmtId="0" fontId="5" fillId="0" borderId="0" xfId="0" applyFont="1" applyAlignment="1">
      <alignment vertical="center"/>
    </xf>
    <xf numFmtId="0" fontId="5" fillId="0" borderId="0" xfId="0" applyFont="1" applyAlignment="1">
      <alignment horizontal="center"/>
    </xf>
    <xf numFmtId="0" fontId="8" fillId="0" borderId="0" xfId="0" applyFont="1" applyAlignment="1">
      <alignment horizontal="centerContinuous" vertical="center"/>
    </xf>
    <xf numFmtId="0" fontId="9" fillId="0" borderId="0" xfId="0" applyFont="1" applyAlignment="1">
      <alignment horizontal="centerContinuous" vertical="center"/>
    </xf>
    <xf numFmtId="0" fontId="5" fillId="0" borderId="0" xfId="0" applyFont="1" applyAlignment="1">
      <alignment horizontal="centerContinuous" vertical="center"/>
    </xf>
    <xf numFmtId="0" fontId="24" fillId="0" borderId="0" xfId="0" applyFont="1" applyAlignment="1">
      <alignment vertical="center"/>
    </xf>
    <xf numFmtId="0" fontId="15" fillId="6" borderId="15" xfId="0" applyFont="1" applyFill="1" applyBorder="1"/>
    <xf numFmtId="3" fontId="15" fillId="0" borderId="7" xfId="0" applyNumberFormat="1" applyFont="1" applyBorder="1"/>
    <xf numFmtId="3" fontId="15" fillId="6" borderId="16" xfId="0" applyNumberFormat="1" applyFont="1" applyFill="1" applyBorder="1"/>
    <xf numFmtId="168" fontId="15" fillId="0" borderId="11" xfId="0" applyNumberFormat="1" applyFont="1" applyBorder="1"/>
    <xf numFmtId="168" fontId="15" fillId="6" borderId="16" xfId="0" applyNumberFormat="1" applyFont="1" applyFill="1" applyBorder="1"/>
    <xf numFmtId="168" fontId="15" fillId="6" borderId="1" xfId="0" applyNumberFormat="1" applyFont="1" applyFill="1" applyBorder="1"/>
    <xf numFmtId="168" fontId="15" fillId="6" borderId="7" xfId="0" applyNumberFormat="1" applyFont="1" applyFill="1" applyBorder="1"/>
    <xf numFmtId="0" fontId="15" fillId="0" borderId="27" xfId="0" applyFont="1" applyBorder="1"/>
    <xf numFmtId="0" fontId="15" fillId="0" borderId="28" xfId="0" applyFont="1" applyBorder="1"/>
    <xf numFmtId="169" fontId="15" fillId="0" borderId="7" xfId="0" applyNumberFormat="1" applyFont="1" applyBorder="1"/>
    <xf numFmtId="37" fontId="5" fillId="0" borderId="8" xfId="0" applyNumberFormat="1" applyFont="1" applyBorder="1" applyProtection="1">
      <protection locked="0"/>
    </xf>
    <xf numFmtId="49" fontId="10" fillId="0" borderId="12" xfId="0" applyNumberFormat="1" applyFont="1" applyBorder="1" applyAlignment="1" applyProtection="1">
      <alignment horizontal="center"/>
      <protection locked="0"/>
    </xf>
    <xf numFmtId="49" fontId="14" fillId="0" borderId="12" xfId="0" applyNumberFormat="1" applyFont="1" applyBorder="1" applyAlignment="1" applyProtection="1">
      <alignment horizontal="center"/>
      <protection locked="0"/>
    </xf>
    <xf numFmtId="164" fontId="5" fillId="0" borderId="12" xfId="0" applyNumberFormat="1" applyFont="1" applyBorder="1" applyAlignment="1">
      <alignment horizontal="centerContinuous" vertical="center"/>
    </xf>
    <xf numFmtId="49" fontId="10" fillId="0" borderId="7" xfId="0" applyNumberFormat="1" applyFont="1" applyBorder="1" applyAlignment="1" applyProtection="1">
      <alignment horizontal="centerContinuous"/>
      <protection locked="0"/>
    </xf>
    <xf numFmtId="49" fontId="10" fillId="0" borderId="12" xfId="0" applyNumberFormat="1" applyFont="1" applyBorder="1" applyAlignment="1" applyProtection="1">
      <alignment horizontal="centerContinuous" vertical="center"/>
      <protection locked="0"/>
    </xf>
    <xf numFmtId="0" fontId="5" fillId="0" borderId="7" xfId="0" applyFont="1" applyBorder="1" applyAlignment="1">
      <alignment horizontal="centerContinuous" vertical="center"/>
    </xf>
    <xf numFmtId="42" fontId="15" fillId="0" borderId="6" xfId="0" applyNumberFormat="1" applyFont="1" applyBorder="1"/>
    <xf numFmtId="42" fontId="15" fillId="0" borderId="29" xfId="0" applyNumberFormat="1" applyFont="1" applyBorder="1"/>
    <xf numFmtId="41" fontId="15" fillId="0" borderId="29" xfId="0" applyNumberFormat="1" applyFont="1" applyBorder="1"/>
    <xf numFmtId="41" fontId="15" fillId="0" borderId="6" xfId="0" applyNumberFormat="1" applyFont="1" applyBorder="1"/>
    <xf numFmtId="41" fontId="15" fillId="0" borderId="30" xfId="0" applyNumberFormat="1" applyFont="1" applyBorder="1"/>
    <xf numFmtId="41" fontId="15" fillId="0" borderId="31" xfId="0" applyNumberFormat="1" applyFont="1" applyBorder="1"/>
    <xf numFmtId="41" fontId="20" fillId="0" borderId="32" xfId="0" applyNumberFormat="1" applyFont="1" applyBorder="1"/>
    <xf numFmtId="41" fontId="20" fillId="0" borderId="33" xfId="0" applyNumberFormat="1" applyFont="1" applyBorder="1"/>
    <xf numFmtId="41" fontId="20" fillId="0" borderId="7" xfId="0" applyNumberFormat="1" applyFont="1" applyBorder="1"/>
    <xf numFmtId="41" fontId="15" fillId="0" borderId="32" xfId="0" applyNumberFormat="1" applyFont="1" applyBorder="1"/>
    <xf numFmtId="41" fontId="15" fillId="0" borderId="33" xfId="0" applyNumberFormat="1" applyFont="1" applyBorder="1"/>
    <xf numFmtId="41" fontId="15" fillId="0" borderId="7" xfId="0" applyNumberFormat="1" applyFont="1" applyBorder="1"/>
    <xf numFmtId="41" fontId="15" fillId="0" borderId="34" xfId="0" applyNumberFormat="1" applyFont="1" applyBorder="1"/>
    <xf numFmtId="3" fontId="15" fillId="0" borderId="32" xfId="0" applyNumberFormat="1" applyFont="1" applyBorder="1"/>
    <xf numFmtId="3" fontId="15" fillId="0" borderId="33" xfId="0" applyNumberFormat="1" applyFont="1" applyBorder="1"/>
    <xf numFmtId="37" fontId="15" fillId="0" borderId="35" xfId="0" applyNumberFormat="1" applyFont="1" applyBorder="1"/>
    <xf numFmtId="37" fontId="15" fillId="0" borderId="28" xfId="0" applyNumberFormat="1" applyFont="1" applyBorder="1"/>
    <xf numFmtId="37" fontId="15" fillId="0" borderId="12" xfId="0" applyNumberFormat="1" applyFont="1" applyBorder="1"/>
    <xf numFmtId="170" fontId="19" fillId="0" borderId="0" xfId="0" applyNumberFormat="1" applyFont="1" applyAlignment="1">
      <alignment vertical="center"/>
    </xf>
    <xf numFmtId="41" fontId="17" fillId="0" borderId="12" xfId="0" applyNumberFormat="1" applyFont="1" applyBorder="1"/>
    <xf numFmtId="49" fontId="15" fillId="0" borderId="11" xfId="0" applyNumberFormat="1" applyFont="1" applyBorder="1"/>
    <xf numFmtId="0" fontId="4" fillId="0" borderId="0" xfId="0" applyFont="1" applyAlignment="1">
      <alignment horizontal="centerContinuous" vertical="center"/>
    </xf>
    <xf numFmtId="0" fontId="23" fillId="0" borderId="0" xfId="0" applyFont="1" applyAlignment="1">
      <alignment horizontal="centerContinuous" vertical="center"/>
    </xf>
    <xf numFmtId="0" fontId="0" fillId="0" borderId="0" xfId="0" quotePrefix="1"/>
    <xf numFmtId="0" fontId="25" fillId="0" borderId="12" xfId="1" applyBorder="1" applyAlignment="1" applyProtection="1">
      <alignment horizontal="left" vertical="center"/>
      <protection locked="0"/>
    </xf>
    <xf numFmtId="0" fontId="5" fillId="0" borderId="7" xfId="0" applyFont="1" applyBorder="1" applyAlignment="1" applyProtection="1">
      <alignment vertical="center"/>
      <protection locked="0"/>
    </xf>
    <xf numFmtId="49" fontId="10" fillId="0" borderId="12" xfId="0" applyNumberFormat="1" applyFont="1" applyBorder="1" applyAlignment="1" applyProtection="1">
      <alignment horizontal="right" vertical="center"/>
      <protection locked="0"/>
    </xf>
    <xf numFmtId="0" fontId="5" fillId="0" borderId="4" xfId="0" applyFont="1" applyBorder="1" applyAlignment="1">
      <alignment vertical="center"/>
    </xf>
    <xf numFmtId="0" fontId="5" fillId="0" borderId="7" xfId="0" applyFont="1" applyBorder="1" applyAlignment="1">
      <alignment vertical="center"/>
    </xf>
    <xf numFmtId="0" fontId="1" fillId="0" borderId="0" xfId="2"/>
    <xf numFmtId="0" fontId="22" fillId="0" borderId="0" xfId="2" applyFont="1"/>
    <xf numFmtId="0" fontId="23" fillId="0" borderId="0" xfId="2" applyFont="1"/>
    <xf numFmtId="0" fontId="23" fillId="0" borderId="36" xfId="2" applyFont="1" applyBorder="1" applyAlignment="1">
      <alignment horizontal="center"/>
    </xf>
    <xf numFmtId="0" fontId="23" fillId="0" borderId="16" xfId="2" applyFont="1" applyBorder="1"/>
    <xf numFmtId="37" fontId="5" fillId="0" borderId="16" xfId="2" applyNumberFormat="1" applyFont="1" applyBorder="1" applyProtection="1">
      <protection locked="0"/>
    </xf>
    <xf numFmtId="0" fontId="23" fillId="0" borderId="17" xfId="2" applyFont="1" applyBorder="1"/>
    <xf numFmtId="0" fontId="23" fillId="0" borderId="18" xfId="2" applyFont="1" applyBorder="1"/>
    <xf numFmtId="0" fontId="23" fillId="6" borderId="17" xfId="2" applyFont="1" applyFill="1" applyBorder="1"/>
    <xf numFmtId="0" fontId="5" fillId="6" borderId="18" xfId="2" applyFont="1" applyFill="1" applyBorder="1"/>
    <xf numFmtId="37" fontId="23" fillId="0" borderId="16" xfId="2" applyNumberFormat="1" applyFont="1" applyBorder="1"/>
    <xf numFmtId="37" fontId="23" fillId="0" borderId="18" xfId="2" applyNumberFormat="1" applyFont="1" applyBorder="1"/>
    <xf numFmtId="0" fontId="5" fillId="0" borderId="16" xfId="2" applyFont="1" applyBorder="1"/>
    <xf numFmtId="0" fontId="5" fillId="0" borderId="6" xfId="2" applyFont="1" applyBorder="1"/>
    <xf numFmtId="0" fontId="23" fillId="0" borderId="6" xfId="2" applyFont="1" applyBorder="1" applyAlignment="1">
      <alignment horizontal="center"/>
    </xf>
    <xf numFmtId="0" fontId="23" fillId="0" borderId="8" xfId="2" applyFont="1" applyBorder="1"/>
    <xf numFmtId="37" fontId="10" fillId="0" borderId="7" xfId="2" applyNumberFormat="1" applyFont="1" applyBorder="1" applyProtection="1">
      <protection locked="0"/>
    </xf>
    <xf numFmtId="0" fontId="23" fillId="0" borderId="6" xfId="2" applyFont="1" applyBorder="1"/>
    <xf numFmtId="0" fontId="23" fillId="0" borderId="7" xfId="2" applyFont="1" applyBorder="1"/>
    <xf numFmtId="37" fontId="5" fillId="0" borderId="7" xfId="2" applyNumberFormat="1" applyFont="1" applyBorder="1" applyProtection="1">
      <protection locked="0"/>
    </xf>
    <xf numFmtId="0" fontId="10" fillId="0" borderId="6" xfId="2" applyFont="1" applyBorder="1" applyProtection="1">
      <protection locked="0"/>
    </xf>
    <xf numFmtId="37" fontId="23" fillId="0" borderId="7" xfId="2" applyNumberFormat="1" applyFont="1" applyBorder="1"/>
    <xf numFmtId="37" fontId="23" fillId="0" borderId="6" xfId="2" applyNumberFormat="1" applyFont="1" applyBorder="1"/>
    <xf numFmtId="0" fontId="10" fillId="0" borderId="7" xfId="2" applyFont="1" applyBorder="1" applyProtection="1">
      <protection locked="0"/>
    </xf>
    <xf numFmtId="0" fontId="23" fillId="0" borderId="37" xfId="2" applyFont="1" applyBorder="1"/>
    <xf numFmtId="0" fontId="10" fillId="0" borderId="38" xfId="2" applyFont="1" applyBorder="1" applyAlignment="1" applyProtection="1">
      <alignment vertical="center"/>
      <protection locked="0"/>
    </xf>
    <xf numFmtId="37" fontId="10" fillId="0" borderId="16" xfId="2" applyNumberFormat="1" applyFont="1" applyBorder="1" applyProtection="1">
      <protection locked="0"/>
    </xf>
    <xf numFmtId="0" fontId="10" fillId="0" borderId="18" xfId="2" applyFont="1" applyBorder="1" applyProtection="1">
      <protection locked="0"/>
    </xf>
    <xf numFmtId="0" fontId="10" fillId="0" borderId="16" xfId="2" applyFont="1" applyBorder="1" applyProtection="1">
      <protection locked="0"/>
    </xf>
    <xf numFmtId="37" fontId="10" fillId="0" borderId="0" xfId="2" applyNumberFormat="1" applyFont="1" applyProtection="1">
      <protection locked="0"/>
    </xf>
    <xf numFmtId="0" fontId="23" fillId="0" borderId="5" xfId="2" applyFont="1" applyBorder="1"/>
    <xf numFmtId="0" fontId="23" fillId="0" borderId="4" xfId="2" applyFont="1" applyBorder="1"/>
    <xf numFmtId="0" fontId="10" fillId="0" borderId="4" xfId="2" applyFont="1" applyBorder="1" applyProtection="1">
      <protection locked="0"/>
    </xf>
    <xf numFmtId="37" fontId="23" fillId="0" borderId="0" xfId="2" applyNumberFormat="1" applyFont="1"/>
    <xf numFmtId="37" fontId="23" fillId="0" borderId="4" xfId="2" applyNumberFormat="1" applyFont="1" applyBorder="1"/>
    <xf numFmtId="0" fontId="10" fillId="0" borderId="0" xfId="2" applyFont="1" applyProtection="1">
      <protection locked="0"/>
    </xf>
    <xf numFmtId="37" fontId="10" fillId="5" borderId="7" xfId="2" applyNumberFormat="1" applyFont="1" applyFill="1" applyBorder="1" applyProtection="1">
      <protection locked="0"/>
    </xf>
    <xf numFmtId="37" fontId="10" fillId="0" borderId="7" xfId="2" applyNumberFormat="1" applyFont="1" applyBorder="1" applyAlignment="1" applyProtection="1">
      <alignment vertical="center"/>
      <protection locked="0"/>
    </xf>
    <xf numFmtId="0" fontId="26" fillId="0" borderId="7" xfId="2" applyFont="1" applyBorder="1" applyAlignment="1">
      <alignment vertical="center"/>
    </xf>
    <xf numFmtId="0" fontId="26" fillId="0" borderId="8" xfId="2" applyFont="1" applyBorder="1" applyAlignment="1">
      <alignment vertical="center"/>
    </xf>
    <xf numFmtId="0" fontId="10" fillId="0" borderId="7" xfId="2" applyFont="1" applyBorder="1" applyAlignment="1" applyProtection="1">
      <alignment vertical="center"/>
      <protection locked="0"/>
    </xf>
    <xf numFmtId="0" fontId="10" fillId="0" borderId="39" xfId="2" applyFont="1" applyBorder="1" applyAlignment="1" applyProtection="1">
      <alignment vertical="center"/>
      <protection locked="0"/>
    </xf>
    <xf numFmtId="37" fontId="10" fillId="0" borderId="7" xfId="2" applyNumberFormat="1" applyFont="1" applyBorder="1"/>
    <xf numFmtId="0" fontId="10" fillId="0" borderId="6" xfId="2" applyFont="1" applyBorder="1"/>
    <xf numFmtId="0" fontId="10" fillId="0" borderId="7" xfId="2" applyFont="1" applyBorder="1"/>
    <xf numFmtId="0" fontId="27" fillId="0" borderId="40" xfId="2" applyFont="1" applyBorder="1" applyAlignment="1">
      <alignment vertical="center"/>
    </xf>
    <xf numFmtId="0" fontId="5" fillId="0" borderId="36" xfId="2" applyFont="1" applyBorder="1"/>
    <xf numFmtId="0" fontId="5" fillId="0" borderId="7" xfId="2" applyFont="1" applyBorder="1" applyAlignment="1">
      <alignment horizontal="centerContinuous"/>
    </xf>
    <xf numFmtId="0" fontId="5" fillId="0" borderId="8" xfId="2" applyFont="1" applyBorder="1"/>
    <xf numFmtId="0" fontId="5" fillId="0" borderId="7" xfId="2" applyFont="1" applyBorder="1" applyAlignment="1">
      <alignment horizontal="center"/>
    </xf>
    <xf numFmtId="0" fontId="5" fillId="0" borderId="6" xfId="2" applyFont="1" applyBorder="1" applyAlignment="1">
      <alignment horizontal="centerContinuous"/>
    </xf>
    <xf numFmtId="0" fontId="5" fillId="0" borderId="7" xfId="2" applyFont="1" applyBorder="1"/>
    <xf numFmtId="0" fontId="5" fillId="0" borderId="8" xfId="2" applyFont="1" applyBorder="1" applyAlignment="1">
      <alignment horizontal="centerContinuous"/>
    </xf>
    <xf numFmtId="0" fontId="5" fillId="0" borderId="41" xfId="2" applyFont="1" applyBorder="1"/>
    <xf numFmtId="0" fontId="5" fillId="0" borderId="0" xfId="2" applyFont="1"/>
    <xf numFmtId="0" fontId="28" fillId="0" borderId="7" xfId="2" applyFont="1" applyBorder="1"/>
    <xf numFmtId="0" fontId="5" fillId="0" borderId="42" xfId="2" applyFont="1" applyBorder="1"/>
    <xf numFmtId="0" fontId="5" fillId="0" borderId="0" xfId="2" applyFont="1" applyAlignment="1">
      <alignment horizontal="centerContinuous"/>
    </xf>
    <xf numFmtId="0" fontId="5" fillId="0" borderId="5" xfId="2" applyFont="1" applyBorder="1"/>
    <xf numFmtId="0" fontId="5" fillId="0" borderId="4" xfId="2" applyFont="1" applyBorder="1"/>
    <xf numFmtId="0" fontId="5" fillId="0" borderId="4" xfId="2" applyFont="1" applyBorder="1" applyAlignment="1">
      <alignment horizontal="centerContinuous"/>
    </xf>
    <xf numFmtId="0" fontId="5" fillId="0" borderId="5" xfId="2" applyFont="1" applyBorder="1" applyAlignment="1">
      <alignment horizontal="centerContinuous"/>
    </xf>
    <xf numFmtId="0" fontId="5" fillId="0" borderId="0" xfId="2" applyFont="1" applyAlignment="1">
      <alignment horizontal="left"/>
    </xf>
    <xf numFmtId="0" fontId="5" fillId="0" borderId="43" xfId="2" applyFont="1" applyBorder="1"/>
    <xf numFmtId="0" fontId="5" fillId="0" borderId="3" xfId="2" applyFont="1" applyBorder="1" applyAlignment="1">
      <alignment horizontal="centerContinuous"/>
    </xf>
    <xf numFmtId="0" fontId="5" fillId="0" borderId="2" xfId="2" applyFont="1" applyBorder="1"/>
    <xf numFmtId="0" fontId="5" fillId="0" borderId="3" xfId="2" applyFont="1" applyBorder="1" applyAlignment="1">
      <alignment horizontal="center"/>
    </xf>
    <xf numFmtId="0" fontId="5" fillId="0" borderId="1" xfId="2" applyFont="1" applyBorder="1"/>
    <xf numFmtId="0" fontId="5" fillId="0" borderId="1" xfId="2" applyFont="1" applyBorder="1" applyAlignment="1">
      <alignment horizontal="centerContinuous"/>
    </xf>
    <xf numFmtId="0" fontId="5" fillId="0" borderId="3" xfId="2" applyFont="1" applyBorder="1"/>
    <xf numFmtId="0" fontId="5" fillId="0" borderId="2" xfId="2" applyFont="1" applyBorder="1" applyAlignment="1">
      <alignment horizontal="centerContinuous"/>
    </xf>
    <xf numFmtId="0" fontId="5" fillId="0" borderId="44" xfId="2" applyFont="1" applyBorder="1"/>
    <xf numFmtId="0" fontId="4" fillId="0" borderId="0" xfId="2" applyFont="1"/>
    <xf numFmtId="0" fontId="29" fillId="0" borderId="0" xfId="1" applyFont="1" applyAlignment="1" applyProtection="1">
      <protection locked="0"/>
    </xf>
    <xf numFmtId="0" fontId="5" fillId="0" borderId="18" xfId="0" applyFont="1" applyBorder="1" applyAlignment="1">
      <alignment horizontal="centerContinuous"/>
    </xf>
    <xf numFmtId="0" fontId="5" fillId="0" borderId="16" xfId="0" applyFont="1" applyBorder="1" applyAlignment="1">
      <alignment horizontal="centerContinuous"/>
    </xf>
    <xf numFmtId="0" fontId="5" fillId="0" borderId="16" xfId="0" applyFont="1" applyBorder="1" applyAlignment="1" applyProtection="1">
      <alignment horizontal="centerContinuous"/>
      <protection locked="0"/>
    </xf>
    <xf numFmtId="0" fontId="5" fillId="0" borderId="17" xfId="0" applyFont="1" applyBorder="1" applyAlignment="1">
      <alignment horizontal="centerContinuous"/>
    </xf>
    <xf numFmtId="37" fontId="10" fillId="0" borderId="13" xfId="0" applyNumberFormat="1" applyFont="1" applyBorder="1" applyProtection="1">
      <protection locked="0"/>
    </xf>
    <xf numFmtId="37" fontId="5" fillId="0" borderId="11" xfId="0" applyNumberFormat="1" applyFont="1" applyBorder="1" applyProtection="1">
      <protection locked="0"/>
    </xf>
    <xf numFmtId="37" fontId="10" fillId="0" borderId="10" xfId="0" applyNumberFormat="1" applyFont="1" applyBorder="1" applyProtection="1">
      <protection locked="0"/>
    </xf>
    <xf numFmtId="37" fontId="10" fillId="0" borderId="9" xfId="0" applyNumberFormat="1" applyFont="1" applyBorder="1" applyProtection="1">
      <protection locked="0"/>
    </xf>
    <xf numFmtId="37" fontId="5" fillId="0" borderId="10" xfId="0" applyNumberFormat="1" applyFont="1" applyBorder="1"/>
    <xf numFmtId="37" fontId="5" fillId="0" borderId="9" xfId="0" applyNumberFormat="1" applyFont="1" applyBorder="1"/>
    <xf numFmtId="0" fontId="5" fillId="0" borderId="3" xfId="0" applyFont="1" applyBorder="1" applyProtection="1">
      <protection locked="0"/>
    </xf>
    <xf numFmtId="0" fontId="10" fillId="0" borderId="2" xfId="0" applyFont="1" applyBorder="1"/>
    <xf numFmtId="0" fontId="5" fillId="0" borderId="7" xfId="0" quotePrefix="1" applyFont="1" applyBorder="1" applyAlignment="1">
      <alignment horizontal="right"/>
    </xf>
    <xf numFmtId="0" fontId="0" fillId="0" borderId="4" xfId="0" applyBorder="1"/>
    <xf numFmtId="37" fontId="10" fillId="0" borderId="4" xfId="0" applyNumberFormat="1" applyFont="1" applyBorder="1" applyAlignment="1" applyProtection="1">
      <alignment horizontal="center"/>
      <protection locked="0"/>
    </xf>
    <xf numFmtId="0" fontId="5" fillId="0" borderId="4" xfId="0" applyFont="1" applyBorder="1" applyProtection="1">
      <protection locked="0"/>
    </xf>
    <xf numFmtId="0" fontId="1" fillId="7" borderId="0" xfId="0" applyFont="1" applyFill="1"/>
    <xf numFmtId="0" fontId="0" fillId="7" borderId="0" xfId="0" applyFill="1"/>
    <xf numFmtId="0" fontId="1" fillId="0" borderId="0" xfId="0" applyFont="1"/>
    <xf numFmtId="0" fontId="30" fillId="7" borderId="0" xfId="0" applyFont="1" applyFill="1" applyAlignment="1">
      <alignment vertical="center"/>
    </xf>
    <xf numFmtId="0" fontId="5" fillId="0" borderId="18" xfId="0" applyFont="1" applyBorder="1"/>
    <xf numFmtId="49" fontId="10" fillId="0" borderId="45" xfId="0" applyNumberFormat="1" applyFont="1" applyBorder="1" applyProtection="1">
      <protection locked="0"/>
    </xf>
    <xf numFmtId="49" fontId="10" fillId="0" borderId="46" xfId="0" applyNumberFormat="1" applyFont="1" applyBorder="1" applyProtection="1">
      <protection locked="0"/>
    </xf>
    <xf numFmtId="0" fontId="4" fillId="0" borderId="14" xfId="0" applyFont="1" applyBorder="1" applyAlignment="1">
      <alignment vertical="center"/>
    </xf>
    <xf numFmtId="0" fontId="5" fillId="0" borderId="20" xfId="0" applyFont="1" applyBorder="1"/>
    <xf numFmtId="0" fontId="5" fillId="0" borderId="19" xfId="0" applyFont="1" applyBorder="1" applyAlignment="1">
      <alignment horizontal="center"/>
    </xf>
    <xf numFmtId="0" fontId="23" fillId="0" borderId="3" xfId="0" applyFont="1" applyBorder="1"/>
    <xf numFmtId="0" fontId="23" fillId="0" borderId="20" xfId="0" applyFont="1" applyBorder="1"/>
    <xf numFmtId="0" fontId="20" fillId="0" borderId="0" xfId="0" applyFont="1"/>
    <xf numFmtId="0" fontId="20" fillId="8" borderId="0" xfId="2" applyFont="1" applyFill="1"/>
    <xf numFmtId="0" fontId="1" fillId="8" borderId="0" xfId="2" applyFill="1"/>
    <xf numFmtId="0" fontId="31" fillId="9" borderId="0" xfId="2" applyFont="1" applyFill="1"/>
    <xf numFmtId="0" fontId="5" fillId="9" borderId="0" xfId="2" applyFont="1" applyFill="1"/>
    <xf numFmtId="0" fontId="5" fillId="0" borderId="47" xfId="2" applyFont="1" applyBorder="1" applyProtection="1">
      <protection locked="0"/>
    </xf>
    <xf numFmtId="0" fontId="1" fillId="0" borderId="7" xfId="2" applyBorder="1"/>
    <xf numFmtId="0" fontId="1" fillId="9" borderId="0" xfId="2" applyFill="1"/>
    <xf numFmtId="37" fontId="3" fillId="0" borderId="48" xfId="2" quotePrefix="1" applyNumberFormat="1" applyFont="1" applyBorder="1"/>
    <xf numFmtId="37" fontId="1" fillId="0" borderId="0" xfId="2" applyNumberFormat="1"/>
    <xf numFmtId="0" fontId="5" fillId="0" borderId="0" xfId="2" applyFont="1" applyAlignment="1">
      <alignment horizontal="right"/>
    </xf>
    <xf numFmtId="0" fontId="1" fillId="0" borderId="0" xfId="2" applyAlignment="1">
      <alignment horizontal="center"/>
    </xf>
    <xf numFmtId="0" fontId="1" fillId="9" borderId="0" xfId="2" quotePrefix="1" applyFill="1"/>
    <xf numFmtId="0" fontId="1" fillId="9" borderId="0" xfId="2" applyFill="1" applyAlignment="1">
      <alignment horizontal="center"/>
    </xf>
    <xf numFmtId="0" fontId="20" fillId="0" borderId="0" xfId="2" applyFont="1" applyAlignment="1">
      <alignment horizontal="center"/>
    </xf>
    <xf numFmtId="0" fontId="20" fillId="9" borderId="0" xfId="2" applyFont="1" applyFill="1" applyAlignment="1">
      <alignment horizontal="center"/>
    </xf>
    <xf numFmtId="37" fontId="3" fillId="9" borderId="0" xfId="2" applyNumberFormat="1" applyFont="1" applyFill="1"/>
    <xf numFmtId="0" fontId="5" fillId="0" borderId="0" xfId="2" applyFont="1" applyAlignment="1">
      <alignment horizontal="center"/>
    </xf>
    <xf numFmtId="0" fontId="5" fillId="9" borderId="0" xfId="2" applyFont="1" applyFill="1" applyAlignment="1">
      <alignment horizontal="center"/>
    </xf>
    <xf numFmtId="49" fontId="10" fillId="0" borderId="12" xfId="2" applyNumberFormat="1" applyFont="1" applyBorder="1" applyProtection="1">
      <protection locked="0"/>
    </xf>
    <xf numFmtId="37" fontId="3" fillId="9" borderId="0" xfId="2" quotePrefix="1" applyNumberFormat="1" applyFont="1" applyFill="1"/>
    <xf numFmtId="37" fontId="3" fillId="0" borderId="0" xfId="2" quotePrefix="1" applyNumberFormat="1" applyFont="1"/>
    <xf numFmtId="0" fontId="31" fillId="0" borderId="0" xfId="2" applyFont="1"/>
    <xf numFmtId="37" fontId="3" fillId="0" borderId="0" xfId="2" applyNumberFormat="1" applyFont="1"/>
    <xf numFmtId="49" fontId="1" fillId="0" borderId="0" xfId="2" applyNumberFormat="1"/>
    <xf numFmtId="0" fontId="5" fillId="0" borderId="47" xfId="2" applyFont="1" applyBorder="1"/>
    <xf numFmtId="0" fontId="39" fillId="0" borderId="0" xfId="2" applyFont="1"/>
    <xf numFmtId="0" fontId="40" fillId="0" borderId="0" xfId="2" applyFont="1"/>
    <xf numFmtId="0" fontId="41" fillId="0" borderId="0" xfId="2" applyFont="1"/>
    <xf numFmtId="0" fontId="1" fillId="0" borderId="66" xfId="2" applyBorder="1"/>
    <xf numFmtId="0" fontId="1" fillId="0" borderId="67" xfId="2" applyBorder="1"/>
    <xf numFmtId="0" fontId="5" fillId="0" borderId="1" xfId="2" applyFont="1" applyBorder="1" applyAlignment="1">
      <alignment horizontal="left"/>
    </xf>
    <xf numFmtId="0" fontId="5" fillId="0" borderId="1" xfId="2" applyFont="1" applyBorder="1" applyAlignment="1">
      <alignment horizontal="center"/>
    </xf>
    <xf numFmtId="0" fontId="5" fillId="0" borderId="4" xfId="2" applyFont="1" applyBorder="1" applyAlignment="1">
      <alignment horizontal="left"/>
    </xf>
    <xf numFmtId="0" fontId="5" fillId="0" borderId="4" xfId="2" applyFont="1" applyBorder="1" applyAlignment="1">
      <alignment horizontal="center"/>
    </xf>
    <xf numFmtId="0" fontId="1" fillId="0" borderId="68" xfId="2" applyBorder="1" applyAlignment="1">
      <alignment horizontal="center"/>
    </xf>
    <xf numFmtId="0" fontId="10" fillId="0" borderId="12" xfId="2" applyFont="1" applyBorder="1" applyProtection="1">
      <protection locked="0"/>
    </xf>
    <xf numFmtId="0" fontId="10" fillId="0" borderId="69" xfId="2" applyFont="1" applyBorder="1" applyProtection="1">
      <protection locked="0"/>
    </xf>
    <xf numFmtId="0" fontId="10" fillId="5" borderId="69" xfId="2" applyFont="1" applyFill="1" applyBorder="1" applyProtection="1">
      <protection locked="0"/>
    </xf>
    <xf numFmtId="0" fontId="1" fillId="0" borderId="70" xfId="2" applyBorder="1" applyAlignment="1">
      <alignment horizontal="center"/>
    </xf>
    <xf numFmtId="0" fontId="42" fillId="0" borderId="12" xfId="0" applyFont="1" applyBorder="1" applyProtection="1">
      <protection locked="0"/>
    </xf>
    <xf numFmtId="0" fontId="42" fillId="0" borderId="12" xfId="0" applyFont="1" applyBorder="1" applyAlignment="1" applyProtection="1">
      <alignment horizontal="center"/>
      <protection locked="0"/>
    </xf>
    <xf numFmtId="0" fontId="42" fillId="0" borderId="7" xfId="0" applyFont="1" applyBorder="1"/>
    <xf numFmtId="0" fontId="42" fillId="0" borderId="7" xfId="0" applyFont="1" applyBorder="1" applyAlignment="1" applyProtection="1">
      <alignment horizontal="center"/>
      <protection locked="0"/>
    </xf>
    <xf numFmtId="0" fontId="42" fillId="0" borderId="41" xfId="2" applyFont="1" applyBorder="1" applyProtection="1">
      <protection locked="0"/>
    </xf>
    <xf numFmtId="0" fontId="42" fillId="0" borderId="3" xfId="2" applyFont="1" applyBorder="1" applyAlignment="1" applyProtection="1">
      <alignment horizontal="center"/>
      <protection locked="0"/>
    </xf>
    <xf numFmtId="0" fontId="42" fillId="0" borderId="7" xfId="2" applyFont="1" applyBorder="1" applyAlignment="1" applyProtection="1">
      <alignment horizontal="center"/>
      <protection locked="0"/>
    </xf>
    <xf numFmtId="0" fontId="42" fillId="0" borderId="12" xfId="2" applyFont="1" applyBorder="1" applyProtection="1">
      <protection locked="0"/>
    </xf>
    <xf numFmtId="0" fontId="42" fillId="0" borderId="12" xfId="2" applyFont="1" applyBorder="1" applyAlignment="1" applyProtection="1">
      <alignment horizontal="center"/>
      <protection locked="0"/>
    </xf>
    <xf numFmtId="0" fontId="42" fillId="0" borderId="7" xfId="0" applyFont="1" applyBorder="1" applyAlignment="1">
      <alignment horizontal="right"/>
    </xf>
    <xf numFmtId="2" fontId="42" fillId="0" borderId="12" xfId="2" applyNumberFormat="1" applyFont="1" applyBorder="1" applyProtection="1">
      <protection locked="0"/>
    </xf>
    <xf numFmtId="0" fontId="31" fillId="9" borderId="0" xfId="0" applyFont="1" applyFill="1"/>
    <xf numFmtId="0" fontId="5" fillId="0" borderId="49" xfId="0" applyFont="1" applyBorder="1" applyAlignment="1" applyProtection="1">
      <alignment horizontal="center"/>
      <protection locked="0"/>
    </xf>
    <xf numFmtId="172" fontId="0" fillId="0" borderId="0" xfId="0" applyNumberFormat="1"/>
    <xf numFmtId="0" fontId="32" fillId="0" borderId="0" xfId="0" quotePrefix="1" applyFont="1"/>
    <xf numFmtId="0" fontId="32" fillId="0" borderId="0" xfId="0" applyFont="1" applyAlignment="1">
      <alignment horizontal="centerContinuous"/>
    </xf>
    <xf numFmtId="49" fontId="10" fillId="0" borderId="50" xfId="0" applyNumberFormat="1" applyFont="1" applyBorder="1" applyProtection="1">
      <protection locked="0"/>
    </xf>
    <xf numFmtId="49" fontId="10" fillId="0" borderId="51" xfId="0" applyNumberFormat="1" applyFont="1" applyBorder="1" applyProtection="1">
      <protection locked="0"/>
    </xf>
    <xf numFmtId="5" fontId="5" fillId="0" borderId="52" xfId="0" applyNumberFormat="1" applyFont="1" applyBorder="1"/>
    <xf numFmtId="49" fontId="10" fillId="0" borderId="53" xfId="0" applyNumberFormat="1" applyFont="1" applyBorder="1" applyProtection="1">
      <protection locked="0"/>
    </xf>
    <xf numFmtId="49" fontId="10" fillId="0" borderId="54" xfId="0" applyNumberFormat="1" applyFont="1" applyBorder="1" applyAlignment="1" applyProtection="1">
      <alignment horizontal="center"/>
      <protection locked="0"/>
    </xf>
    <xf numFmtId="171" fontId="10" fillId="0" borderId="55" xfId="0" applyNumberFormat="1" applyFont="1" applyBorder="1" applyAlignment="1" applyProtection="1">
      <alignment horizontal="center"/>
      <protection locked="0"/>
    </xf>
    <xf numFmtId="0" fontId="5" fillId="0" borderId="36" xfId="0" applyFont="1" applyBorder="1" applyAlignment="1">
      <alignment horizontal="center"/>
    </xf>
    <xf numFmtId="49" fontId="10" fillId="0" borderId="56" xfId="0" applyNumberFormat="1" applyFont="1" applyBorder="1" applyProtection="1">
      <protection locked="0"/>
    </xf>
    <xf numFmtId="49" fontId="10" fillId="0" borderId="57" xfId="0" applyNumberFormat="1" applyFont="1" applyBorder="1" applyProtection="1">
      <protection locked="0"/>
    </xf>
    <xf numFmtId="49" fontId="10" fillId="0" borderId="58" xfId="0" applyNumberFormat="1" applyFont="1" applyBorder="1" applyProtection="1">
      <protection locked="0"/>
    </xf>
    <xf numFmtId="49" fontId="10" fillId="0" borderId="59" xfId="0" applyNumberFormat="1" applyFont="1" applyBorder="1" applyAlignment="1" applyProtection="1">
      <alignment horizontal="center"/>
      <protection locked="0"/>
    </xf>
    <xf numFmtId="171" fontId="10" fillId="0" borderId="60" xfId="0" applyNumberFormat="1" applyFont="1" applyBorder="1" applyAlignment="1" applyProtection="1">
      <alignment horizontal="center"/>
      <protection locked="0"/>
    </xf>
    <xf numFmtId="49" fontId="10" fillId="0" borderId="71" xfId="0" applyNumberFormat="1" applyFont="1" applyBorder="1" applyProtection="1">
      <protection locked="0"/>
    </xf>
    <xf numFmtId="49" fontId="10" fillId="0" borderId="62" xfId="0" applyNumberFormat="1" applyFont="1" applyBorder="1" applyProtection="1">
      <protection locked="0"/>
    </xf>
    <xf numFmtId="171" fontId="10" fillId="9" borderId="61" xfId="0" applyNumberFormat="1" applyFont="1" applyFill="1" applyBorder="1" applyAlignment="1" applyProtection="1">
      <alignment horizontal="center"/>
      <protection locked="0"/>
    </xf>
    <xf numFmtId="0" fontId="16" fillId="0" borderId="0" xfId="0" applyFont="1"/>
    <xf numFmtId="0" fontId="1" fillId="7" borderId="72" xfId="0" applyFont="1" applyFill="1" applyBorder="1" applyProtection="1">
      <protection locked="0"/>
    </xf>
    <xf numFmtId="0" fontId="0" fillId="7" borderId="72" xfId="0" applyFill="1" applyBorder="1" applyProtection="1">
      <protection locked="0"/>
    </xf>
    <xf numFmtId="0" fontId="43" fillId="0" borderId="0" xfId="0" applyFont="1"/>
    <xf numFmtId="0" fontId="33" fillId="0" borderId="0" xfId="0" applyFont="1"/>
    <xf numFmtId="37" fontId="3" fillId="0" borderId="0" xfId="0" quotePrefix="1" applyNumberFormat="1" applyFont="1"/>
    <xf numFmtId="0" fontId="20" fillId="0" borderId="0" xfId="0" applyFont="1" applyAlignment="1">
      <alignment horizontal="center"/>
    </xf>
    <xf numFmtId="37" fontId="3" fillId="0" borderId="0" xfId="0" applyNumberFormat="1" applyFont="1"/>
    <xf numFmtId="0" fontId="34" fillId="0" borderId="0" xfId="0" applyFont="1"/>
    <xf numFmtId="171" fontId="10" fillId="9" borderId="73" xfId="0" applyNumberFormat="1" applyFont="1" applyFill="1" applyBorder="1" applyAlignment="1" applyProtection="1">
      <alignment horizontal="center"/>
      <protection locked="0"/>
    </xf>
    <xf numFmtId="0" fontId="0" fillId="0" borderId="74" xfId="0" applyBorder="1"/>
    <xf numFmtId="0" fontId="20" fillId="0" borderId="0" xfId="0" applyFont="1" applyAlignment="1">
      <alignment horizontal="left"/>
    </xf>
    <xf numFmtId="0" fontId="35" fillId="7" borderId="0" xfId="0" applyFont="1" applyFill="1" applyAlignment="1">
      <alignment vertical="center"/>
    </xf>
    <xf numFmtId="37" fontId="36" fillId="7" borderId="0" xfId="0" quotePrefix="1" applyNumberFormat="1" applyFont="1" applyFill="1"/>
    <xf numFmtId="0" fontId="37" fillId="7" borderId="0" xfId="0" applyFont="1" applyFill="1"/>
    <xf numFmtId="0" fontId="38" fillId="7" borderId="0" xfId="0" applyFont="1" applyFill="1" applyAlignment="1">
      <alignment horizontal="center"/>
    </xf>
    <xf numFmtId="37" fontId="3" fillId="7" borderId="0" xfId="0" applyNumberFormat="1" applyFont="1" applyFill="1"/>
    <xf numFmtId="37" fontId="3" fillId="7" borderId="0" xfId="0" quotePrefix="1" applyNumberFormat="1" applyFont="1" applyFill="1"/>
    <xf numFmtId="0" fontId="20" fillId="7" borderId="0" xfId="0" applyFont="1" applyFill="1" applyAlignment="1">
      <alignment horizontal="center"/>
    </xf>
    <xf numFmtId="172" fontId="17" fillId="0" borderId="0" xfId="0" applyNumberFormat="1" applyFont="1" applyAlignment="1">
      <alignment horizontal="center"/>
    </xf>
    <xf numFmtId="49" fontId="10" fillId="0" borderId="63" xfId="0" applyNumberFormat="1" applyFont="1" applyBorder="1" applyProtection="1">
      <protection locked="0"/>
    </xf>
    <xf numFmtId="49" fontId="10" fillId="0" borderId="64" xfId="0" applyNumberFormat="1" applyFont="1" applyBorder="1" applyProtection="1">
      <protection locked="0"/>
    </xf>
    <xf numFmtId="49" fontId="10" fillId="0" borderId="65" xfId="0" applyNumberFormat="1" applyFont="1" applyBorder="1" applyProtection="1">
      <protection locked="0"/>
    </xf>
    <xf numFmtId="171" fontId="10" fillId="9" borderId="75" xfId="0" applyNumberFormat="1" applyFont="1" applyFill="1" applyBorder="1" applyAlignment="1" applyProtection="1">
      <alignment horizontal="center"/>
      <protection locked="0"/>
    </xf>
    <xf numFmtId="171" fontId="10" fillId="9" borderId="72" xfId="0" applyNumberFormat="1" applyFont="1" applyFill="1" applyBorder="1" applyAlignment="1" applyProtection="1">
      <alignment horizontal="center"/>
      <protection locked="0"/>
    </xf>
    <xf numFmtId="37" fontId="36" fillId="7" borderId="0" xfId="0" quotePrefix="1" applyNumberFormat="1" applyFont="1" applyFill="1" applyAlignment="1">
      <alignment vertical="center"/>
    </xf>
    <xf numFmtId="0" fontId="37" fillId="7" borderId="0" xfId="0" applyFont="1" applyFill="1" applyAlignment="1">
      <alignment vertical="center"/>
    </xf>
    <xf numFmtId="0" fontId="38" fillId="7" borderId="0" xfId="0" applyFont="1" applyFill="1" applyAlignment="1">
      <alignment horizontal="center" vertical="center"/>
    </xf>
    <xf numFmtId="172" fontId="0" fillId="7" borderId="72" xfId="0" applyNumberFormat="1" applyFill="1" applyBorder="1" applyProtection="1">
      <protection locked="0"/>
    </xf>
    <xf numFmtId="0" fontId="11" fillId="0" borderId="0" xfId="0" applyFont="1"/>
    <xf numFmtId="0" fontId="45" fillId="0" borderId="0" xfId="0" applyFont="1"/>
    <xf numFmtId="0" fontId="25" fillId="0" borderId="0" xfId="1" applyBorder="1" applyAlignment="1" applyProtection="1"/>
    <xf numFmtId="0" fontId="11" fillId="0" borderId="0" xfId="0" applyFont="1" applyAlignment="1">
      <alignment vertical="center"/>
    </xf>
    <xf numFmtId="0" fontId="12" fillId="0" borderId="0" xfId="0" applyFont="1"/>
    <xf numFmtId="0" fontId="46" fillId="0" borderId="5" xfId="0" applyFont="1" applyBorder="1"/>
    <xf numFmtId="0" fontId="12" fillId="0" borderId="0" xfId="0" applyFont="1" applyAlignment="1">
      <alignment horizontal="center"/>
    </xf>
    <xf numFmtId="0" fontId="10" fillId="0" borderId="0" xfId="0" applyFont="1" applyProtection="1">
      <protection locked="0"/>
    </xf>
    <xf numFmtId="49" fontId="5" fillId="0" borderId="76" xfId="0" applyNumberFormat="1" applyFont="1" applyBorder="1" applyProtection="1">
      <protection locked="0"/>
    </xf>
    <xf numFmtId="0" fontId="5" fillId="0" borderId="14" xfId="0" applyFont="1" applyBorder="1"/>
    <xf numFmtId="0" fontId="5" fillId="0" borderId="76" xfId="0" applyFont="1" applyBorder="1"/>
    <xf numFmtId="49" fontId="5" fillId="0" borderId="0" xfId="0" applyNumberFormat="1" applyFont="1" applyProtection="1">
      <protection locked="0"/>
    </xf>
    <xf numFmtId="0" fontId="10" fillId="0" borderId="76" xfId="0" applyFont="1" applyBorder="1" applyProtection="1">
      <protection locked="0"/>
    </xf>
    <xf numFmtId="0" fontId="10" fillId="0" borderId="76" xfId="0" applyFont="1" applyBorder="1"/>
    <xf numFmtId="0" fontId="10" fillId="0" borderId="7" xfId="0" applyFont="1" applyBorder="1"/>
    <xf numFmtId="0" fontId="47" fillId="0" borderId="1" xfId="0" applyFont="1" applyBorder="1"/>
    <xf numFmtId="0" fontId="47" fillId="0" borderId="4" xfId="0" applyFont="1" applyBorder="1"/>
    <xf numFmtId="0" fontId="5" fillId="0" borderId="77" xfId="0" applyFont="1" applyBorder="1"/>
    <xf numFmtId="0" fontId="0" fillId="0" borderId="77" xfId="0" applyBorder="1"/>
    <xf numFmtId="0" fontId="12" fillId="0" borderId="5" xfId="0" applyFont="1" applyBorder="1"/>
    <xf numFmtId="49" fontId="13" fillId="0" borderId="5" xfId="0" applyNumberFormat="1" applyFont="1" applyBorder="1" applyAlignment="1" applyProtection="1">
      <alignment horizontal="center"/>
      <protection locked="0"/>
    </xf>
    <xf numFmtId="0" fontId="5" fillId="0" borderId="78" xfId="0" applyFont="1" applyBorder="1"/>
    <xf numFmtId="0" fontId="5" fillId="0" borderId="15" xfId="0" applyFont="1" applyBorder="1"/>
    <xf numFmtId="0" fontId="5" fillId="0" borderId="79" xfId="0" applyFont="1" applyBorder="1"/>
    <xf numFmtId="0" fontId="5" fillId="0" borderId="80" xfId="0" applyFont="1" applyBorder="1" applyProtection="1">
      <protection locked="0"/>
    </xf>
    <xf numFmtId="0" fontId="5" fillId="0" borderId="47" xfId="0" applyFont="1" applyBorder="1"/>
    <xf numFmtId="0" fontId="48" fillId="0" borderId="81" xfId="0" applyFont="1" applyBorder="1"/>
    <xf numFmtId="0" fontId="5" fillId="0" borderId="82" xfId="0" applyFont="1" applyBorder="1"/>
    <xf numFmtId="0" fontId="10" fillId="0" borderId="47" xfId="0" applyFont="1" applyBorder="1"/>
    <xf numFmtId="0" fontId="16" fillId="0" borderId="0" xfId="0" applyFont="1" applyAlignment="1">
      <alignment horizontal="center"/>
    </xf>
    <xf numFmtId="0" fontId="49" fillId="0" borderId="0" xfId="2" applyFont="1"/>
    <xf numFmtId="0" fontId="50" fillId="0" borderId="0" xfId="2" applyFont="1" applyAlignment="1">
      <alignment horizontal="center"/>
    </xf>
    <xf numFmtId="167" fontId="1" fillId="0" borderId="0" xfId="0" applyNumberFormat="1" applyFont="1"/>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colors>
    <mruColors>
      <color rgb="FFFFFF99"/>
      <color rgb="FF0000FF"/>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57150</xdr:colOff>
      <xdr:row>8</xdr:row>
      <xdr:rowOff>114300</xdr:rowOff>
    </xdr:from>
    <xdr:to>
      <xdr:col>8</xdr:col>
      <xdr:colOff>228600</xdr:colOff>
      <xdr:row>8</xdr:row>
      <xdr:rowOff>114300</xdr:rowOff>
    </xdr:to>
    <xdr:sp macro="" textlink="">
      <xdr:nvSpPr>
        <xdr:cNvPr id="11318" name="Line 3" descr="2026 Short Form Cost Report Instructions Summary. Full Instructions are in pdf format on the HFS website.">
          <a:extLst>
            <a:ext uri="{FF2B5EF4-FFF2-40B4-BE49-F238E27FC236}">
              <a16:creationId xmlns:a16="http://schemas.microsoft.com/office/drawing/2014/main" id="{00000000-0008-0000-0000-0000362C0000}"/>
            </a:ext>
          </a:extLst>
        </xdr:cNvPr>
        <xdr:cNvSpPr>
          <a:spLocks noChangeShapeType="1"/>
        </xdr:cNvSpPr>
      </xdr:nvSpPr>
      <xdr:spPr bwMode="auto">
        <a:xfrm>
          <a:off x="409575" y="1714500"/>
          <a:ext cx="5934075" cy="0"/>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21897</xdr:colOff>
      <xdr:row>1</xdr:row>
      <xdr:rowOff>21897</xdr:rowOff>
    </xdr:from>
    <xdr:to>
      <xdr:col>9</xdr:col>
      <xdr:colOff>604345</xdr:colOff>
      <xdr:row>61</xdr:row>
      <xdr:rowOff>8758</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372242" y="223345"/>
          <a:ext cx="7361620" cy="12073758"/>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en-US" sz="1200" b="0" i="0" u="none" strike="noStrike" baseline="0">
              <a:solidFill>
                <a:srgbClr val="000000"/>
              </a:solidFill>
              <a:latin typeface="Times New Roman"/>
              <a:cs typeface="Times New Roman"/>
            </a:rPr>
            <a:t>                                            </a:t>
          </a:r>
        </a:p>
        <a:p>
          <a:pPr algn="l" rtl="0">
            <a:defRPr sz="1000"/>
          </a:pPr>
          <a:r>
            <a:rPr lang="en-US" sz="1200" b="0" i="0" u="none" strike="noStrike" baseline="0">
              <a:solidFill>
                <a:srgbClr val="000000"/>
              </a:solidFill>
              <a:latin typeface="Times New Roman"/>
              <a:cs typeface="Times New Roman"/>
            </a:rPr>
            <a:t>To:        </a:t>
          </a:r>
          <a:r>
            <a:rPr lang="en-US" sz="1200" b="1" i="0" u="none" strike="noStrike" baseline="0">
              <a:solidFill>
                <a:srgbClr val="000000"/>
              </a:solidFill>
              <a:latin typeface="Times New Roman"/>
              <a:cs typeface="Times New Roman"/>
            </a:rPr>
            <a:t>Administrator/Cost Report Preparer</a:t>
          </a:r>
          <a:r>
            <a:rPr lang="en-US" sz="1200" b="0" i="0" u="none" strike="noStrike" baseline="0">
              <a:solidFill>
                <a:srgbClr val="000000"/>
              </a:solidFill>
              <a:latin typeface="Times New Roman"/>
              <a:cs typeface="Times New Roman"/>
            </a:rPr>
            <a:t>        Date:    </a:t>
          </a:r>
          <a:r>
            <a:rPr lang="en-US" sz="1200" b="1" i="0" u="none" strike="noStrike" baseline="0">
              <a:solidFill>
                <a:srgbClr val="000000"/>
              </a:solidFill>
              <a:latin typeface="Times New Roman"/>
              <a:cs typeface="Times New Roman"/>
            </a:rPr>
            <a:t> August 04, 2026</a:t>
          </a:r>
          <a:endParaRPr lang="en-US" sz="1200" b="0" i="0" u="none" strike="noStrike" baseline="0">
            <a:solidFill>
              <a:srgbClr val="000000"/>
            </a:solidFill>
            <a:latin typeface="Times New Roman"/>
            <a:cs typeface="Times New Roman"/>
          </a:endParaRPr>
        </a:p>
        <a:p>
          <a:pPr algn="l" rtl="0">
            <a:defRPr sz="1000"/>
          </a:pPr>
          <a:r>
            <a:rPr lang="en-US" sz="1200" b="0" i="0" u="none" strike="noStrike" baseline="0">
              <a:solidFill>
                <a:srgbClr val="000000"/>
              </a:solidFill>
              <a:latin typeface="Times New Roman"/>
              <a:cs typeface="Times New Roman"/>
            </a:rPr>
            <a:t>From:    </a:t>
          </a:r>
          <a:r>
            <a:rPr lang="en-US" sz="1200" b="1" i="0" u="none" strike="noStrike" baseline="0">
              <a:solidFill>
                <a:srgbClr val="000000"/>
              </a:solidFill>
              <a:latin typeface="Times New Roman"/>
              <a:cs typeface="Times New Roman"/>
            </a:rPr>
            <a:t>Bureau of Health Finance</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r>
            <a:rPr lang="en-US" sz="1200" b="0" i="0" u="none" strike="noStrike" baseline="0">
              <a:solidFill>
                <a:srgbClr val="000000"/>
              </a:solidFill>
              <a:latin typeface="Times New Roman"/>
              <a:cs typeface="Times New Roman"/>
            </a:rPr>
            <a:t>Re:        </a:t>
          </a:r>
          <a:r>
            <a:rPr lang="en-US" sz="1200" b="1" i="0" u="none" strike="noStrike" baseline="0">
              <a:solidFill>
                <a:srgbClr val="000000"/>
              </a:solidFill>
              <a:latin typeface="Times New Roman"/>
              <a:cs typeface="Times New Roman"/>
            </a:rPr>
            <a:t>Short Form-2026 Long Term Care Cost Report and Instructions on Web Site</a:t>
          </a:r>
          <a:r>
            <a:rPr lang="en-US" sz="1200" b="0" i="0" u="none" strike="noStrike" baseline="0">
              <a:solidFill>
                <a:srgbClr val="000000"/>
              </a:solidFill>
              <a:latin typeface="Times New Roman"/>
              <a:cs typeface="Times New Roman"/>
            </a:rPr>
            <a:t> </a:t>
          </a: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r>
            <a:rPr lang="en-US" sz="1200" b="0" i="0" u="none" strike="noStrike" baseline="0">
              <a:solidFill>
                <a:srgbClr val="000000"/>
              </a:solidFill>
              <a:latin typeface="Times New Roman"/>
              <a:cs typeface="Times New Roman"/>
            </a:rPr>
            <a:t>The 2026 cost report files are now available by download from the Internet or by Email.  The web site for the download of the cost report file and instructions is </a:t>
          </a:r>
          <a:r>
            <a:rPr lang="en-US" sz="1200" b="1" i="0" u="none" strike="noStrike" baseline="0">
              <a:solidFill>
                <a:srgbClr val="0000FF"/>
              </a:solidFill>
              <a:latin typeface="Times New Roman"/>
              <a:cs typeface="Times New Roman"/>
            </a:rPr>
            <a:t>https://hfs.illinois.gov/medicalproviders/costreports/ltcshortform.html</a:t>
          </a:r>
          <a:r>
            <a:rPr lang="en-US" sz="1200" b="0" i="0" u="none" strike="noStrike" baseline="0">
              <a:solidFill>
                <a:srgbClr val="000000"/>
              </a:solidFill>
              <a:latin typeface="Times New Roman"/>
              <a:cs typeface="Times New Roman"/>
            </a:rPr>
            <a:t>   Click on the </a:t>
          </a:r>
          <a:r>
            <a:rPr lang="en-US" sz="1200" b="1" i="0" u="none" strike="noStrike" baseline="0">
              <a:solidFill>
                <a:srgbClr val="000000"/>
              </a:solidFill>
              <a:latin typeface="Times New Roman"/>
              <a:cs typeface="Times New Roman"/>
            </a:rPr>
            <a:t>Long Term Care - Short Form </a:t>
          </a:r>
          <a:r>
            <a:rPr lang="en-US" sz="1200" b="0" i="0" u="none" strike="noStrike" baseline="0">
              <a:solidFill>
                <a:srgbClr val="000000"/>
              </a:solidFill>
              <a:latin typeface="Times New Roman"/>
              <a:cs typeface="Times New Roman"/>
            </a:rPr>
            <a:t>link.  Next, right-click on the “Excel version” and select, “Save Target As”.  Then, save the file on your computer system in the location where you want it.  Next, right-click on the instructions file and select “Save Target As”.  Then, save the file on your computer system.</a:t>
          </a:r>
        </a:p>
        <a:p>
          <a:pPr algn="l" rtl="0">
            <a:defRPr sz="1000"/>
          </a:pPr>
          <a:endParaRPr lang="en-US" sz="1200" b="0" i="0" u="none" strike="noStrike" baseline="0">
            <a:solidFill>
              <a:srgbClr val="000000"/>
            </a:solidFill>
            <a:latin typeface="Times New Roman"/>
            <a:cs typeface="Times New Roman"/>
          </a:endParaRPr>
        </a:p>
        <a:p>
          <a:pPr algn="l" rtl="0">
            <a:defRPr sz="1000"/>
          </a:pPr>
          <a:r>
            <a:rPr lang="en-US" sz="1200" b="0" i="0" u="none" strike="noStrike" baseline="0">
              <a:solidFill>
                <a:srgbClr val="000000"/>
              </a:solidFill>
              <a:latin typeface="Times New Roman"/>
              <a:cs typeface="Times New Roman"/>
            </a:rPr>
            <a:t>When you have completed the cost report, </a:t>
          </a:r>
          <a:r>
            <a:rPr lang="en-US" sz="1200" b="1" i="0" u="none" strike="noStrike" baseline="0">
              <a:solidFill>
                <a:srgbClr val="000000"/>
              </a:solidFill>
              <a:latin typeface="Times New Roman"/>
              <a:cs typeface="Times New Roman"/>
            </a:rPr>
            <a:t>send in the completed cost report file by Email or CD.  The EMAIL address for sending in the Excel file is </a:t>
          </a:r>
          <a:r>
            <a:rPr lang="en-US" sz="1200" b="1" i="0" u="none" strike="noStrike" baseline="0">
              <a:solidFill>
                <a:srgbClr val="0000FF"/>
              </a:solidFill>
              <a:latin typeface="Times New Roman"/>
              <a:cs typeface="Times New Roman"/>
            </a:rPr>
            <a:t>HFS.HealthFinance@illinois.gov</a:t>
          </a:r>
          <a:r>
            <a:rPr lang="en-US" sz="1200" b="1" i="0" u="none" strike="noStrike" baseline="0">
              <a:solidFill>
                <a:srgbClr val="000000"/>
              </a:solidFill>
              <a:latin typeface="Times New Roman"/>
              <a:cs typeface="Times New Roman"/>
            </a:rPr>
            <a:t>.  A signed paper copy must be sent in also.</a:t>
          </a:r>
          <a:r>
            <a:rPr lang="en-US" sz="1200" b="0" i="0" u="none" strike="noStrike" baseline="0">
              <a:solidFill>
                <a:srgbClr val="000000"/>
              </a:solidFill>
              <a:latin typeface="Times New Roman"/>
              <a:cs typeface="Times New Roman"/>
            </a:rPr>
            <a:t> </a:t>
          </a:r>
        </a:p>
        <a:p>
          <a:r>
            <a:rPr lang="en-US" sz="1000" b="1" i="0" u="none" strike="noStrike">
              <a:effectLst/>
              <a:latin typeface="+mn-lt"/>
              <a:ea typeface="+mn-ea"/>
              <a:cs typeface="+mn-cs"/>
            </a:rPr>
            <a:t>      </a:t>
          </a:r>
          <a:r>
            <a:rPr lang="en-US" sz="1100">
              <a:effectLst/>
              <a:latin typeface="+mn-lt"/>
              <a:ea typeface="+mn-ea"/>
              <a:cs typeface="+mn-cs"/>
            </a:rPr>
            <a:t> </a:t>
          </a:r>
        </a:p>
        <a:p>
          <a:r>
            <a:rPr lang="en-US" sz="1100">
              <a:effectLst/>
              <a:latin typeface="+mn-lt"/>
              <a:ea typeface="+mn-ea"/>
              <a:cs typeface="+mn-cs"/>
            </a:rPr>
            <a:t>     MAIL TO: BUREAU OF HEALTH FINANCE</a:t>
          </a:r>
        </a:p>
        <a:p>
          <a:r>
            <a:rPr lang="en-US" sz="1100">
              <a:effectLst/>
              <a:latin typeface="+mn-lt"/>
              <a:ea typeface="+mn-ea"/>
              <a:cs typeface="+mn-cs"/>
            </a:rPr>
            <a:t>     ILLINOIS DEPT OF HEALTHCARE AND FAMILY SERVICES</a:t>
          </a:r>
        </a:p>
        <a:p>
          <a:r>
            <a:rPr lang="en-US" sz="1100">
              <a:effectLst/>
              <a:latin typeface="+mn-lt"/>
              <a:ea typeface="+mn-ea"/>
              <a:cs typeface="+mn-cs"/>
            </a:rPr>
            <a:t>     2200 Churchill Rd.</a:t>
          </a:r>
        </a:p>
        <a:p>
          <a:r>
            <a:rPr lang="en-US" sz="1100">
              <a:effectLst/>
              <a:latin typeface="+mn-lt"/>
              <a:ea typeface="+mn-ea"/>
              <a:cs typeface="+mn-cs"/>
            </a:rPr>
            <a:t>     Springfield, IL 62702-3406</a:t>
          </a:r>
        </a:p>
        <a:p>
          <a:endParaRPr lang="en-US" sz="1200" b="0" i="0" u="none" strike="noStrike" baseline="0">
            <a:solidFill>
              <a:srgbClr val="000000"/>
            </a:solidFill>
            <a:latin typeface="Times New Roman"/>
            <a:cs typeface="Times New Roman"/>
          </a:endParaRPr>
        </a:p>
        <a:p>
          <a:pPr algn="l" rtl="0">
            <a:defRPr sz="1000"/>
          </a:pPr>
          <a:r>
            <a:rPr lang="en-US" sz="1200" b="0" i="0" u="none" strike="noStrike" baseline="0">
              <a:solidFill>
                <a:srgbClr val="000000"/>
              </a:solidFill>
              <a:latin typeface="Times New Roman"/>
              <a:cs typeface="Times New Roman"/>
            </a:rPr>
            <a:t>As is stated on page 1 of the cost report instructions, this report should cover the facility’s fiscal  year ending in 2026.  For year ends of June 30th or earlier, the report is due November 30, 2026.  For year ends after June 30th, the report is due 5 months after the close of the facility’s fiscal year end.  Please refer to the instructions for the remainder of the filing requirements.</a:t>
          </a:r>
        </a:p>
        <a:p>
          <a:pPr algn="l" rtl="0">
            <a:defRPr sz="1000"/>
          </a:pPr>
          <a:endParaRPr lang="en-US" sz="1200" b="0" i="0" u="none" strike="noStrike" baseline="0">
            <a:solidFill>
              <a:srgbClr val="000000"/>
            </a:solidFill>
            <a:latin typeface="Times New Roman"/>
            <a:cs typeface="Times New Roman"/>
          </a:endParaRPr>
        </a:p>
        <a:p>
          <a:pPr algn="l" rtl="0">
            <a:defRPr sz="1000"/>
          </a:pPr>
          <a:r>
            <a:rPr lang="en-US" sz="1200" b="0" i="0" u="none" strike="noStrike" baseline="0">
              <a:solidFill>
                <a:srgbClr val="000000"/>
              </a:solidFill>
              <a:latin typeface="Times New Roman"/>
              <a:cs typeface="Times New Roman"/>
            </a:rPr>
            <a:t>Please use the 2026 cost report file and instructions.  </a:t>
          </a:r>
          <a:r>
            <a:rPr lang="en-US" sz="1200" b="1" i="0" u="none" strike="noStrike" baseline="0">
              <a:solidFill>
                <a:srgbClr val="000000"/>
              </a:solidFill>
              <a:latin typeface="Times New Roman"/>
              <a:cs typeface="Times New Roman"/>
            </a:rPr>
            <a:t>Printed copies of the report from the 2025 cost report files or earlier will NOT be accepted.</a:t>
          </a:r>
          <a:endParaRPr lang="en-US" sz="1200" b="0" i="0" u="none" strike="noStrike" baseline="0">
            <a:solidFill>
              <a:srgbClr val="000000"/>
            </a:solidFill>
            <a:latin typeface="Times New Roman"/>
            <a:cs typeface="Times New Roman"/>
          </a:endParaRPr>
        </a:p>
        <a:p>
          <a:pPr algn="l" rtl="0">
            <a:defRPr sz="1000"/>
          </a:pPr>
          <a:r>
            <a:rPr lang="en-US" sz="1200" b="0" i="0" u="none" strike="noStrike" baseline="0">
              <a:solidFill>
                <a:srgbClr val="000000"/>
              </a:solidFill>
              <a:latin typeface="Times New Roman"/>
              <a:cs typeface="Times New Roman"/>
            </a:rPr>
            <a:t>                                                                                                                                             </a:t>
          </a:r>
        </a:p>
        <a:p>
          <a:pPr algn="l" rtl="0">
            <a:defRPr sz="1000"/>
          </a:pPr>
          <a:r>
            <a:rPr lang="en-US" sz="1200" b="0" i="0" u="none" strike="noStrike" baseline="0">
              <a:solidFill>
                <a:srgbClr val="000000"/>
              </a:solidFill>
              <a:latin typeface="Times New Roman"/>
              <a:cs typeface="Times New Roman"/>
            </a:rPr>
            <a:t>The entire cost report is in one file.  Each page is on a separate worksheet.  The file has not been sealed.  Do not change the cost report form.  We must have every form the same.  Any changes made to the cost report form will cause us to consider the filed cost report incomplete until the form is correctly filed.  Complete page one first.  The facility name, IDPH ID# and the report period  dates have been linked to each page.  (Be sure to enter the IDPH licensed name of the facility.)  </a:t>
          </a:r>
          <a:r>
            <a:rPr lang="en-US" sz="1200" b="1" i="0" u="none" strike="noStrike" baseline="0">
              <a:solidFill>
                <a:srgbClr val="000000"/>
              </a:solidFill>
              <a:latin typeface="Times New Roman"/>
              <a:cs typeface="Times New Roman"/>
            </a:rPr>
            <a:t>Two extra Page 5's have been added to the file.  Right-click on the worksheet tab and Select Unhide to see the pages available</a:t>
          </a:r>
          <a:r>
            <a:rPr lang="en-US" sz="1200" b="0" i="0" u="none" strike="noStrike" baseline="0">
              <a:solidFill>
                <a:srgbClr val="000000"/>
              </a:solidFill>
              <a:latin typeface="Times New Roman"/>
              <a:cs typeface="Times New Roman"/>
            </a:rPr>
            <a:t>.</a:t>
          </a:r>
        </a:p>
        <a:p>
          <a:pPr algn="l" rtl="0">
            <a:defRPr sz="1000"/>
          </a:pPr>
          <a:endParaRPr lang="en-US" sz="1200" b="0" i="0" u="none" strike="noStrike" baseline="0">
            <a:solidFill>
              <a:srgbClr val="000000"/>
            </a:solidFill>
            <a:latin typeface="Times New Roman"/>
            <a:cs typeface="Times New Roman"/>
          </a:endParaRPr>
        </a:p>
        <a:p>
          <a:pPr rtl="0"/>
          <a:r>
            <a:rPr lang="en-US" sz="1200" b="1" i="0" baseline="0">
              <a:effectLst/>
              <a:latin typeface="Times New Roman" panose="02020603050405020304" pitchFamily="18" charset="0"/>
              <a:ea typeface="+mn-ea"/>
              <a:cs typeface="Times New Roman" panose="02020603050405020304" pitchFamily="18" charset="0"/>
            </a:rPr>
            <a:t>Printing</a:t>
          </a:r>
          <a:r>
            <a:rPr lang="en-US" sz="1200" b="0" i="0" baseline="0">
              <a:effectLst/>
              <a:latin typeface="Times New Roman" panose="02020603050405020304" pitchFamily="18" charset="0"/>
              <a:ea typeface="+mn-ea"/>
              <a:cs typeface="Times New Roman" panose="02020603050405020304" pitchFamily="18" charset="0"/>
            </a:rPr>
            <a:t> - The Print macros have been removed due to security concerns.  To print the entire report, click on Pg1, hold down shift, and then click Pg8.  Then select the Print command.  You may review the Print Preview to ensure the pages are printing properly.  In order to Ungroup the worksheet pages, Right-click on one of the worksheet tabs and select Ungroup sheets.</a:t>
          </a:r>
          <a:endParaRPr lang="en-US" sz="1200">
            <a:effectLst/>
            <a:latin typeface="Times New Roman" panose="02020603050405020304" pitchFamily="18" charset="0"/>
            <a:cs typeface="Times New Roman" panose="02020603050405020304" pitchFamily="18" charset="0"/>
          </a:endParaRPr>
        </a:p>
        <a:p>
          <a:pPr algn="l" rtl="0">
            <a:defRPr sz="1000"/>
          </a:pPr>
          <a:endParaRPr lang="en-US" sz="1200" b="0" i="0" u="none" strike="noStrike" baseline="0">
            <a:solidFill>
              <a:srgbClr val="000000"/>
            </a:solidFill>
            <a:latin typeface="Times New Roman"/>
            <a:cs typeface="Times New Roman"/>
          </a:endParaRPr>
        </a:p>
        <a:p>
          <a:pPr algn="l" rtl="0">
            <a:defRPr sz="1000"/>
          </a:pPr>
          <a:r>
            <a:rPr lang="en-US" sz="1200" b="0" i="0" u="none" strike="noStrike" baseline="0">
              <a:solidFill>
                <a:srgbClr val="000000"/>
              </a:solidFill>
              <a:latin typeface="Times New Roman"/>
              <a:cs typeface="Times New Roman"/>
            </a:rPr>
            <a:t>Please include all explanations, additional details and additional schedules, including the information for owners' compensation, on the worksheets in the cost report file. Please do not change or delete the sheet names of pages 1 through 8, ReadMe or Print.  Also, do not change any range names or range references.  You may add additional worksheets after page 8 for the recording of this type of detail.  Additionally, you may also insert these sheets in the file behind the pages to which they correspond.</a:t>
          </a:r>
        </a:p>
        <a:p>
          <a:pPr algn="l" rtl="0">
            <a:defRPr sz="1000"/>
          </a:pPr>
          <a:r>
            <a:rPr lang="en-US" sz="1200" b="0" i="0" u="none" strike="noStrike" baseline="0">
              <a:solidFill>
                <a:srgbClr val="000000"/>
              </a:solidFill>
              <a:latin typeface="Times New Roman"/>
              <a:cs typeface="Times New Roman"/>
            </a:rPr>
            <a:t> </a:t>
          </a:r>
        </a:p>
        <a:p>
          <a:pPr algn="l" rtl="0">
            <a:defRPr sz="1000"/>
          </a:pPr>
          <a:r>
            <a:rPr lang="en-US" sz="1200" b="0" i="0" u="none" strike="noStrike" baseline="0">
              <a:solidFill>
                <a:srgbClr val="000000"/>
              </a:solidFill>
              <a:latin typeface="Times New Roman"/>
              <a:cs typeface="Times New Roman"/>
            </a:rPr>
            <a:t>Home Office allocation documentation and Owner's Compensation details that are normally attached with the paper copy should be submitted electronically, and not included in the signed hard copy of the cost report. These pages may be submitted as an attached separate PDF when the excel file is submitted. </a:t>
          </a:r>
        </a:p>
        <a:p>
          <a:pPr algn="l" rtl="0">
            <a:defRPr sz="1000"/>
          </a:pPr>
          <a:endParaRPr lang="en-US" sz="1200" b="0" i="0" u="none" strike="noStrike" baseline="0">
            <a:solidFill>
              <a:srgbClr val="000000"/>
            </a:solidFill>
            <a:latin typeface="Times New Roman"/>
            <a:cs typeface="Times New Roman"/>
          </a:endParaRPr>
        </a:p>
        <a:p>
          <a:pPr algn="l" rtl="0">
            <a:defRPr sz="1000"/>
          </a:pPr>
          <a:r>
            <a:rPr lang="en-US" sz="1200" b="1" i="0" u="none" strike="noStrike" baseline="0">
              <a:solidFill>
                <a:srgbClr val="000000"/>
              </a:solidFill>
              <a:latin typeface="Times New Roman"/>
              <a:cs typeface="Times New Roman"/>
            </a:rPr>
            <a:t>WARNING:  Do NOT use drag &amp; drop, cut or move commands.  These commands may ruin the file and/or formulas.  Then you will have to close the file and start from the last time you saved it</a:t>
          </a:r>
          <a:r>
            <a:rPr lang="en-US" sz="1200" b="0" i="0" u="none" strike="noStrike" baseline="0">
              <a:solidFill>
                <a:srgbClr val="000000"/>
              </a:solidFill>
              <a:latin typeface="Times New Roman"/>
              <a:cs typeface="Times New Roman"/>
            </a:rPr>
            <a:t>.</a:t>
          </a:r>
        </a:p>
        <a:p>
          <a:pPr algn="l" rtl="0">
            <a:defRPr sz="1000"/>
          </a:pPr>
          <a:endParaRPr lang="en-US" sz="1200" b="0" i="0" u="none" strike="noStrike" baseline="0">
            <a:solidFill>
              <a:srgbClr val="000000"/>
            </a:solidFill>
            <a:latin typeface="Times New Roman"/>
            <a:cs typeface="Times New Roman"/>
          </a:endParaRPr>
        </a:p>
        <a:p>
          <a:pPr algn="l" rtl="0">
            <a:defRPr sz="1000"/>
          </a:pPr>
          <a:r>
            <a:rPr lang="en-US" sz="1200" b="0" i="0" u="none" strike="noStrike" baseline="0">
              <a:solidFill>
                <a:srgbClr val="000000"/>
              </a:solidFill>
              <a:latin typeface="Times New Roman"/>
              <a:cs typeface="Times New Roman"/>
            </a:rPr>
            <a:t>As you know, save your work frequently to prevent losses of large amounts of information.</a:t>
          </a:r>
        </a:p>
        <a:p>
          <a:pPr algn="l" rtl="0">
            <a:defRPr sz="1000"/>
          </a:pPr>
          <a:endParaRPr lang="en-US" sz="1200" b="0" i="0" u="none" strike="noStrike" baseline="0">
            <a:solidFill>
              <a:srgbClr val="000000"/>
            </a:solidFill>
            <a:latin typeface="Times New Roman"/>
            <a:cs typeface="Times New Roman"/>
          </a:endParaRPr>
        </a:p>
        <a:p>
          <a:pPr algn="l" rtl="0">
            <a:defRPr sz="1000"/>
          </a:pPr>
          <a:r>
            <a:rPr lang="en-US" sz="1200" b="0" i="0" u="none" strike="noStrike" baseline="0">
              <a:solidFill>
                <a:srgbClr val="000000"/>
              </a:solidFill>
              <a:latin typeface="Times New Roman"/>
              <a:cs typeface="Times New Roman"/>
            </a:rPr>
            <a:t>The cost report should be printed on 8 ½ by 14 size white paper with an 8 ½ by 14 image on the paper.  </a:t>
          </a:r>
          <a:r>
            <a:rPr lang="en-US" sz="1200" b="1" i="0" u="none" strike="noStrike" baseline="0">
              <a:solidFill>
                <a:srgbClr val="000000"/>
              </a:solidFill>
              <a:latin typeface="Times New Roman"/>
              <a:cs typeface="Times New Roman"/>
            </a:rPr>
            <a:t>Please do not reduce the image to 8 ½ by 11. We cannot accept a report with an 8 ½ by 11 image.</a:t>
          </a:r>
          <a:r>
            <a:rPr lang="en-US" sz="1200" b="0" i="0" u="none" strike="noStrike" baseline="0">
              <a:solidFill>
                <a:srgbClr val="000000"/>
              </a:solidFill>
              <a:latin typeface="Times New Roman"/>
              <a:cs typeface="Times New Roman"/>
            </a:rPr>
            <a:t>  After printing the cost report, please review the copy for accuracy and completeness before mailing it to the Bureau of Health Finance.   Please send in the completed Excel file at the same time as your paper copy, (being sure to make a copy of the file for your records).  Also, please make sure both the completed file and the paper copy agree prior to sending to our office.  If you have any questions, please call Randy Hulskotter at (217) 524-4489 or send an Email to </a:t>
          </a:r>
          <a:r>
            <a:rPr lang="en-US" sz="1400" b="1" i="0" baseline="0">
              <a:solidFill>
                <a:srgbClr val="0000FF"/>
              </a:solidFill>
              <a:effectLst/>
              <a:latin typeface="+mn-lt"/>
              <a:ea typeface="+mn-ea"/>
              <a:cs typeface="+mn-cs"/>
            </a:rPr>
            <a:t>HFS.HealthFinance@illinois.gov</a:t>
          </a:r>
          <a:r>
            <a:rPr lang="en-US" sz="1200" b="0" i="0" u="none" strike="noStrike" baseline="0">
              <a:solidFill>
                <a:srgbClr val="000000"/>
              </a:solidFill>
              <a:latin typeface="Times New Roman"/>
              <a:cs typeface="Times New Roman"/>
            </a:rPr>
            <a:t>.</a:t>
          </a:r>
        </a:p>
        <a:p>
          <a:pPr algn="l" rtl="0">
            <a:defRPr sz="1000"/>
          </a:pPr>
          <a:endParaRPr lang="en-US" sz="1200" b="0" i="0" u="none" strike="noStrike" baseline="0">
            <a:solidFill>
              <a:srgbClr val="000000"/>
            </a:solidFill>
            <a:latin typeface="Times New Roman"/>
            <a:cs typeface="Times New Roman"/>
          </a:endParaRPr>
        </a:p>
        <a:p>
          <a:r>
            <a:rPr lang="en-US" sz="1100">
              <a:effectLst/>
              <a:latin typeface="+mn-lt"/>
              <a:ea typeface="+mn-ea"/>
              <a:cs typeface="+mn-cs"/>
            </a:rPr>
            <a:t> </a:t>
          </a:r>
        </a:p>
        <a:p>
          <a:r>
            <a:rPr lang="en-US" sz="1200">
              <a:effectLst/>
              <a:latin typeface="Times New Roman" panose="02020603050405020304" pitchFamily="18" charset="0"/>
              <a:ea typeface="+mn-ea"/>
              <a:cs typeface="Times New Roman" panose="02020603050405020304" pitchFamily="18" charset="0"/>
            </a:rPr>
            <a:t>Thank you for your continued cooperation in providing this cost information for your facility.</a:t>
          </a:r>
        </a:p>
        <a:p>
          <a:pPr algn="l" rtl="0">
            <a:defRPr sz="1000"/>
          </a:pPr>
          <a:endParaRPr lang="en-US" sz="1200" b="0" i="0" u="none" strike="noStrike" baseline="0">
            <a:solidFill>
              <a:srgbClr val="000000"/>
            </a:solidFill>
            <a:latin typeface="Times New Roman"/>
            <a:cs typeface="Times New Roman"/>
          </a:endParaRPr>
        </a:p>
        <a:p>
          <a:pPr algn="l" rtl="0">
            <a:defRPr sz="1000"/>
          </a:pPr>
          <a:r>
            <a:rPr lang="en-US" sz="1200" b="0" i="0" u="none" strike="noStrike" baseline="0">
              <a:solidFill>
                <a:srgbClr val="000000"/>
              </a:solidFill>
              <a:latin typeface="Times New Roman"/>
              <a:cs typeface="Times New Roman"/>
            </a:rPr>
            <a:t>RH</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HFS.HealthFinance@illinois.gov" TargetMode="External"/><Relationship Id="rId1" Type="http://schemas.openxmlformats.org/officeDocument/2006/relationships/hyperlink" Target="https://hfs.illinois.gov/medicalproviders/costreports/ltcshortform.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1"/>
  <dimension ref="B4:H68"/>
  <sheetViews>
    <sheetView showZeros="0" defaultGridColor="0" colorId="22" zoomScale="87" workbookViewId="0"/>
  </sheetViews>
  <sheetFormatPr defaultColWidth="9.625" defaultRowHeight="15.75"/>
  <cols>
    <col min="1" max="1" width="4.625" customWidth="1"/>
    <col min="3" max="3" width="17.875" customWidth="1"/>
    <col min="9" max="9" width="13.125" customWidth="1"/>
  </cols>
  <sheetData>
    <row r="4" spans="2:8">
      <c r="B4" s="1"/>
      <c r="C4" s="592"/>
      <c r="E4" s="450"/>
      <c r="F4" s="450"/>
      <c r="G4" s="450"/>
      <c r="H4" s="450"/>
    </row>
    <row r="5" spans="2:8">
      <c r="B5" s="1"/>
      <c r="C5" s="450"/>
      <c r="E5" s="450"/>
      <c r="F5" s="450"/>
      <c r="G5" s="450"/>
      <c r="H5" s="450"/>
    </row>
    <row r="6" spans="2:8">
      <c r="B6" s="1"/>
      <c r="C6" s="450"/>
      <c r="E6" s="450"/>
      <c r="F6" s="450"/>
      <c r="G6" s="450"/>
      <c r="H6" s="450"/>
    </row>
    <row r="7" spans="2:8">
      <c r="B7" s="1"/>
      <c r="C7" s="450"/>
      <c r="E7" s="450"/>
      <c r="F7" s="450"/>
      <c r="G7" s="450"/>
      <c r="H7" s="450"/>
    </row>
    <row r="8" spans="2:8">
      <c r="B8" s="1"/>
      <c r="C8" s="450"/>
      <c r="E8" s="450"/>
      <c r="F8" s="450"/>
      <c r="G8" s="450"/>
      <c r="H8" s="450"/>
    </row>
    <row r="9" spans="2:8">
      <c r="B9" s="1"/>
      <c r="C9" s="450"/>
      <c r="E9" s="450"/>
      <c r="F9" s="450"/>
      <c r="G9" s="450"/>
      <c r="H9" s="450"/>
    </row>
    <row r="10" spans="2:8">
      <c r="B10" s="1"/>
      <c r="C10" s="450"/>
      <c r="E10" s="450"/>
      <c r="F10" s="450"/>
      <c r="G10" s="450"/>
      <c r="H10" s="450"/>
    </row>
    <row r="11" spans="2:8">
      <c r="B11" s="450"/>
      <c r="C11" s="450"/>
      <c r="E11" s="450"/>
      <c r="F11" s="450"/>
      <c r="G11" s="450"/>
      <c r="H11" s="450"/>
    </row>
    <row r="12" spans="2:8">
      <c r="B12" s="450"/>
      <c r="C12" s="450"/>
      <c r="E12" s="450"/>
      <c r="F12" s="450"/>
      <c r="G12" s="450"/>
      <c r="H12" s="450"/>
    </row>
    <row r="13" spans="2:8">
      <c r="B13" s="450"/>
      <c r="C13" s="450"/>
      <c r="E13" s="450"/>
      <c r="F13" s="450"/>
      <c r="G13" s="450"/>
      <c r="H13" s="450"/>
    </row>
    <row r="14" spans="2:8">
      <c r="B14" s="450"/>
      <c r="C14" s="450"/>
      <c r="E14" s="450"/>
      <c r="F14" s="450"/>
      <c r="G14" s="450"/>
      <c r="H14" s="450"/>
    </row>
    <row r="15" spans="2:8">
      <c r="B15" s="450"/>
      <c r="C15" s="450"/>
      <c r="E15" s="450"/>
      <c r="F15" s="450"/>
      <c r="G15" s="450"/>
      <c r="H15" s="450"/>
    </row>
    <row r="16" spans="2:8">
      <c r="B16" s="450"/>
      <c r="C16" s="450"/>
      <c r="E16" s="450"/>
      <c r="F16" s="450"/>
      <c r="G16" s="450"/>
      <c r="H16" s="450"/>
    </row>
    <row r="17" spans="2:8">
      <c r="B17" s="450"/>
      <c r="C17" s="450"/>
      <c r="E17" s="450"/>
      <c r="F17" s="450"/>
      <c r="G17" s="450"/>
      <c r="H17" s="450"/>
    </row>
    <row r="18" spans="2:8">
      <c r="B18" s="450"/>
      <c r="C18" s="450"/>
      <c r="E18" s="450"/>
      <c r="F18" s="450"/>
      <c r="G18" s="450"/>
      <c r="H18" s="450"/>
    </row>
    <row r="19" spans="2:8">
      <c r="B19" s="450"/>
      <c r="C19" s="450"/>
      <c r="E19" s="450"/>
      <c r="F19" s="450"/>
      <c r="G19" s="450"/>
      <c r="H19" s="450"/>
    </row>
    <row r="20" spans="2:8">
      <c r="B20" s="450"/>
      <c r="C20" s="450"/>
      <c r="E20" s="450"/>
      <c r="F20" s="450"/>
      <c r="G20" s="450"/>
      <c r="H20" s="450"/>
    </row>
    <row r="21" spans="2:8">
      <c r="B21" s="450"/>
      <c r="C21" s="450"/>
      <c r="E21" s="450"/>
      <c r="F21" s="450"/>
      <c r="G21" s="450"/>
      <c r="H21" s="450"/>
    </row>
    <row r="22" spans="2:8">
      <c r="B22" s="450"/>
      <c r="C22" s="450"/>
      <c r="E22" s="450"/>
      <c r="F22" s="450"/>
      <c r="G22" s="450"/>
      <c r="H22" s="450"/>
    </row>
    <row r="23" spans="2:8">
      <c r="B23" s="450"/>
      <c r="C23" s="450"/>
      <c r="E23" s="450"/>
      <c r="F23" s="450"/>
      <c r="G23" s="450"/>
      <c r="H23" s="450"/>
    </row>
    <row r="24" spans="2:8">
      <c r="B24" s="450"/>
      <c r="C24" s="450"/>
      <c r="E24" s="450"/>
      <c r="F24" s="450"/>
      <c r="G24" s="450"/>
      <c r="H24" s="450"/>
    </row>
    <row r="25" spans="2:8">
      <c r="B25" s="450"/>
      <c r="C25" s="450"/>
      <c r="E25" s="450"/>
      <c r="F25" s="450"/>
      <c r="G25" s="450"/>
      <c r="H25" s="450"/>
    </row>
    <row r="26" spans="2:8">
      <c r="B26" s="450"/>
      <c r="C26" s="450"/>
      <c r="E26" s="450"/>
      <c r="F26" s="450"/>
      <c r="G26" s="450"/>
      <c r="H26" s="450"/>
    </row>
    <row r="27" spans="2:8">
      <c r="B27" s="450"/>
      <c r="C27" s="450"/>
      <c r="E27" s="450"/>
      <c r="F27" s="450"/>
      <c r="G27" s="450"/>
      <c r="H27" s="450"/>
    </row>
    <row r="28" spans="2:8">
      <c r="B28" s="450"/>
      <c r="C28" s="450"/>
      <c r="E28" s="450"/>
      <c r="F28" s="450"/>
      <c r="G28" s="450"/>
      <c r="H28" s="450"/>
    </row>
    <row r="29" spans="2:8">
      <c r="B29" s="450"/>
      <c r="C29" s="450"/>
      <c r="E29" s="450"/>
      <c r="F29" s="450"/>
      <c r="G29" s="450"/>
      <c r="H29" s="450"/>
    </row>
    <row r="30" spans="2:8">
      <c r="B30" s="450"/>
      <c r="C30" s="450"/>
      <c r="E30" s="450"/>
      <c r="F30" s="450"/>
      <c r="G30" s="450"/>
      <c r="H30" s="450"/>
    </row>
    <row r="31" spans="2:8">
      <c r="B31" s="450"/>
      <c r="C31" s="450"/>
      <c r="E31" s="450"/>
      <c r="F31" s="450"/>
      <c r="G31" s="450"/>
      <c r="H31" s="450"/>
    </row>
    <row r="32" spans="2:8">
      <c r="B32" s="450"/>
      <c r="C32" s="450"/>
      <c r="E32" s="450"/>
      <c r="F32" s="450"/>
      <c r="G32" s="450"/>
      <c r="H32" s="450"/>
    </row>
    <row r="33" spans="2:8">
      <c r="B33" s="450"/>
      <c r="C33" s="450"/>
      <c r="E33" s="450"/>
      <c r="F33" s="450"/>
      <c r="G33" s="450"/>
      <c r="H33" s="450"/>
    </row>
    <row r="34" spans="2:8">
      <c r="B34" s="450"/>
      <c r="C34" s="450"/>
      <c r="E34" s="450"/>
      <c r="F34" s="450"/>
      <c r="G34" s="450"/>
      <c r="H34" s="450"/>
    </row>
    <row r="35" spans="2:8">
      <c r="B35" s="450"/>
      <c r="C35" s="450"/>
      <c r="E35" s="450"/>
      <c r="F35" s="450"/>
      <c r="G35" s="450"/>
      <c r="H35" s="450"/>
    </row>
    <row r="36" spans="2:8">
      <c r="B36" s="450"/>
      <c r="C36" s="450"/>
      <c r="E36" s="450"/>
      <c r="F36" s="450"/>
      <c r="G36" s="450"/>
      <c r="H36" s="450"/>
    </row>
    <row r="37" spans="2:8">
      <c r="B37" s="450"/>
      <c r="C37" s="450"/>
      <c r="E37" s="450"/>
      <c r="F37" s="450"/>
      <c r="G37" s="450"/>
      <c r="H37" s="450"/>
    </row>
    <row r="38" spans="2:8">
      <c r="C38" s="450"/>
      <c r="E38" s="450"/>
      <c r="F38" s="450"/>
      <c r="G38" s="450"/>
      <c r="H38" s="450"/>
    </row>
    <row r="39" spans="2:8">
      <c r="C39" s="450"/>
      <c r="D39" s="450"/>
      <c r="E39" s="450"/>
      <c r="F39" s="450"/>
      <c r="G39" s="450"/>
      <c r="H39" s="450"/>
    </row>
    <row r="47" spans="2:8">
      <c r="B47" s="352" t="s">
        <v>0</v>
      </c>
    </row>
    <row r="63" spans="2:3">
      <c r="B63" t="s">
        <v>1</v>
      </c>
      <c r="C63" s="431" t="s">
        <v>2</v>
      </c>
    </row>
    <row r="65" spans="2:3">
      <c r="B65" t="s">
        <v>3</v>
      </c>
      <c r="C65" s="431" t="s">
        <v>4</v>
      </c>
    </row>
    <row r="68" spans="2:3">
      <c r="C68" s="431"/>
    </row>
  </sheetData>
  <sheetProtection algorithmName="SHA-512" hashValue="uu6ZTGyGkhauAl6A6XM1PQUehCYL2zhcMl/5JpezlcJzP6uwp8gab9GUkWc3NUmSQNxX5QuQQsAEJr1Mju+gDw==" saltValue="5zATA6mNpHYsHhj3HsZyQQ==" spinCount="100000" sheet="1" objects="1" scenarios="1"/>
  <phoneticPr fontId="0" type="noConversion"/>
  <hyperlinks>
    <hyperlink ref="C65" r:id="rId1" xr:uid="{5C769D5B-D644-4869-B950-FE73A86B6AE3}"/>
    <hyperlink ref="C63" r:id="rId2" xr:uid="{08943449-D9AA-4576-91EB-FEE29F5B2976}"/>
  </hyperlinks>
  <pageMargins left="0.5" right="0.5" top="0.5" bottom="0.5" header="0.25" footer="0.25"/>
  <pageSetup orientation="portrait"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codeName="Sheet6">
    <pageSetUpPr fitToPage="1"/>
  </sheetPr>
  <dimension ref="A1:AC44"/>
  <sheetViews>
    <sheetView showZeros="0" defaultGridColor="0" colorId="22" zoomScale="80" zoomScaleNormal="80" workbookViewId="0">
      <selection activeCell="F6" sqref="F6"/>
    </sheetView>
  </sheetViews>
  <sheetFormatPr defaultColWidth="9.625" defaultRowHeight="15.75"/>
  <cols>
    <col min="1" max="1" width="6.625" customWidth="1"/>
    <col min="2" max="2" width="3.625" customWidth="1"/>
    <col min="4" max="4" width="3.625" customWidth="1"/>
    <col min="5" max="5" width="5.625" customWidth="1"/>
    <col min="6" max="6" width="15.625" customWidth="1"/>
    <col min="7" max="7" width="1.625" customWidth="1"/>
    <col min="8" max="8" width="7.625" customWidth="1"/>
    <col min="9" max="9" width="2.625" customWidth="1"/>
    <col min="10" max="10" width="13" bestFit="1" customWidth="1"/>
    <col min="11" max="11" width="2.375" customWidth="1"/>
    <col min="12" max="12" width="2.625" customWidth="1"/>
    <col min="13" max="13" width="11.875" customWidth="1"/>
    <col min="14" max="14" width="1.625" customWidth="1"/>
    <col min="15" max="15" width="2.625" customWidth="1"/>
    <col min="16" max="16" width="11.625" customWidth="1"/>
    <col min="17" max="17" width="2.625" customWidth="1"/>
    <col min="18" max="18" width="7.625" customWidth="1"/>
    <col min="19" max="19" width="1.625" customWidth="1"/>
    <col min="20" max="20" width="3.625" customWidth="1"/>
    <col min="21" max="21" width="10.625" customWidth="1"/>
    <col min="22" max="22" width="1.625" customWidth="1"/>
    <col min="23" max="24" width="2.625" customWidth="1"/>
    <col min="25" max="25" width="10.625" customWidth="1"/>
    <col min="26" max="26" width="3.625" customWidth="1"/>
    <col min="27" max="27" width="10.625" customWidth="1"/>
    <col min="28" max="28" width="1.625" customWidth="1"/>
    <col min="29" max="29" width="3.625" customWidth="1"/>
  </cols>
  <sheetData>
    <row r="1" spans="1:29">
      <c r="A1" s="98"/>
    </row>
    <row r="3" spans="1:29" ht="12.95" customHeight="1">
      <c r="B3" s="87"/>
      <c r="C3" s="87"/>
      <c r="D3" s="87"/>
      <c r="E3" s="87"/>
      <c r="F3" s="87"/>
      <c r="G3" s="87"/>
      <c r="H3" s="87"/>
      <c r="I3" s="87"/>
      <c r="J3" s="87"/>
      <c r="K3" s="87"/>
      <c r="L3" s="87"/>
      <c r="M3" s="87" t="s">
        <v>24</v>
      </c>
      <c r="N3" s="87"/>
      <c r="P3" s="87"/>
      <c r="Q3" s="87"/>
      <c r="R3" s="87"/>
      <c r="S3" s="87"/>
      <c r="T3" s="87"/>
      <c r="U3" s="87"/>
      <c r="V3" s="87"/>
      <c r="X3" s="87"/>
      <c r="AA3" s="90" t="s">
        <v>369</v>
      </c>
    </row>
    <row r="4" spans="1:29">
      <c r="B4" s="52" t="s">
        <v>39</v>
      </c>
      <c r="C4" s="52"/>
      <c r="D4" s="502" t="str">
        <f>T('Pg1'!$E$15)</f>
        <v/>
      </c>
      <c r="E4" s="52"/>
      <c r="F4" s="52"/>
      <c r="G4" s="52"/>
      <c r="H4" s="52"/>
      <c r="I4" s="52"/>
      <c r="J4" s="52"/>
      <c r="K4" s="257" t="s">
        <v>230</v>
      </c>
      <c r="L4" s="52"/>
      <c r="M4" s="502" t="str">
        <f>T('Pg1'!$J$13)</f>
        <v/>
      </c>
      <c r="N4" s="52"/>
      <c r="O4" s="52"/>
      <c r="P4" s="92" t="s">
        <v>370</v>
      </c>
      <c r="Q4" s="40"/>
      <c r="R4" s="40"/>
      <c r="S4" s="40"/>
      <c r="T4" s="40"/>
      <c r="U4" s="503" t="str">
        <f>T('Pg1'!$AB$20)</f>
        <v/>
      </c>
      <c r="V4" s="53"/>
      <c r="W4" s="40"/>
      <c r="X4" s="40"/>
      <c r="Y4" s="180" t="s">
        <v>103</v>
      </c>
      <c r="Z4" s="53"/>
      <c r="AA4" s="503" t="str">
        <f>T('Pg1'!$AD$20)</f>
        <v/>
      </c>
      <c r="AB4" s="54"/>
      <c r="AC4" s="54"/>
    </row>
    <row r="5" spans="1:29">
      <c r="B5" s="87" t="s">
        <v>371</v>
      </c>
      <c r="C5" s="87"/>
      <c r="D5" s="87"/>
      <c r="E5" s="87"/>
      <c r="F5" s="87"/>
      <c r="G5" s="87"/>
      <c r="H5" s="87"/>
      <c r="I5" s="87"/>
      <c r="J5" s="87"/>
      <c r="K5" s="87"/>
      <c r="L5" s="87"/>
      <c r="M5" s="87"/>
      <c r="N5" s="87"/>
      <c r="O5" s="87"/>
      <c r="P5" s="87"/>
      <c r="Q5" s="87"/>
      <c r="R5" s="87"/>
      <c r="S5" s="87"/>
      <c r="T5" s="87"/>
      <c r="U5" s="87"/>
      <c r="V5" s="87"/>
      <c r="W5" s="87"/>
      <c r="X5" s="87"/>
    </row>
    <row r="6" spans="1:29" ht="24" customHeight="1">
      <c r="B6" s="168" t="s">
        <v>372</v>
      </c>
      <c r="C6" s="168"/>
      <c r="D6" s="168"/>
      <c r="E6" s="168"/>
      <c r="F6" s="181" t="s">
        <v>373</v>
      </c>
      <c r="G6" s="168"/>
      <c r="H6" s="168" t="s">
        <v>374</v>
      </c>
      <c r="I6" s="182"/>
      <c r="J6" s="182"/>
      <c r="K6" s="168"/>
      <c r="L6" s="168"/>
      <c r="M6" s="347" t="s">
        <v>375</v>
      </c>
      <c r="O6" s="168"/>
      <c r="P6" s="168" t="s">
        <v>376</v>
      </c>
      <c r="Q6" s="460"/>
      <c r="R6" s="460"/>
      <c r="S6" s="87"/>
      <c r="T6" s="87"/>
      <c r="U6" s="87"/>
      <c r="V6" s="87"/>
      <c r="W6" s="87"/>
      <c r="X6" s="87"/>
      <c r="Y6" s="460"/>
      <c r="Z6" s="181" t="s">
        <v>373</v>
      </c>
      <c r="AA6" s="168"/>
    </row>
    <row r="7" spans="1:29">
      <c r="B7" s="87" t="s">
        <v>377</v>
      </c>
      <c r="C7" s="87"/>
      <c r="D7" s="87"/>
      <c r="E7" s="87"/>
      <c r="F7" s="87"/>
      <c r="G7" s="87"/>
      <c r="H7" s="87"/>
      <c r="I7" s="87"/>
      <c r="J7" s="87"/>
      <c r="K7" s="87"/>
      <c r="L7" s="87"/>
      <c r="M7" s="87"/>
      <c r="N7" s="87"/>
      <c r="O7" s="87" t="s">
        <v>378</v>
      </c>
      <c r="P7" s="87"/>
      <c r="Q7" s="87"/>
      <c r="R7" s="87"/>
      <c r="S7" s="87"/>
      <c r="T7" s="87"/>
      <c r="U7" s="87"/>
      <c r="V7" s="87"/>
      <c r="W7" s="87"/>
      <c r="X7" s="87"/>
    </row>
    <row r="8" spans="1:29" ht="12.95" customHeight="1">
      <c r="B8" s="34"/>
      <c r="C8" s="64" t="s">
        <v>132</v>
      </c>
      <c r="D8" s="5" t="s">
        <v>379</v>
      </c>
      <c r="E8" s="5"/>
      <c r="F8" s="5"/>
      <c r="G8" s="183" t="s">
        <v>112</v>
      </c>
      <c r="H8" s="98" t="s">
        <v>380</v>
      </c>
      <c r="I8" s="70"/>
      <c r="J8" s="184" t="s">
        <v>381</v>
      </c>
      <c r="K8" s="70"/>
      <c r="L8" s="5"/>
      <c r="M8" s="5" t="s">
        <v>114</v>
      </c>
      <c r="N8" s="70"/>
      <c r="O8" s="35" t="s">
        <v>323</v>
      </c>
      <c r="P8" s="35" t="s">
        <v>382</v>
      </c>
      <c r="Q8" s="5"/>
      <c r="R8" s="34" t="s">
        <v>383</v>
      </c>
      <c r="S8" s="5"/>
      <c r="T8" s="34" t="s">
        <v>384</v>
      </c>
      <c r="U8" s="5" t="s">
        <v>385</v>
      </c>
      <c r="V8" s="5"/>
      <c r="W8" s="183" t="s">
        <v>386</v>
      </c>
      <c r="X8" s="5"/>
      <c r="Y8" s="70"/>
      <c r="Z8" s="35" t="s">
        <v>325</v>
      </c>
      <c r="AA8" s="5" t="s">
        <v>387</v>
      </c>
      <c r="AB8" s="5"/>
      <c r="AC8" s="60"/>
    </row>
    <row r="9" spans="1:29" ht="12.95" customHeight="1">
      <c r="B9" s="48"/>
      <c r="C9" s="67" t="s">
        <v>388</v>
      </c>
      <c r="D9" s="38"/>
      <c r="E9" s="38"/>
      <c r="F9" s="38"/>
      <c r="G9" s="185"/>
      <c r="H9" s="71" t="s">
        <v>389</v>
      </c>
      <c r="I9" s="186"/>
      <c r="J9" s="40" t="s">
        <v>390</v>
      </c>
      <c r="K9" s="186"/>
      <c r="L9" s="40"/>
      <c r="M9" s="93" t="s">
        <v>391</v>
      </c>
      <c r="N9" s="186"/>
      <c r="O9" s="71"/>
      <c r="P9" s="71" t="s">
        <v>392</v>
      </c>
      <c r="Q9" s="71"/>
      <c r="R9" s="48" t="s">
        <v>393</v>
      </c>
      <c r="S9" s="71"/>
      <c r="T9" s="185"/>
      <c r="U9" s="40" t="s">
        <v>392</v>
      </c>
      <c r="V9" s="71"/>
      <c r="W9" s="185" t="s">
        <v>394</v>
      </c>
      <c r="X9" s="71"/>
      <c r="Y9" s="186"/>
      <c r="Z9" s="40"/>
      <c r="AA9" s="71" t="s">
        <v>392</v>
      </c>
      <c r="AB9" s="71"/>
      <c r="AC9" s="72"/>
    </row>
    <row r="10" spans="1:29" ht="12.95" customHeight="1">
      <c r="B10" s="290">
        <v>1</v>
      </c>
      <c r="C10" s="187"/>
      <c r="D10" s="188"/>
      <c r="E10" s="188"/>
      <c r="F10" s="189"/>
      <c r="G10" s="98"/>
      <c r="H10" s="98"/>
      <c r="I10" s="99"/>
      <c r="J10" s="98"/>
      <c r="K10" s="99"/>
      <c r="L10" s="190" t="s">
        <v>246</v>
      </c>
      <c r="M10" s="191"/>
      <c r="N10" s="192"/>
      <c r="O10" s="193" t="s">
        <v>246</v>
      </c>
      <c r="P10" s="191"/>
      <c r="Q10" s="192"/>
      <c r="R10" s="191"/>
      <c r="S10" s="192"/>
      <c r="T10" s="193" t="s">
        <v>246</v>
      </c>
      <c r="U10" s="191"/>
      <c r="V10" s="192"/>
      <c r="W10" s="193" t="s">
        <v>246</v>
      </c>
      <c r="X10" s="194"/>
      <c r="Y10" s="195">
        <f>U10-P10</f>
        <v>0</v>
      </c>
      <c r="Z10" s="193" t="s">
        <v>246</v>
      </c>
      <c r="AA10" s="194"/>
      <c r="AB10" s="184"/>
      <c r="AC10" s="290">
        <v>1</v>
      </c>
    </row>
    <row r="11" spans="1:29" ht="12.95" customHeight="1">
      <c r="B11" s="290">
        <v>2</v>
      </c>
      <c r="C11" s="187"/>
      <c r="D11" s="188"/>
      <c r="E11" s="188"/>
      <c r="F11" s="189"/>
      <c r="G11" s="98"/>
      <c r="H11" s="98"/>
      <c r="I11" s="99"/>
      <c r="J11" s="98"/>
      <c r="K11" s="99"/>
      <c r="L11" s="98"/>
      <c r="M11" s="191"/>
      <c r="N11" s="192"/>
      <c r="O11" s="191"/>
      <c r="P11" s="191"/>
      <c r="Q11" s="192"/>
      <c r="R11" s="191"/>
      <c r="S11" s="192"/>
      <c r="T11" s="191"/>
      <c r="U11" s="191"/>
      <c r="V11" s="192"/>
      <c r="W11" s="191"/>
      <c r="X11" s="194"/>
      <c r="Y11" s="195"/>
      <c r="Z11" s="194"/>
      <c r="AA11" s="194"/>
      <c r="AB11" s="184"/>
      <c r="AC11" s="290">
        <v>2</v>
      </c>
    </row>
    <row r="12" spans="1:29" ht="12.95" customHeight="1">
      <c r="B12" s="290">
        <v>3</v>
      </c>
      <c r="C12" s="187"/>
      <c r="D12" s="188"/>
      <c r="E12" s="188"/>
      <c r="F12" s="189"/>
      <c r="G12" s="98"/>
      <c r="H12" s="98"/>
      <c r="I12" s="99"/>
      <c r="J12" s="98"/>
      <c r="K12" s="99"/>
      <c r="L12" s="98"/>
      <c r="M12" s="191"/>
      <c r="N12" s="192"/>
      <c r="O12" s="191"/>
      <c r="P12" s="191"/>
      <c r="Q12" s="192"/>
      <c r="R12" s="191"/>
      <c r="S12" s="192"/>
      <c r="T12" s="191"/>
      <c r="U12" s="191"/>
      <c r="V12" s="192"/>
      <c r="W12" s="191"/>
      <c r="X12" s="194"/>
      <c r="Y12" s="195"/>
      <c r="Z12" s="194"/>
      <c r="AA12" s="194"/>
      <c r="AB12" s="184"/>
      <c r="AC12" s="290">
        <v>3</v>
      </c>
    </row>
    <row r="13" spans="1:29" ht="12.95" customHeight="1">
      <c r="B13" s="290">
        <v>4</v>
      </c>
      <c r="C13" s="187"/>
      <c r="D13" s="188"/>
      <c r="E13" s="188"/>
      <c r="F13" s="189"/>
      <c r="G13" s="98"/>
      <c r="H13" s="98"/>
      <c r="I13" s="99"/>
      <c r="J13" s="98"/>
      <c r="K13" s="99"/>
      <c r="L13" s="98"/>
      <c r="M13" s="191"/>
      <c r="N13" s="192"/>
      <c r="O13" s="191"/>
      <c r="P13" s="191"/>
      <c r="Q13" s="192"/>
      <c r="R13" s="191"/>
      <c r="S13" s="192"/>
      <c r="T13" s="191"/>
      <c r="U13" s="191"/>
      <c r="V13" s="192"/>
      <c r="W13" s="191"/>
      <c r="X13" s="194"/>
      <c r="Y13" s="195"/>
      <c r="Z13" s="194"/>
      <c r="AA13" s="194"/>
      <c r="AB13" s="184"/>
      <c r="AC13" s="290">
        <v>4</v>
      </c>
    </row>
    <row r="14" spans="1:29" ht="12.95" customHeight="1" thickBot="1">
      <c r="B14" s="290">
        <v>5</v>
      </c>
      <c r="C14" s="187"/>
      <c r="D14" s="188"/>
      <c r="E14" s="188"/>
      <c r="F14" s="189"/>
      <c r="G14" s="98"/>
      <c r="H14" s="98"/>
      <c r="I14" s="196"/>
      <c r="J14" s="98"/>
      <c r="K14" s="99"/>
      <c r="L14" s="98"/>
      <c r="M14" s="191"/>
      <c r="N14" s="192"/>
      <c r="O14" s="191"/>
      <c r="P14" s="191"/>
      <c r="Q14" s="192"/>
      <c r="R14" s="191"/>
      <c r="S14" s="192"/>
      <c r="T14" s="191"/>
      <c r="U14" s="191"/>
      <c r="V14" s="192"/>
      <c r="W14" s="191"/>
      <c r="X14" s="194"/>
      <c r="Y14" s="195"/>
      <c r="Z14" s="194"/>
      <c r="AA14" s="194"/>
      <c r="AB14" s="184"/>
      <c r="AC14" s="290">
        <v>5</v>
      </c>
    </row>
    <row r="15" spans="1:29" ht="12" customHeight="1">
      <c r="B15" s="291"/>
      <c r="C15" s="286" t="s">
        <v>395</v>
      </c>
      <c r="D15" s="197"/>
      <c r="E15" s="197"/>
      <c r="F15" s="197"/>
      <c r="G15" s="197"/>
      <c r="H15" s="197"/>
      <c r="I15" s="198"/>
      <c r="J15" s="199"/>
      <c r="K15" s="200"/>
      <c r="L15" s="200"/>
      <c r="M15" s="117"/>
      <c r="N15" s="117"/>
      <c r="O15" s="117"/>
      <c r="P15" s="117"/>
      <c r="Q15" s="117"/>
      <c r="R15" s="117"/>
      <c r="S15" s="117"/>
      <c r="T15" s="117"/>
      <c r="U15" s="117"/>
      <c r="V15" s="117"/>
      <c r="W15" s="117"/>
      <c r="X15" s="201"/>
      <c r="Y15" s="201"/>
      <c r="Z15" s="201"/>
      <c r="AA15" s="201"/>
      <c r="AB15" s="202"/>
      <c r="AC15" s="297"/>
    </row>
    <row r="16" spans="1:29" ht="12.95" customHeight="1">
      <c r="B16" s="290">
        <v>6</v>
      </c>
      <c r="C16" s="98"/>
      <c r="D16" s="98"/>
      <c r="E16" s="98"/>
      <c r="F16" s="98"/>
      <c r="G16" s="98"/>
      <c r="H16" s="98"/>
      <c r="I16" s="99"/>
      <c r="J16" s="98"/>
      <c r="K16" s="99"/>
      <c r="L16" s="98"/>
      <c r="M16" s="191"/>
      <c r="N16" s="192"/>
      <c r="O16" s="191"/>
      <c r="P16" s="191"/>
      <c r="Q16" s="192"/>
      <c r="R16" s="191"/>
      <c r="S16" s="192"/>
      <c r="T16" s="191"/>
      <c r="U16" s="191"/>
      <c r="V16" s="192"/>
      <c r="W16" s="191"/>
      <c r="X16" s="194"/>
      <c r="Y16" s="195"/>
      <c r="Z16" s="194"/>
      <c r="AA16" s="194"/>
      <c r="AB16" s="184"/>
      <c r="AC16" s="290">
        <v>6</v>
      </c>
    </row>
    <row r="17" spans="2:29" ht="12.95" customHeight="1">
      <c r="B17" s="290">
        <v>7</v>
      </c>
      <c r="C17" s="98"/>
      <c r="D17" s="98"/>
      <c r="E17" s="98"/>
      <c r="F17" s="98"/>
      <c r="G17" s="98"/>
      <c r="H17" s="98"/>
      <c r="I17" s="99"/>
      <c r="J17" s="98"/>
      <c r="K17" s="99"/>
      <c r="L17" s="98"/>
      <c r="M17" s="191"/>
      <c r="N17" s="192"/>
      <c r="O17" s="191"/>
      <c r="P17" s="191"/>
      <c r="Q17" s="192"/>
      <c r="R17" s="191"/>
      <c r="S17" s="192"/>
      <c r="T17" s="191"/>
      <c r="U17" s="191"/>
      <c r="V17" s="192"/>
      <c r="W17" s="191"/>
      <c r="X17" s="194"/>
      <c r="Y17" s="195"/>
      <c r="Z17" s="194"/>
      <c r="AA17" s="194"/>
      <c r="AB17" s="184"/>
      <c r="AC17" s="290">
        <v>7</v>
      </c>
    </row>
    <row r="18" spans="2:29" ht="12.95" customHeight="1">
      <c r="B18" s="290">
        <v>8</v>
      </c>
      <c r="C18" s="98"/>
      <c r="D18" s="98"/>
      <c r="E18" s="98"/>
      <c r="F18" s="98"/>
      <c r="G18" s="98"/>
      <c r="H18" s="98"/>
      <c r="I18" s="99"/>
      <c r="J18" s="98"/>
      <c r="K18" s="99"/>
      <c r="L18" s="98"/>
      <c r="M18" s="191"/>
      <c r="N18" s="192"/>
      <c r="O18" s="191"/>
      <c r="P18" s="191"/>
      <c r="Q18" s="192"/>
      <c r="R18" s="191"/>
      <c r="S18" s="192"/>
      <c r="T18" s="191"/>
      <c r="U18" s="191"/>
      <c r="V18" s="192"/>
      <c r="W18" s="191"/>
      <c r="X18" s="194"/>
      <c r="Y18" s="195"/>
      <c r="Z18" s="194"/>
      <c r="AA18" s="194"/>
      <c r="AB18" s="184"/>
      <c r="AC18" s="290">
        <v>8</v>
      </c>
    </row>
    <row r="19" spans="2:29" ht="12.95" customHeight="1">
      <c r="B19" s="290">
        <v>9</v>
      </c>
      <c r="C19" s="98"/>
      <c r="D19" s="98"/>
      <c r="E19" s="98"/>
      <c r="F19" s="98"/>
      <c r="G19" s="98"/>
      <c r="H19" s="98"/>
      <c r="I19" s="99"/>
      <c r="J19" s="98"/>
      <c r="K19" s="99"/>
      <c r="L19" s="98"/>
      <c r="M19" s="191"/>
      <c r="N19" s="192"/>
      <c r="O19" s="191"/>
      <c r="P19" s="191"/>
      <c r="Q19" s="192"/>
      <c r="R19" s="191"/>
      <c r="S19" s="192"/>
      <c r="T19" s="191"/>
      <c r="U19" s="191"/>
      <c r="V19" s="192"/>
      <c r="W19" s="191"/>
      <c r="X19" s="194"/>
      <c r="Y19" s="195"/>
      <c r="Z19" s="194"/>
      <c r="AA19" s="194"/>
      <c r="AB19" s="184"/>
      <c r="AC19" s="290">
        <v>9</v>
      </c>
    </row>
    <row r="20" spans="2:29" ht="12.95" customHeight="1">
      <c r="B20" s="290">
        <v>10</v>
      </c>
      <c r="C20" s="98"/>
      <c r="D20" s="98"/>
      <c r="E20" s="98"/>
      <c r="F20" s="98"/>
      <c r="G20" s="98"/>
      <c r="H20" s="98"/>
      <c r="I20" s="99"/>
      <c r="J20" s="98"/>
      <c r="K20" s="99"/>
      <c r="L20" s="98"/>
      <c r="M20" s="191"/>
      <c r="N20" s="192"/>
      <c r="O20" s="191"/>
      <c r="P20" s="191"/>
      <c r="Q20" s="192"/>
      <c r="R20" s="191"/>
      <c r="S20" s="192"/>
      <c r="T20" s="191"/>
      <c r="U20" s="191"/>
      <c r="V20" s="192"/>
      <c r="W20" s="191"/>
      <c r="X20" s="194"/>
      <c r="Y20" s="195"/>
      <c r="Z20" s="194"/>
      <c r="AA20" s="194"/>
      <c r="AB20" s="184"/>
      <c r="AC20" s="290">
        <v>10</v>
      </c>
    </row>
    <row r="21" spans="2:29" ht="12.95" customHeight="1">
      <c r="B21" s="290">
        <v>11</v>
      </c>
      <c r="C21" s="203"/>
      <c r="D21" s="98"/>
      <c r="E21" s="98"/>
      <c r="F21" s="98"/>
      <c r="G21" s="98"/>
      <c r="H21" s="98"/>
      <c r="I21" s="99"/>
      <c r="J21" s="98"/>
      <c r="K21" s="204"/>
      <c r="L21" s="98"/>
      <c r="M21" s="191"/>
      <c r="N21" s="192"/>
      <c r="O21" s="191"/>
      <c r="P21" s="191"/>
      <c r="Q21" s="205"/>
      <c r="R21" s="191"/>
      <c r="S21" s="192"/>
      <c r="T21" s="191"/>
      <c r="U21" s="191"/>
      <c r="V21" s="205"/>
      <c r="W21" s="191"/>
      <c r="X21" s="194"/>
      <c r="Y21" s="206"/>
      <c r="Z21" s="207"/>
      <c r="AA21" s="207"/>
      <c r="AB21" s="208"/>
      <c r="AC21" s="290">
        <v>11</v>
      </c>
    </row>
    <row r="22" spans="2:29" ht="12.95" customHeight="1">
      <c r="B22" s="290">
        <v>12</v>
      </c>
      <c r="C22" s="203"/>
      <c r="D22" s="98"/>
      <c r="E22" s="98"/>
      <c r="F22" s="98"/>
      <c r="G22" s="98"/>
      <c r="H22" s="98"/>
      <c r="I22" s="99"/>
      <c r="J22" s="98"/>
      <c r="K22" s="209"/>
      <c r="L22" s="210"/>
      <c r="M22" s="191"/>
      <c r="N22" s="211"/>
      <c r="O22" s="212"/>
      <c r="P22" s="213"/>
      <c r="Q22" s="214"/>
      <c r="R22" s="213"/>
      <c r="S22" s="214"/>
      <c r="T22" s="212"/>
      <c r="U22" s="213"/>
      <c r="V22" s="215"/>
      <c r="W22" s="213"/>
      <c r="X22" s="213"/>
      <c r="Y22" s="206"/>
      <c r="Z22" s="213"/>
      <c r="AA22" s="213"/>
      <c r="AB22" s="210"/>
      <c r="AC22" s="290">
        <v>12</v>
      </c>
    </row>
    <row r="23" spans="2:29" ht="12.95" customHeight="1">
      <c r="B23" s="290">
        <v>13</v>
      </c>
      <c r="C23" s="203"/>
      <c r="D23" s="98"/>
      <c r="E23" s="98"/>
      <c r="F23" s="98"/>
      <c r="G23" s="98"/>
      <c r="H23" s="98"/>
      <c r="I23" s="99"/>
      <c r="J23" s="98"/>
      <c r="K23" s="204"/>
      <c r="L23" s="98"/>
      <c r="M23" s="191"/>
      <c r="N23" s="192"/>
      <c r="O23" s="191"/>
      <c r="P23" s="191"/>
      <c r="Q23" s="205"/>
      <c r="R23" s="191"/>
      <c r="S23" s="205"/>
      <c r="T23" s="191"/>
      <c r="U23" s="191"/>
      <c r="V23" s="205"/>
      <c r="W23" s="191"/>
      <c r="X23" s="191"/>
      <c r="Y23" s="206"/>
      <c r="Z23" s="212"/>
      <c r="AA23" s="213"/>
      <c r="AB23" s="210"/>
      <c r="AC23" s="290">
        <v>13</v>
      </c>
    </row>
    <row r="24" spans="2:29" ht="12.95" customHeight="1">
      <c r="B24" s="290">
        <v>14</v>
      </c>
      <c r="C24" s="203"/>
      <c r="D24" s="98"/>
      <c r="E24" s="98"/>
      <c r="F24" s="98"/>
      <c r="G24" s="98"/>
      <c r="H24" s="98"/>
      <c r="I24" s="99"/>
      <c r="J24" s="98"/>
      <c r="K24" s="204"/>
      <c r="L24" s="98"/>
      <c r="M24" s="191"/>
      <c r="N24" s="192"/>
      <c r="O24" s="191"/>
      <c r="P24" s="191"/>
      <c r="Q24" s="205"/>
      <c r="R24" s="191"/>
      <c r="S24" s="205"/>
      <c r="T24" s="191"/>
      <c r="U24" s="191"/>
      <c r="V24" s="205"/>
      <c r="W24" s="191"/>
      <c r="X24" s="191"/>
      <c r="Y24" s="206"/>
      <c r="Z24" s="212"/>
      <c r="AA24" s="213"/>
      <c r="AB24" s="210"/>
      <c r="AC24" s="290">
        <v>14</v>
      </c>
    </row>
    <row r="25" spans="2:29" ht="12.95" customHeight="1">
      <c r="B25" s="290">
        <v>15</v>
      </c>
      <c r="C25" s="203"/>
      <c r="D25" s="98"/>
      <c r="E25" s="98"/>
      <c r="F25" s="98"/>
      <c r="G25" s="98"/>
      <c r="H25" s="98"/>
      <c r="I25" s="99"/>
      <c r="J25" s="98"/>
      <c r="K25" s="204"/>
      <c r="L25" s="98"/>
      <c r="M25" s="191"/>
      <c r="N25" s="192"/>
      <c r="O25" s="191"/>
      <c r="P25" s="191"/>
      <c r="Q25" s="205"/>
      <c r="R25" s="191"/>
      <c r="S25" s="205"/>
      <c r="T25" s="191"/>
      <c r="U25" s="191"/>
      <c r="V25" s="205"/>
      <c r="W25" s="191"/>
      <c r="X25" s="191"/>
      <c r="Y25" s="206"/>
      <c r="Z25" s="212"/>
      <c r="AA25" s="213"/>
      <c r="AB25" s="210"/>
      <c r="AC25" s="290">
        <v>15</v>
      </c>
    </row>
    <row r="26" spans="2:29" ht="12.95" customHeight="1">
      <c r="B26" s="290">
        <v>16</v>
      </c>
      <c r="C26" s="203"/>
      <c r="D26" s="98"/>
      <c r="E26" s="98"/>
      <c r="F26" s="98"/>
      <c r="G26" s="98"/>
      <c r="H26" s="98"/>
      <c r="I26" s="99"/>
      <c r="J26" s="98"/>
      <c r="K26" s="204"/>
      <c r="L26" s="98"/>
      <c r="M26" s="191"/>
      <c r="N26" s="192"/>
      <c r="O26" s="191"/>
      <c r="P26" s="191"/>
      <c r="Q26" s="205"/>
      <c r="R26" s="191"/>
      <c r="S26" s="205"/>
      <c r="T26" s="191"/>
      <c r="U26" s="191"/>
      <c r="V26" s="205"/>
      <c r="W26" s="191"/>
      <c r="X26" s="191"/>
      <c r="Y26" s="206"/>
      <c r="Z26" s="212"/>
      <c r="AA26" s="213"/>
      <c r="AB26" s="210"/>
      <c r="AC26" s="290">
        <v>16</v>
      </c>
    </row>
    <row r="27" spans="2:29" ht="16.899999999999999" customHeight="1">
      <c r="B27" s="292">
        <v>17</v>
      </c>
      <c r="C27" s="190" t="s">
        <v>396</v>
      </c>
      <c r="D27" s="190"/>
      <c r="E27" s="190"/>
      <c r="F27" s="190"/>
      <c r="G27" s="190"/>
      <c r="H27" s="190"/>
      <c r="I27" s="107"/>
      <c r="J27" s="190"/>
      <c r="K27" s="107"/>
      <c r="L27" s="190" t="s">
        <v>246</v>
      </c>
      <c r="M27" s="193">
        <f>SUM(M10:M26)</f>
        <v>0</v>
      </c>
      <c r="N27" s="216"/>
      <c r="O27" s="193" t="s">
        <v>246</v>
      </c>
      <c r="P27" s="193">
        <f>SUM(P10:P26)</f>
        <v>0</v>
      </c>
      <c r="Q27" s="217"/>
      <c r="R27" s="114"/>
      <c r="S27" s="115"/>
      <c r="T27" s="193" t="s">
        <v>246</v>
      </c>
      <c r="U27" s="193">
        <f>SUM(U10:U26)</f>
        <v>0</v>
      </c>
      <c r="V27" s="216"/>
      <c r="W27" s="193" t="s">
        <v>246</v>
      </c>
      <c r="X27" s="207"/>
      <c r="Y27" s="216">
        <f>SUM(Y10:Y26)</f>
        <v>0</v>
      </c>
      <c r="Z27" s="193" t="s">
        <v>246</v>
      </c>
      <c r="AA27" s="193">
        <f>SUM(AA10:AA26)</f>
        <v>0</v>
      </c>
      <c r="AB27" s="208"/>
      <c r="AC27" s="292">
        <v>17</v>
      </c>
    </row>
    <row r="28" spans="2:29" ht="9.9499999999999993" customHeight="1">
      <c r="D28" s="87"/>
      <c r="E28" s="87"/>
      <c r="F28" s="87"/>
      <c r="I28" s="89"/>
      <c r="J28" s="89"/>
      <c r="K28" s="218"/>
      <c r="L28" s="218"/>
      <c r="M28" s="218"/>
      <c r="N28" s="89"/>
      <c r="O28" s="89"/>
      <c r="P28" s="89"/>
      <c r="Q28" s="89"/>
      <c r="R28" s="89"/>
      <c r="S28" s="89"/>
      <c r="T28" s="89"/>
      <c r="U28" s="89"/>
      <c r="V28" s="218"/>
      <c r="W28" s="89"/>
      <c r="X28" s="89"/>
      <c r="Y28" s="87"/>
      <c r="Z28" s="89"/>
      <c r="AA28" s="89"/>
      <c r="AB28" s="87"/>
    </row>
    <row r="29" spans="2:29" ht="12.95" customHeight="1">
      <c r="B29" s="87" t="s">
        <v>397</v>
      </c>
    </row>
    <row r="30" spans="2:29" ht="12.95" customHeight="1">
      <c r="D30" s="143"/>
      <c r="E30" s="143"/>
      <c r="F30" s="98"/>
      <c r="G30" s="210"/>
      <c r="H30" s="210"/>
      <c r="I30" s="145" t="s">
        <v>132</v>
      </c>
      <c r="J30" s="146"/>
      <c r="K30" s="219"/>
      <c r="L30" s="219"/>
      <c r="M30" s="220"/>
      <c r="N30" s="98" t="s">
        <v>112</v>
      </c>
      <c r="O30" s="98" t="s">
        <v>398</v>
      </c>
      <c r="P30" s="221"/>
      <c r="Q30" s="98" t="s">
        <v>113</v>
      </c>
      <c r="R30" s="146" t="s">
        <v>385</v>
      </c>
      <c r="S30" s="146"/>
      <c r="T30" s="146"/>
      <c r="U30" s="222" t="s">
        <v>114</v>
      </c>
      <c r="V30" s="219"/>
      <c r="W30" s="146"/>
      <c r="X30" s="221"/>
      <c r="Y30" s="98" t="s">
        <v>399</v>
      </c>
      <c r="Z30" s="143" t="s">
        <v>324</v>
      </c>
      <c r="AA30" s="98" t="s">
        <v>387</v>
      </c>
      <c r="AB30" s="99"/>
      <c r="AC30" s="147"/>
    </row>
    <row r="31" spans="2:29" ht="12.95" customHeight="1">
      <c r="D31" s="223"/>
      <c r="E31" s="158" t="s">
        <v>400</v>
      </c>
      <c r="F31" s="87"/>
      <c r="G31" s="54"/>
      <c r="H31" s="54"/>
      <c r="I31" s="224" t="s">
        <v>391</v>
      </c>
      <c r="J31" s="170"/>
      <c r="K31" s="225"/>
      <c r="L31" s="225"/>
      <c r="M31" s="226"/>
      <c r="N31" s="54"/>
      <c r="O31" s="52" t="s">
        <v>401</v>
      </c>
      <c r="P31" s="227"/>
      <c r="Q31" s="52"/>
      <c r="R31" s="52" t="s">
        <v>401</v>
      </c>
      <c r="S31" s="170"/>
      <c r="T31" s="170"/>
      <c r="U31" s="228" t="s">
        <v>394</v>
      </c>
      <c r="V31" s="225"/>
      <c r="W31" s="170"/>
      <c r="X31" s="227"/>
      <c r="Y31" s="229" t="s">
        <v>393</v>
      </c>
      <c r="Z31" s="223"/>
      <c r="AA31" s="170" t="s">
        <v>392</v>
      </c>
      <c r="AB31" s="108"/>
      <c r="AC31" s="230"/>
    </row>
    <row r="32" spans="2:29" ht="12.95" customHeight="1">
      <c r="D32" s="295">
        <v>18</v>
      </c>
      <c r="E32" s="288" t="s">
        <v>402</v>
      </c>
      <c r="F32" s="190"/>
      <c r="G32" s="54"/>
      <c r="H32" s="54"/>
      <c r="I32" s="231" t="s">
        <v>246</v>
      </c>
      <c r="J32" s="346"/>
      <c r="K32" s="54"/>
      <c r="L32" s="54"/>
      <c r="M32" s="232"/>
      <c r="N32" s="190" t="s">
        <v>246</v>
      </c>
      <c r="O32" s="52"/>
      <c r="P32" s="344"/>
      <c r="Q32" s="190" t="s">
        <v>246</v>
      </c>
      <c r="R32" s="342"/>
      <c r="S32" s="52"/>
      <c r="T32" s="52"/>
      <c r="U32" s="331" t="str">
        <f>IF((R32-P32)&lt;&gt;0,(+R32-P32),"$")</f>
        <v>$</v>
      </c>
      <c r="V32" s="54"/>
      <c r="W32" s="52"/>
      <c r="X32" s="108"/>
      <c r="Y32" s="333"/>
      <c r="Z32" s="231" t="s">
        <v>246</v>
      </c>
      <c r="AA32" s="335"/>
      <c r="AB32" s="109"/>
      <c r="AC32" s="296">
        <v>18</v>
      </c>
    </row>
    <row r="33" spans="2:29" ht="12.95" customHeight="1">
      <c r="D33" s="295">
        <v>19</v>
      </c>
      <c r="E33" s="288" t="s">
        <v>403</v>
      </c>
      <c r="F33" s="52"/>
      <c r="G33" s="54"/>
      <c r="H33" s="54"/>
      <c r="I33" s="223"/>
      <c r="J33" s="346"/>
      <c r="K33" s="54"/>
      <c r="L33" s="54"/>
      <c r="M33" s="232"/>
      <c r="N33" s="54"/>
      <c r="O33" s="52"/>
      <c r="P33" s="345"/>
      <c r="Q33" s="52"/>
      <c r="R33" s="343"/>
      <c r="S33" s="52"/>
      <c r="T33" s="52"/>
      <c r="U33" s="331" t="str">
        <f>IF((R33-P33)&lt;&gt;0,(+R33-P33),"")</f>
        <v/>
      </c>
      <c r="V33" s="54"/>
      <c r="W33" s="52"/>
      <c r="X33" s="108"/>
      <c r="Y33" s="334"/>
      <c r="Z33" s="223"/>
      <c r="AA33" s="336"/>
      <c r="AB33" s="109"/>
      <c r="AC33" s="296">
        <v>19</v>
      </c>
    </row>
    <row r="34" spans="2:29" ht="15.95" customHeight="1">
      <c r="B34" s="87"/>
      <c r="C34" s="87"/>
      <c r="D34" s="295">
        <v>20</v>
      </c>
      <c r="E34" s="288" t="s">
        <v>404</v>
      </c>
      <c r="F34" s="52"/>
      <c r="G34" s="54"/>
      <c r="H34" s="54"/>
      <c r="I34" s="223" t="s">
        <v>246</v>
      </c>
      <c r="J34" s="346">
        <f>SUM(J32:J33)</f>
        <v>0</v>
      </c>
      <c r="K34" s="54"/>
      <c r="L34" s="54"/>
      <c r="M34" s="232"/>
      <c r="N34" s="52" t="s">
        <v>246</v>
      </c>
      <c r="O34" s="52"/>
      <c r="P34" s="113">
        <f>SUM(P32:P33)</f>
        <v>0</v>
      </c>
      <c r="Q34" s="52" t="s">
        <v>246</v>
      </c>
      <c r="R34" s="313">
        <f>SUM(R32:R33)</f>
        <v>0</v>
      </c>
      <c r="S34" s="52"/>
      <c r="T34" s="52"/>
      <c r="U34" s="332" t="str">
        <f>IF((U32+U33)&lt;&gt;0,U32+U33,"$")</f>
        <v>$</v>
      </c>
      <c r="V34" s="54"/>
      <c r="W34" s="233"/>
      <c r="X34" s="234"/>
      <c r="Y34" s="251"/>
      <c r="Z34" s="223" t="s">
        <v>246</v>
      </c>
      <c r="AA34" s="337" t="str">
        <f>IF(SUM(AA32:AA33)&lt;&gt;0,SUM(AA32:AA33),"")</f>
        <v/>
      </c>
      <c r="AB34" s="109"/>
      <c r="AC34" s="296">
        <v>20</v>
      </c>
    </row>
    <row r="35" spans="2:29" ht="9.9499999999999993" customHeight="1">
      <c r="B35" s="87"/>
      <c r="C35" s="87"/>
      <c r="D35" s="87"/>
      <c r="E35" s="87"/>
      <c r="F35" s="87"/>
      <c r="G35" s="87"/>
      <c r="H35" s="87"/>
      <c r="I35" s="87"/>
      <c r="J35" s="87"/>
      <c r="K35" s="87"/>
      <c r="L35" s="87"/>
      <c r="M35" s="87"/>
      <c r="N35" s="87"/>
      <c r="O35" s="87"/>
      <c r="P35" s="87"/>
      <c r="Q35" s="87"/>
      <c r="R35" s="87"/>
      <c r="S35" s="87"/>
      <c r="T35" s="87"/>
      <c r="U35" s="87"/>
      <c r="V35" s="87"/>
      <c r="W35" s="87"/>
      <c r="X35" s="87"/>
    </row>
    <row r="36" spans="2:29" ht="12" customHeight="1">
      <c r="B36" s="87" t="s">
        <v>405</v>
      </c>
      <c r="D36" s="87"/>
      <c r="E36" s="89"/>
      <c r="F36" s="89"/>
      <c r="G36" s="89"/>
      <c r="H36" s="89"/>
      <c r="I36" s="87"/>
      <c r="J36" s="87"/>
      <c r="M36" s="89"/>
      <c r="N36" s="89"/>
      <c r="O36" s="89"/>
      <c r="P36" s="87"/>
      <c r="Q36" s="152"/>
      <c r="R36" s="87"/>
      <c r="S36" s="87"/>
      <c r="T36" s="87"/>
      <c r="U36" s="87"/>
      <c r="V36" s="87"/>
      <c r="W36" s="87"/>
      <c r="X36" s="87"/>
    </row>
    <row r="37" spans="2:29" ht="12.95" customHeight="1">
      <c r="D37" s="143"/>
      <c r="E37" s="145" t="s">
        <v>132</v>
      </c>
      <c r="F37" s="146"/>
      <c r="G37" s="146"/>
      <c r="H37" s="146"/>
      <c r="I37" s="143"/>
      <c r="J37" s="184" t="s">
        <v>112</v>
      </c>
      <c r="K37" s="210"/>
      <c r="L37" s="210"/>
      <c r="M37" s="143" t="s">
        <v>406</v>
      </c>
      <c r="N37" s="146"/>
      <c r="O37" s="221"/>
      <c r="P37" s="98" t="s">
        <v>407</v>
      </c>
      <c r="Q37" s="98"/>
      <c r="R37" s="210"/>
      <c r="S37" s="210"/>
      <c r="T37" s="147"/>
      <c r="U37" s="87"/>
      <c r="V37" s="87"/>
      <c r="W37" s="87"/>
      <c r="X37" s="87"/>
    </row>
    <row r="38" spans="2:29" ht="12.95" customHeight="1">
      <c r="D38" s="144"/>
      <c r="E38" s="144" t="s">
        <v>408</v>
      </c>
      <c r="F38" s="87"/>
      <c r="G38" s="87"/>
      <c r="H38" s="87"/>
      <c r="I38" s="144"/>
      <c r="J38" s="152" t="s">
        <v>391</v>
      </c>
      <c r="K38" s="54"/>
      <c r="L38" s="54"/>
      <c r="M38" s="144" t="s">
        <v>409</v>
      </c>
      <c r="N38" s="89"/>
      <c r="O38" s="235"/>
      <c r="P38" s="87" t="s">
        <v>410</v>
      </c>
      <c r="Q38" s="52"/>
      <c r="R38" s="54"/>
      <c r="S38" s="54"/>
      <c r="T38" s="149"/>
      <c r="U38" s="87"/>
      <c r="V38" s="87"/>
      <c r="W38" s="87"/>
      <c r="X38" s="87"/>
    </row>
    <row r="39" spans="2:29" ht="12.95" customHeight="1">
      <c r="D39" s="293">
        <v>21</v>
      </c>
      <c r="E39" s="289"/>
      <c r="F39" s="98"/>
      <c r="G39" s="98"/>
      <c r="H39" s="98"/>
      <c r="I39" s="231" t="s">
        <v>246</v>
      </c>
      <c r="J39" s="338"/>
      <c r="K39" s="54"/>
      <c r="L39" s="54"/>
      <c r="M39" s="330" t="s">
        <v>246</v>
      </c>
      <c r="N39" s="98"/>
      <c r="O39" s="99"/>
      <c r="P39" s="330" t="s">
        <v>246</v>
      </c>
      <c r="Q39" s="54"/>
      <c r="R39" s="54"/>
      <c r="S39" s="54"/>
      <c r="T39" s="290">
        <v>21</v>
      </c>
      <c r="U39" s="87"/>
      <c r="V39" s="87"/>
      <c r="W39" s="87"/>
      <c r="X39" s="87"/>
    </row>
    <row r="40" spans="2:29" ht="12.95" customHeight="1">
      <c r="D40" s="293">
        <v>22</v>
      </c>
      <c r="E40" s="289"/>
      <c r="F40" s="98"/>
      <c r="G40" s="98"/>
      <c r="H40" s="98"/>
      <c r="I40" s="143"/>
      <c r="J40" s="339"/>
      <c r="K40" s="54"/>
      <c r="L40" s="54"/>
      <c r="M40" s="341"/>
      <c r="N40" s="98"/>
      <c r="O40" s="99"/>
      <c r="P40" s="341"/>
      <c r="Q40" s="54"/>
      <c r="R40" s="54"/>
      <c r="S40" s="54"/>
      <c r="T40" s="290">
        <v>22</v>
      </c>
      <c r="U40" s="87"/>
      <c r="V40" s="87"/>
      <c r="W40" s="87"/>
      <c r="X40" s="87"/>
    </row>
    <row r="41" spans="2:29" ht="12.95" customHeight="1">
      <c r="D41" s="293">
        <v>23</v>
      </c>
      <c r="E41" s="289"/>
      <c r="F41" s="98"/>
      <c r="G41" s="98"/>
      <c r="H41" s="190"/>
      <c r="I41" s="143"/>
      <c r="J41" s="339"/>
      <c r="K41" s="54"/>
      <c r="L41" s="54"/>
      <c r="M41" s="341"/>
      <c r="N41" s="98"/>
      <c r="O41" s="99"/>
      <c r="P41" s="341"/>
      <c r="Q41" s="54"/>
      <c r="R41" s="54"/>
      <c r="S41" s="54"/>
      <c r="T41" s="290">
        <v>23</v>
      </c>
      <c r="U41" s="87"/>
      <c r="V41" s="87"/>
      <c r="W41" s="87"/>
      <c r="X41" s="87"/>
    </row>
    <row r="42" spans="2:29" ht="15.95" customHeight="1">
      <c r="D42" s="294">
        <v>24</v>
      </c>
      <c r="E42" s="287" t="s">
        <v>411</v>
      </c>
      <c r="F42" s="190"/>
      <c r="G42" s="190"/>
      <c r="H42" s="54"/>
      <c r="I42" s="231" t="s">
        <v>246</v>
      </c>
      <c r="J42" s="340" t="str">
        <f>IF(SUM(J39:J41)&lt;&gt;0,SUM(J39:J41),"")</f>
        <v/>
      </c>
      <c r="K42" s="54"/>
      <c r="L42" s="54"/>
      <c r="M42" s="329" t="str">
        <f>IF(SUM(M39:M41)=0,"$",SUM(M39:M41))</f>
        <v>$</v>
      </c>
      <c r="N42" s="190"/>
      <c r="O42" s="107"/>
      <c r="P42" s="329" t="str">
        <f>IF(SUM(P39:P41)=0,"$",SUM(P39:P41))</f>
        <v>$</v>
      </c>
      <c r="Q42" s="54"/>
      <c r="R42" s="54"/>
      <c r="S42" s="54"/>
      <c r="T42" s="292">
        <v>24</v>
      </c>
      <c r="U42" s="87"/>
      <c r="V42" s="87"/>
      <c r="W42" s="87"/>
      <c r="X42" s="87"/>
    </row>
    <row r="43" spans="2:29">
      <c r="B43" s="87"/>
      <c r="C43" s="87"/>
      <c r="D43" s="87"/>
      <c r="E43" s="87"/>
      <c r="F43" s="87"/>
      <c r="G43" s="87"/>
      <c r="H43" s="87"/>
      <c r="I43" s="87"/>
      <c r="U43" s="87"/>
      <c r="V43" s="87"/>
      <c r="W43" s="87"/>
      <c r="X43" s="87"/>
    </row>
    <row r="44" spans="2:29">
      <c r="B44" s="87"/>
      <c r="C44" s="87"/>
      <c r="D44" s="87"/>
      <c r="E44" s="87"/>
      <c r="F44" s="87"/>
      <c r="G44" s="87"/>
      <c r="H44" s="87"/>
      <c r="I44" s="87"/>
      <c r="J44" s="87"/>
      <c r="K44" s="87"/>
      <c r="L44" s="87"/>
      <c r="M44" s="87"/>
      <c r="N44" s="87"/>
      <c r="O44" s="87"/>
      <c r="P44" s="87"/>
      <c r="Q44" s="87"/>
      <c r="R44" s="87"/>
      <c r="S44" s="87"/>
      <c r="T44" s="87"/>
      <c r="U44" s="87"/>
      <c r="V44" s="87"/>
      <c r="W44" s="87"/>
      <c r="X44" s="87"/>
    </row>
  </sheetData>
  <phoneticPr fontId="0" type="noConversion"/>
  <pageMargins left="0.5" right="0.5" top="0.5" bottom="0.5" header="0" footer="0"/>
  <pageSetup paperSize="5" scale="96"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8">
    <pageSetUpPr fitToPage="1"/>
  </sheetPr>
  <dimension ref="A1:AB46"/>
  <sheetViews>
    <sheetView showZeros="0" zoomScale="80" zoomScaleNormal="80" workbookViewId="0">
      <selection activeCell="C11" sqref="C11"/>
    </sheetView>
  </sheetViews>
  <sheetFormatPr defaultColWidth="9" defaultRowHeight="15"/>
  <cols>
    <col min="1" max="1" width="8.75" style="358" customWidth="1"/>
    <col min="2" max="2" width="4.25" style="358" customWidth="1"/>
    <col min="3" max="3" width="9.875" style="358" customWidth="1"/>
    <col min="4" max="4" width="12.125" style="358" customWidth="1"/>
    <col min="5" max="5" width="20" style="358" customWidth="1"/>
    <col min="6" max="6" width="2" style="358" customWidth="1"/>
    <col min="7" max="7" width="7.625" style="358" customWidth="1"/>
    <col min="8" max="8" width="2" style="358" customWidth="1"/>
    <col min="9" max="9" width="9.875" style="358" customWidth="1"/>
    <col min="10" max="10" width="2" style="358" customWidth="1"/>
    <col min="11" max="11" width="3.125" style="358" customWidth="1"/>
    <col min="12" max="12" width="12.125" style="358" customWidth="1"/>
    <col min="13" max="13" width="2" style="358" customWidth="1"/>
    <col min="14" max="14" width="3.125" style="358" customWidth="1"/>
    <col min="15" max="15" width="9.875" style="358" customWidth="1"/>
    <col min="16" max="16" width="2" style="358" customWidth="1"/>
    <col min="17" max="17" width="8.75" style="358" customWidth="1"/>
    <col min="18" max="19" width="2" style="358" customWidth="1"/>
    <col min="20" max="20" width="11" style="358" customWidth="1"/>
    <col min="21" max="22" width="2" style="358" customWidth="1"/>
    <col min="23" max="23" width="11" style="358" customWidth="1"/>
    <col min="24" max="24" width="2" style="358" customWidth="1"/>
    <col min="25" max="25" width="6.5" style="358" customWidth="1"/>
    <col min="26" max="26" width="11" style="358" customWidth="1"/>
    <col min="27" max="27" width="2" style="358" customWidth="1"/>
    <col min="28" max="28" width="4.25" style="358" customWidth="1"/>
    <col min="29" max="16384" width="9" style="358"/>
  </cols>
  <sheetData>
    <row r="1" spans="1:28" ht="15.75" customHeight="1"/>
    <row r="2" spans="1:28" ht="15.75" customHeight="1"/>
    <row r="3" spans="1:28" ht="12" customHeight="1">
      <c r="A3" s="359"/>
      <c r="B3" s="412"/>
      <c r="C3" s="412"/>
      <c r="D3" s="412"/>
      <c r="E3" s="412"/>
      <c r="F3" s="412"/>
      <c r="G3" s="412"/>
      <c r="H3" s="412"/>
      <c r="I3" s="412"/>
      <c r="J3" s="412"/>
      <c r="K3" s="412"/>
      <c r="L3" s="412" t="s">
        <v>24</v>
      </c>
      <c r="M3" s="412"/>
      <c r="N3" s="412"/>
      <c r="O3" s="430"/>
      <c r="P3" s="412"/>
      <c r="Q3" s="412"/>
      <c r="R3" s="412"/>
      <c r="S3" s="412"/>
      <c r="T3" s="412"/>
      <c r="U3" s="412"/>
      <c r="V3" s="412"/>
      <c r="W3" s="412"/>
      <c r="X3" s="412"/>
      <c r="Y3" s="412"/>
      <c r="Z3" s="412" t="s">
        <v>412</v>
      </c>
      <c r="AA3" s="412"/>
      <c r="AB3" s="412"/>
    </row>
    <row r="4" spans="1:28" ht="12" customHeight="1">
      <c r="A4" s="359"/>
      <c r="B4" s="409" t="s">
        <v>100</v>
      </c>
      <c r="C4" s="409"/>
      <c r="D4" s="409"/>
      <c r="E4" s="510" t="str">
        <f>T('Pg1'!E15)</f>
        <v/>
      </c>
      <c r="F4" s="409"/>
      <c r="G4" s="409"/>
      <c r="H4" s="409"/>
      <c r="I4" s="409"/>
      <c r="J4" s="409"/>
      <c r="K4" s="409"/>
      <c r="L4" s="407"/>
      <c r="M4" s="409"/>
      <c r="N4" s="409" t="s">
        <v>101</v>
      </c>
      <c r="O4" s="508" t="str">
        <f>T('Pg1'!J13)</f>
        <v/>
      </c>
      <c r="P4" s="409"/>
      <c r="Q4" s="409" t="s">
        <v>102</v>
      </c>
      <c r="R4" s="409"/>
      <c r="S4" s="409"/>
      <c r="T4" s="409"/>
      <c r="U4" s="409"/>
      <c r="V4" s="409"/>
      <c r="W4" s="506" t="str">
        <f>T('Pg1'!AB17)</f>
        <v/>
      </c>
      <c r="X4" s="409" t="s">
        <v>413</v>
      </c>
      <c r="Y4" s="409"/>
      <c r="Z4" s="506" t="str">
        <f>T('Pg1'!AD17)</f>
        <v/>
      </c>
      <c r="AA4" s="409"/>
      <c r="AB4" s="409"/>
    </row>
    <row r="5" spans="1:28" ht="12" customHeight="1">
      <c r="A5" s="359"/>
      <c r="B5" s="412"/>
      <c r="C5" s="412" t="s">
        <v>414</v>
      </c>
      <c r="D5" s="412"/>
      <c r="E5" s="412"/>
      <c r="F5" s="412"/>
      <c r="G5" s="412"/>
      <c r="H5" s="412"/>
      <c r="I5" s="412"/>
      <c r="J5" s="412"/>
      <c r="K5" s="412"/>
      <c r="L5" s="412"/>
      <c r="M5" s="412"/>
      <c r="N5" s="412"/>
      <c r="O5" s="412"/>
      <c r="P5" s="412"/>
      <c r="Q5" s="412"/>
      <c r="R5" s="412"/>
      <c r="S5" s="412"/>
      <c r="T5" s="412"/>
      <c r="U5" s="412"/>
      <c r="V5" s="412"/>
      <c r="W5" s="412"/>
      <c r="X5" s="412"/>
      <c r="Y5" s="412"/>
      <c r="Z5" s="412"/>
      <c r="AA5" s="412"/>
      <c r="AB5" s="412"/>
    </row>
    <row r="6" spans="1:28" ht="12" customHeight="1">
      <c r="A6" s="359"/>
      <c r="B6" s="412"/>
      <c r="C6" s="412" t="s">
        <v>415</v>
      </c>
      <c r="D6" s="412"/>
      <c r="E6" s="412"/>
      <c r="F6" s="412"/>
      <c r="G6" s="412"/>
      <c r="H6" s="412"/>
      <c r="I6" s="412"/>
      <c r="J6" s="412"/>
      <c r="K6" s="412"/>
      <c r="L6" s="412"/>
      <c r="M6" s="412"/>
      <c r="N6" s="412"/>
      <c r="O6" s="412"/>
      <c r="P6" s="412"/>
      <c r="Q6" s="412"/>
      <c r="R6" s="412"/>
      <c r="S6" s="412"/>
      <c r="T6" s="412"/>
      <c r="U6" s="412"/>
      <c r="V6" s="412"/>
      <c r="W6" s="412"/>
      <c r="X6" s="412"/>
      <c r="Y6" s="412"/>
      <c r="Z6" s="412"/>
      <c r="AA6" s="412"/>
      <c r="AB6" s="412"/>
    </row>
    <row r="7" spans="1:28" ht="12" customHeight="1">
      <c r="A7" s="359"/>
      <c r="B7" s="425"/>
      <c r="C7" s="424"/>
      <c r="D7" s="427" t="s">
        <v>132</v>
      </c>
      <c r="E7" s="429"/>
      <c r="F7" s="422"/>
      <c r="G7" s="422"/>
      <c r="H7" s="428"/>
      <c r="I7" s="422" t="s">
        <v>113</v>
      </c>
      <c r="J7" s="428"/>
      <c r="K7" s="427"/>
      <c r="L7" s="424" t="s">
        <v>114</v>
      </c>
      <c r="M7" s="427"/>
      <c r="N7" s="426" t="s">
        <v>323</v>
      </c>
      <c r="O7" s="422"/>
      <c r="P7" s="422"/>
      <c r="Q7" s="426" t="s">
        <v>324</v>
      </c>
      <c r="R7" s="422"/>
      <c r="S7" s="426" t="s">
        <v>384</v>
      </c>
      <c r="T7" s="422"/>
      <c r="U7" s="422"/>
      <c r="V7" s="425"/>
      <c r="W7" s="424" t="s">
        <v>386</v>
      </c>
      <c r="X7" s="423"/>
      <c r="Y7" s="422" t="s">
        <v>325</v>
      </c>
      <c r="Z7" s="422"/>
      <c r="AA7" s="422"/>
      <c r="AB7" s="421"/>
    </row>
    <row r="8" spans="1:28" ht="12" customHeight="1">
      <c r="A8" s="359"/>
      <c r="B8" s="417"/>
      <c r="C8" s="412"/>
      <c r="D8" s="420"/>
      <c r="E8" s="412"/>
      <c r="F8" s="415"/>
      <c r="G8" s="415"/>
      <c r="H8" s="419"/>
      <c r="I8" s="415" t="s">
        <v>416</v>
      </c>
      <c r="J8" s="419"/>
      <c r="K8" s="412"/>
      <c r="L8" s="412"/>
      <c r="M8" s="412"/>
      <c r="N8" s="418" t="s">
        <v>382</v>
      </c>
      <c r="O8" s="415"/>
      <c r="P8" s="415"/>
      <c r="Q8" s="418" t="s">
        <v>417</v>
      </c>
      <c r="R8" s="415"/>
      <c r="S8" s="418" t="s">
        <v>385</v>
      </c>
      <c r="T8" s="415"/>
      <c r="U8" s="415"/>
      <c r="V8" s="417"/>
      <c r="W8" s="412"/>
      <c r="X8" s="416"/>
      <c r="Y8" s="415" t="s">
        <v>387</v>
      </c>
      <c r="Z8" s="415"/>
      <c r="AA8" s="415"/>
      <c r="AB8" s="414"/>
    </row>
    <row r="9" spans="1:28" ht="12" customHeight="1">
      <c r="A9" s="359"/>
      <c r="B9" s="371"/>
      <c r="C9" s="413" t="s">
        <v>418</v>
      </c>
      <c r="D9" s="412"/>
      <c r="E9" s="411"/>
      <c r="F9" s="405"/>
      <c r="G9" s="405"/>
      <c r="H9" s="410"/>
      <c r="I9" s="405" t="s">
        <v>419</v>
      </c>
      <c r="J9" s="410"/>
      <c r="K9" s="409"/>
      <c r="L9" s="407" t="s">
        <v>391</v>
      </c>
      <c r="M9" s="409"/>
      <c r="N9" s="408" t="s">
        <v>392</v>
      </c>
      <c r="O9" s="405"/>
      <c r="P9" s="405"/>
      <c r="Q9" s="408" t="s">
        <v>420</v>
      </c>
      <c r="R9" s="405"/>
      <c r="S9" s="408" t="s">
        <v>392</v>
      </c>
      <c r="T9" s="405"/>
      <c r="U9" s="405"/>
      <c r="V9" s="371"/>
      <c r="W9" s="407" t="s">
        <v>394</v>
      </c>
      <c r="X9" s="406"/>
      <c r="Y9" s="405" t="s">
        <v>392</v>
      </c>
      <c r="Z9" s="405"/>
      <c r="AA9" s="405"/>
      <c r="AB9" s="404"/>
    </row>
    <row r="10" spans="1:28" ht="12.95" customHeight="1">
      <c r="A10" s="359"/>
      <c r="B10" s="372">
        <v>1</v>
      </c>
      <c r="C10" s="403" t="s">
        <v>421</v>
      </c>
      <c r="D10" s="362"/>
      <c r="E10" s="362"/>
      <c r="F10" s="362"/>
      <c r="G10" s="362"/>
      <c r="H10" s="382"/>
      <c r="I10" s="402"/>
      <c r="J10" s="373"/>
      <c r="K10" s="376" t="s">
        <v>246</v>
      </c>
      <c r="L10" s="400">
        <f>'Pg5'!M27</f>
        <v>0</v>
      </c>
      <c r="M10" s="379"/>
      <c r="N10" s="380" t="s">
        <v>246</v>
      </c>
      <c r="O10" s="400">
        <f>'Pg5'!P27</f>
        <v>0</v>
      </c>
      <c r="P10" s="379"/>
      <c r="Q10" s="401"/>
      <c r="R10" s="376"/>
      <c r="S10" s="375" t="s">
        <v>246</v>
      </c>
      <c r="T10" s="400">
        <f>'Pg5'!R34</f>
        <v>0</v>
      </c>
      <c r="U10" s="376"/>
      <c r="V10" s="375" t="s">
        <v>246</v>
      </c>
      <c r="W10" s="377" t="str">
        <f t="shared" ref="W10:W42" si="0">IF(+T10-O10=0,"",+T10-O10)</f>
        <v/>
      </c>
      <c r="X10" s="373"/>
      <c r="Y10" s="376" t="s">
        <v>246</v>
      </c>
      <c r="Z10" s="400">
        <f>'Pg5'!AA27</f>
        <v>0</v>
      </c>
      <c r="AA10" s="376"/>
      <c r="AB10" s="361">
        <v>1</v>
      </c>
    </row>
    <row r="11" spans="1:28" ht="12.95" customHeight="1">
      <c r="A11" s="359"/>
      <c r="B11" s="372">
        <v>2</v>
      </c>
      <c r="C11" s="399"/>
      <c r="D11" s="362"/>
      <c r="E11" s="362"/>
      <c r="F11" s="362"/>
      <c r="G11" s="362"/>
      <c r="H11" s="382"/>
      <c r="I11" s="381"/>
      <c r="J11" s="373"/>
      <c r="K11" s="376"/>
      <c r="L11" s="374"/>
      <c r="M11" s="379"/>
      <c r="N11" s="380"/>
      <c r="O11" s="374"/>
      <c r="P11" s="379"/>
      <c r="Q11" s="378"/>
      <c r="R11" s="376"/>
      <c r="S11" s="375"/>
      <c r="T11" s="374"/>
      <c r="U11" s="376"/>
      <c r="V11" s="375"/>
      <c r="W11" s="377" t="str">
        <f t="shared" si="0"/>
        <v/>
      </c>
      <c r="X11" s="373"/>
      <c r="Y11" s="376"/>
      <c r="Z11" s="394"/>
      <c r="AA11" s="376"/>
      <c r="AB11" s="361">
        <v>2</v>
      </c>
    </row>
    <row r="12" spans="1:28" ht="12.95" customHeight="1">
      <c r="A12" s="359"/>
      <c r="B12" s="372">
        <v>3</v>
      </c>
      <c r="C12" s="383"/>
      <c r="D12" s="362"/>
      <c r="E12" s="362"/>
      <c r="F12" s="362"/>
      <c r="G12" s="362"/>
      <c r="H12" s="382"/>
      <c r="I12" s="381"/>
      <c r="J12" s="373"/>
      <c r="K12" s="376"/>
      <c r="L12" s="374"/>
      <c r="M12" s="379"/>
      <c r="N12" s="380"/>
      <c r="O12" s="374"/>
      <c r="P12" s="379"/>
      <c r="Q12" s="378"/>
      <c r="R12" s="376"/>
      <c r="S12" s="375"/>
      <c r="T12" s="374"/>
      <c r="U12" s="376"/>
      <c r="V12" s="375"/>
      <c r="W12" s="377" t="str">
        <f t="shared" si="0"/>
        <v/>
      </c>
      <c r="X12" s="373"/>
      <c r="Y12" s="376"/>
      <c r="Z12" s="394"/>
      <c r="AA12" s="376"/>
      <c r="AB12" s="361">
        <v>3</v>
      </c>
    </row>
    <row r="13" spans="1:28" ht="12.95" customHeight="1">
      <c r="A13" s="359"/>
      <c r="B13" s="372">
        <v>4</v>
      </c>
      <c r="C13" s="383"/>
      <c r="D13" s="362"/>
      <c r="E13" s="362"/>
      <c r="F13" s="362"/>
      <c r="G13" s="362"/>
      <c r="H13" s="382"/>
      <c r="I13" s="381"/>
      <c r="J13" s="373"/>
      <c r="K13" s="376"/>
      <c r="L13" s="374"/>
      <c r="M13" s="379"/>
      <c r="N13" s="380"/>
      <c r="O13" s="374"/>
      <c r="P13" s="379"/>
      <c r="Q13" s="378"/>
      <c r="R13" s="376"/>
      <c r="S13" s="375"/>
      <c r="T13" s="374"/>
      <c r="U13" s="376"/>
      <c r="V13" s="375"/>
      <c r="W13" s="377" t="str">
        <f t="shared" si="0"/>
        <v/>
      </c>
      <c r="X13" s="373"/>
      <c r="Y13" s="376"/>
      <c r="Z13" s="394"/>
      <c r="AA13" s="376"/>
      <c r="AB13" s="361">
        <v>4</v>
      </c>
    </row>
    <row r="14" spans="1:28" ht="12.95" customHeight="1">
      <c r="A14" s="359"/>
      <c r="B14" s="372">
        <v>5</v>
      </c>
      <c r="C14" s="383"/>
      <c r="D14" s="362"/>
      <c r="E14" s="362"/>
      <c r="F14" s="362"/>
      <c r="G14" s="362"/>
      <c r="H14" s="382"/>
      <c r="I14" s="381"/>
      <c r="J14" s="373"/>
      <c r="K14" s="376"/>
      <c r="L14" s="374"/>
      <c r="M14" s="379"/>
      <c r="N14" s="380"/>
      <c r="O14" s="374"/>
      <c r="P14" s="379"/>
      <c r="Q14" s="378"/>
      <c r="R14" s="376"/>
      <c r="S14" s="375"/>
      <c r="T14" s="374"/>
      <c r="U14" s="376"/>
      <c r="V14" s="375"/>
      <c r="W14" s="377" t="str">
        <f t="shared" si="0"/>
        <v/>
      </c>
      <c r="X14" s="373"/>
      <c r="Y14" s="376"/>
      <c r="Z14" s="394"/>
      <c r="AA14" s="376"/>
      <c r="AB14" s="361">
        <v>5</v>
      </c>
    </row>
    <row r="15" spans="1:28" ht="12" customHeight="1">
      <c r="A15" s="359"/>
      <c r="B15" s="372">
        <v>6</v>
      </c>
      <c r="C15" s="383"/>
      <c r="D15" s="362"/>
      <c r="E15" s="362"/>
      <c r="F15" s="362"/>
      <c r="G15" s="362"/>
      <c r="H15" s="382"/>
      <c r="I15" s="398"/>
      <c r="J15" s="397"/>
      <c r="K15" s="396"/>
      <c r="L15" s="395"/>
      <c r="M15" s="379"/>
      <c r="N15" s="380"/>
      <c r="O15" s="374"/>
      <c r="P15" s="379"/>
      <c r="Q15" s="378"/>
      <c r="R15" s="376"/>
      <c r="S15" s="375"/>
      <c r="T15" s="374"/>
      <c r="U15" s="376"/>
      <c r="V15" s="375"/>
      <c r="W15" s="377" t="str">
        <f t="shared" si="0"/>
        <v/>
      </c>
      <c r="X15" s="373"/>
      <c r="Y15" s="376"/>
      <c r="Z15" s="394"/>
      <c r="AA15" s="376"/>
      <c r="AB15" s="361">
        <v>6</v>
      </c>
    </row>
    <row r="16" spans="1:28" ht="12" customHeight="1">
      <c r="A16" s="359"/>
      <c r="B16" s="372">
        <v>7</v>
      </c>
      <c r="C16" s="383"/>
      <c r="D16" s="362"/>
      <c r="E16" s="362"/>
      <c r="F16" s="362"/>
      <c r="G16" s="362"/>
      <c r="H16" s="382"/>
      <c r="I16" s="386"/>
      <c r="J16" s="364"/>
      <c r="K16" s="362"/>
      <c r="L16" s="384"/>
      <c r="M16" s="368"/>
      <c r="N16" s="369"/>
      <c r="O16" s="384"/>
      <c r="P16" s="368"/>
      <c r="Q16" s="385"/>
      <c r="R16" s="364"/>
      <c r="S16" s="362"/>
      <c r="T16" s="384"/>
      <c r="U16" s="362"/>
      <c r="V16" s="365"/>
      <c r="W16" s="377" t="str">
        <f t="shared" si="0"/>
        <v/>
      </c>
      <c r="X16" s="364"/>
      <c r="Y16" s="362"/>
      <c r="Z16" s="384"/>
      <c r="AA16" s="362"/>
      <c r="AB16" s="361">
        <v>7</v>
      </c>
    </row>
    <row r="17" spans="1:28" ht="12" customHeight="1">
      <c r="A17" s="359"/>
      <c r="B17" s="372">
        <v>8</v>
      </c>
      <c r="C17" s="383"/>
      <c r="D17" s="362"/>
      <c r="E17" s="362"/>
      <c r="F17" s="362"/>
      <c r="G17" s="362"/>
      <c r="H17" s="382"/>
      <c r="I17" s="381"/>
      <c r="J17" s="373"/>
      <c r="K17" s="376"/>
      <c r="L17" s="374"/>
      <c r="M17" s="379"/>
      <c r="N17" s="380"/>
      <c r="O17" s="374"/>
      <c r="P17" s="379"/>
      <c r="Q17" s="378"/>
      <c r="R17" s="373"/>
      <c r="S17" s="376"/>
      <c r="T17" s="374"/>
      <c r="U17" s="376"/>
      <c r="V17" s="375"/>
      <c r="W17" s="377" t="str">
        <f t="shared" si="0"/>
        <v/>
      </c>
      <c r="X17" s="373"/>
      <c r="Y17" s="376"/>
      <c r="Z17" s="374"/>
      <c r="AA17" s="376"/>
      <c r="AB17" s="361">
        <v>8</v>
      </c>
    </row>
    <row r="18" spans="1:28" ht="12" customHeight="1">
      <c r="A18" s="359"/>
      <c r="B18" s="372">
        <v>9</v>
      </c>
      <c r="C18" s="383"/>
      <c r="D18" s="362"/>
      <c r="E18" s="362"/>
      <c r="F18" s="362"/>
      <c r="G18" s="362"/>
      <c r="H18" s="382"/>
      <c r="I18" s="381"/>
      <c r="J18" s="373"/>
      <c r="K18" s="376"/>
      <c r="L18" s="374"/>
      <c r="M18" s="379"/>
      <c r="N18" s="380"/>
      <c r="O18" s="374"/>
      <c r="P18" s="379"/>
      <c r="Q18" s="378"/>
      <c r="R18" s="373"/>
      <c r="S18" s="376"/>
      <c r="T18" s="374"/>
      <c r="U18" s="376"/>
      <c r="V18" s="375"/>
      <c r="W18" s="377" t="str">
        <f t="shared" si="0"/>
        <v/>
      </c>
      <c r="X18" s="373"/>
      <c r="Y18" s="376"/>
      <c r="Z18" s="374"/>
      <c r="AA18" s="376"/>
      <c r="AB18" s="361">
        <v>9</v>
      </c>
    </row>
    <row r="19" spans="1:28" ht="12" customHeight="1">
      <c r="A19" s="359"/>
      <c r="B19" s="372">
        <v>10</v>
      </c>
      <c r="C19" s="383"/>
      <c r="D19" s="362"/>
      <c r="E19" s="362"/>
      <c r="F19" s="362"/>
      <c r="G19" s="362"/>
      <c r="H19" s="382"/>
      <c r="I19" s="381"/>
      <c r="J19" s="373"/>
      <c r="K19" s="376"/>
      <c r="L19" s="374"/>
      <c r="M19" s="379"/>
      <c r="N19" s="380"/>
      <c r="O19" s="374"/>
      <c r="P19" s="379"/>
      <c r="Q19" s="378"/>
      <c r="R19" s="373"/>
      <c r="S19" s="376"/>
      <c r="T19" s="374"/>
      <c r="U19" s="376"/>
      <c r="V19" s="375"/>
      <c r="W19" s="377" t="str">
        <f t="shared" si="0"/>
        <v/>
      </c>
      <c r="X19" s="373"/>
      <c r="Y19" s="376"/>
      <c r="Z19" s="374"/>
      <c r="AA19" s="376"/>
      <c r="AB19" s="361">
        <v>10</v>
      </c>
    </row>
    <row r="20" spans="1:28" ht="12" customHeight="1">
      <c r="A20" s="359"/>
      <c r="B20" s="372">
        <v>11</v>
      </c>
      <c r="C20" s="383"/>
      <c r="D20" s="362"/>
      <c r="E20" s="362"/>
      <c r="F20" s="362"/>
      <c r="G20" s="362"/>
      <c r="H20" s="382"/>
      <c r="I20" s="381"/>
      <c r="J20" s="373"/>
      <c r="K20" s="376"/>
      <c r="L20" s="374"/>
      <c r="M20" s="379"/>
      <c r="N20" s="380"/>
      <c r="O20" s="374"/>
      <c r="P20" s="379"/>
      <c r="Q20" s="378"/>
      <c r="R20" s="373"/>
      <c r="S20" s="376"/>
      <c r="T20" s="374"/>
      <c r="U20" s="376"/>
      <c r="V20" s="375"/>
      <c r="W20" s="377" t="str">
        <f t="shared" si="0"/>
        <v/>
      </c>
      <c r="X20" s="373"/>
      <c r="Y20" s="376"/>
      <c r="Z20" s="374"/>
      <c r="AA20" s="376"/>
      <c r="AB20" s="361">
        <v>11</v>
      </c>
    </row>
    <row r="21" spans="1:28" ht="12" customHeight="1">
      <c r="A21" s="359"/>
      <c r="B21" s="372">
        <v>12</v>
      </c>
      <c r="C21" s="383"/>
      <c r="D21" s="362"/>
      <c r="E21" s="362"/>
      <c r="F21" s="362"/>
      <c r="G21" s="362"/>
      <c r="H21" s="382"/>
      <c r="I21" s="381"/>
      <c r="J21" s="373"/>
      <c r="K21" s="376"/>
      <c r="L21" s="374"/>
      <c r="M21" s="379"/>
      <c r="N21" s="380"/>
      <c r="O21" s="374"/>
      <c r="P21" s="379"/>
      <c r="Q21" s="378"/>
      <c r="R21" s="373"/>
      <c r="S21" s="376"/>
      <c r="T21" s="374"/>
      <c r="U21" s="376"/>
      <c r="V21" s="375"/>
      <c r="W21" s="377" t="str">
        <f t="shared" si="0"/>
        <v/>
      </c>
      <c r="X21" s="373"/>
      <c r="Y21" s="376"/>
      <c r="Z21" s="374"/>
      <c r="AA21" s="376"/>
      <c r="AB21" s="361">
        <v>12</v>
      </c>
    </row>
    <row r="22" spans="1:28" ht="12" customHeight="1">
      <c r="A22" s="359"/>
      <c r="B22" s="372">
        <v>13</v>
      </c>
      <c r="C22" s="383"/>
      <c r="D22" s="362"/>
      <c r="E22" s="362"/>
      <c r="F22" s="362"/>
      <c r="G22" s="362"/>
      <c r="H22" s="382"/>
      <c r="I22" s="381"/>
      <c r="J22" s="373"/>
      <c r="K22" s="376"/>
      <c r="L22" s="374"/>
      <c r="M22" s="379"/>
      <c r="N22" s="380"/>
      <c r="O22" s="374"/>
      <c r="P22" s="379"/>
      <c r="Q22" s="378"/>
      <c r="R22" s="373"/>
      <c r="S22" s="376"/>
      <c r="T22" s="374"/>
      <c r="U22" s="376"/>
      <c r="V22" s="375"/>
      <c r="W22" s="377" t="str">
        <f t="shared" si="0"/>
        <v/>
      </c>
      <c r="X22" s="373"/>
      <c r="Y22" s="376"/>
      <c r="Z22" s="374"/>
      <c r="AA22" s="376"/>
      <c r="AB22" s="361">
        <v>13</v>
      </c>
    </row>
    <row r="23" spans="1:28" ht="12" customHeight="1">
      <c r="A23" s="359"/>
      <c r="B23" s="372">
        <v>14</v>
      </c>
      <c r="C23" s="383"/>
      <c r="D23" s="362"/>
      <c r="E23" s="362"/>
      <c r="F23" s="362"/>
      <c r="G23" s="362"/>
      <c r="H23" s="382"/>
      <c r="I23" s="381"/>
      <c r="J23" s="373"/>
      <c r="K23" s="376"/>
      <c r="L23" s="374"/>
      <c r="M23" s="379"/>
      <c r="N23" s="380"/>
      <c r="O23" s="374"/>
      <c r="P23" s="379"/>
      <c r="Q23" s="378"/>
      <c r="R23" s="373"/>
      <c r="S23" s="376"/>
      <c r="T23" s="374"/>
      <c r="U23" s="376"/>
      <c r="V23" s="375"/>
      <c r="W23" s="377" t="str">
        <f t="shared" si="0"/>
        <v/>
      </c>
      <c r="X23" s="373"/>
      <c r="Y23" s="376"/>
      <c r="Z23" s="374"/>
      <c r="AA23" s="376"/>
      <c r="AB23" s="361">
        <v>14</v>
      </c>
    </row>
    <row r="24" spans="1:28" ht="12" customHeight="1">
      <c r="A24" s="359"/>
      <c r="B24" s="372">
        <v>15</v>
      </c>
      <c r="C24" s="383"/>
      <c r="D24" s="362"/>
      <c r="E24" s="362"/>
      <c r="F24" s="362"/>
      <c r="G24" s="362"/>
      <c r="H24" s="382"/>
      <c r="I24" s="381"/>
      <c r="J24" s="373"/>
      <c r="K24" s="376"/>
      <c r="L24" s="374"/>
      <c r="M24" s="379"/>
      <c r="N24" s="380"/>
      <c r="O24" s="374"/>
      <c r="P24" s="379"/>
      <c r="Q24" s="378"/>
      <c r="R24" s="373"/>
      <c r="S24" s="376"/>
      <c r="T24" s="374"/>
      <c r="U24" s="376"/>
      <c r="V24" s="375"/>
      <c r="W24" s="377" t="str">
        <f t="shared" si="0"/>
        <v/>
      </c>
      <c r="X24" s="373"/>
      <c r="Y24" s="376"/>
      <c r="Z24" s="374"/>
      <c r="AA24" s="376"/>
      <c r="AB24" s="361">
        <v>15</v>
      </c>
    </row>
    <row r="25" spans="1:28" ht="12" customHeight="1">
      <c r="A25" s="359"/>
      <c r="B25" s="372">
        <v>16</v>
      </c>
      <c r="C25" s="383"/>
      <c r="D25" s="362"/>
      <c r="E25" s="362"/>
      <c r="F25" s="362"/>
      <c r="G25" s="362"/>
      <c r="H25" s="382"/>
      <c r="I25" s="381"/>
      <c r="J25" s="373"/>
      <c r="K25" s="376"/>
      <c r="L25" s="374"/>
      <c r="M25" s="379"/>
      <c r="N25" s="380"/>
      <c r="O25" s="374"/>
      <c r="P25" s="379"/>
      <c r="Q25" s="378"/>
      <c r="R25" s="373"/>
      <c r="S25" s="376"/>
      <c r="T25" s="374"/>
      <c r="U25" s="376"/>
      <c r="V25" s="375"/>
      <c r="W25" s="377" t="str">
        <f t="shared" si="0"/>
        <v/>
      </c>
      <c r="X25" s="373"/>
      <c r="Y25" s="376"/>
      <c r="Z25" s="374"/>
      <c r="AA25" s="376"/>
      <c r="AB25" s="361">
        <v>16</v>
      </c>
    </row>
    <row r="26" spans="1:28" ht="12" customHeight="1">
      <c r="A26" s="359"/>
      <c r="B26" s="372">
        <v>17</v>
      </c>
      <c r="C26" s="383"/>
      <c r="D26" s="362"/>
      <c r="E26" s="362"/>
      <c r="F26" s="362"/>
      <c r="G26" s="362"/>
      <c r="H26" s="382"/>
      <c r="I26" s="381"/>
      <c r="J26" s="373"/>
      <c r="K26" s="376"/>
      <c r="L26" s="374"/>
      <c r="M26" s="379"/>
      <c r="N26" s="380"/>
      <c r="O26" s="374"/>
      <c r="P26" s="379"/>
      <c r="Q26" s="378"/>
      <c r="R26" s="373"/>
      <c r="S26" s="376"/>
      <c r="T26" s="374"/>
      <c r="U26" s="376"/>
      <c r="V26" s="375"/>
      <c r="W26" s="377" t="str">
        <f t="shared" si="0"/>
        <v/>
      </c>
      <c r="X26" s="373"/>
      <c r="Y26" s="376"/>
      <c r="Z26" s="374"/>
      <c r="AA26" s="376"/>
      <c r="AB26" s="361">
        <v>17</v>
      </c>
    </row>
    <row r="27" spans="1:28" ht="12" customHeight="1">
      <c r="A27" s="359"/>
      <c r="B27" s="372">
        <v>18</v>
      </c>
      <c r="C27" s="383"/>
      <c r="D27" s="362"/>
      <c r="E27" s="362"/>
      <c r="F27" s="362"/>
      <c r="G27" s="362"/>
      <c r="H27" s="382"/>
      <c r="I27" s="381"/>
      <c r="J27" s="373"/>
      <c r="K27" s="376"/>
      <c r="L27" s="374"/>
      <c r="M27" s="379"/>
      <c r="N27" s="380"/>
      <c r="O27" s="374"/>
      <c r="P27" s="379"/>
      <c r="Q27" s="378"/>
      <c r="R27" s="373"/>
      <c r="S27" s="376"/>
      <c r="T27" s="374"/>
      <c r="U27" s="376"/>
      <c r="V27" s="375"/>
      <c r="W27" s="377" t="str">
        <f t="shared" si="0"/>
        <v/>
      </c>
      <c r="X27" s="373"/>
      <c r="Y27" s="376"/>
      <c r="Z27" s="374"/>
      <c r="AA27" s="376"/>
      <c r="AB27" s="361">
        <v>18</v>
      </c>
    </row>
    <row r="28" spans="1:28" ht="12" customHeight="1">
      <c r="A28" s="359"/>
      <c r="B28" s="372">
        <v>19</v>
      </c>
      <c r="C28" s="383"/>
      <c r="D28" s="362"/>
      <c r="E28" s="362"/>
      <c r="F28" s="362"/>
      <c r="G28" s="362"/>
      <c r="H28" s="382"/>
      <c r="I28" s="381"/>
      <c r="J28" s="373"/>
      <c r="K28" s="376"/>
      <c r="L28" s="374"/>
      <c r="M28" s="379"/>
      <c r="N28" s="380"/>
      <c r="O28" s="374"/>
      <c r="P28" s="379"/>
      <c r="Q28" s="378"/>
      <c r="R28" s="373"/>
      <c r="S28" s="376"/>
      <c r="T28" s="374"/>
      <c r="U28" s="376"/>
      <c r="V28" s="375"/>
      <c r="W28" s="377" t="str">
        <f t="shared" si="0"/>
        <v/>
      </c>
      <c r="X28" s="373"/>
      <c r="Y28" s="376"/>
      <c r="Z28" s="374"/>
      <c r="AA28" s="376"/>
      <c r="AB28" s="361">
        <v>19</v>
      </c>
    </row>
    <row r="29" spans="1:28" ht="12" customHeight="1">
      <c r="A29" s="359"/>
      <c r="B29" s="372">
        <v>20</v>
      </c>
      <c r="C29" s="383"/>
      <c r="D29" s="362"/>
      <c r="E29" s="362"/>
      <c r="F29" s="362"/>
      <c r="G29" s="362"/>
      <c r="H29" s="382"/>
      <c r="I29" s="381"/>
      <c r="J29" s="373"/>
      <c r="K29" s="376"/>
      <c r="L29" s="374"/>
      <c r="M29" s="379"/>
      <c r="N29" s="380"/>
      <c r="O29" s="374"/>
      <c r="P29" s="379"/>
      <c r="Q29" s="378"/>
      <c r="R29" s="373"/>
      <c r="S29" s="376"/>
      <c r="T29" s="374"/>
      <c r="U29" s="376"/>
      <c r="V29" s="375"/>
      <c r="W29" s="377" t="str">
        <f t="shared" si="0"/>
        <v/>
      </c>
      <c r="X29" s="373"/>
      <c r="Y29" s="376"/>
      <c r="Z29" s="374"/>
      <c r="AA29" s="376"/>
      <c r="AB29" s="361">
        <v>20</v>
      </c>
    </row>
    <row r="30" spans="1:28" ht="12" customHeight="1">
      <c r="A30" s="359"/>
      <c r="B30" s="372">
        <v>21</v>
      </c>
      <c r="C30" s="383"/>
      <c r="D30" s="362"/>
      <c r="E30" s="362"/>
      <c r="F30" s="362"/>
      <c r="G30" s="362"/>
      <c r="H30" s="382"/>
      <c r="I30" s="381"/>
      <c r="J30" s="373"/>
      <c r="K30" s="376"/>
      <c r="L30" s="374"/>
      <c r="M30" s="379"/>
      <c r="N30" s="380"/>
      <c r="O30" s="374"/>
      <c r="P30" s="379"/>
      <c r="Q30" s="378"/>
      <c r="R30" s="373"/>
      <c r="S30" s="376"/>
      <c r="T30" s="374"/>
      <c r="U30" s="376"/>
      <c r="V30" s="375"/>
      <c r="W30" s="377" t="str">
        <f t="shared" si="0"/>
        <v/>
      </c>
      <c r="X30" s="373"/>
      <c r="Y30" s="376"/>
      <c r="Z30" s="374"/>
      <c r="AA30" s="376"/>
      <c r="AB30" s="361">
        <v>21</v>
      </c>
    </row>
    <row r="31" spans="1:28" ht="12" customHeight="1">
      <c r="A31" s="359"/>
      <c r="B31" s="372">
        <v>22</v>
      </c>
      <c r="C31" s="383"/>
      <c r="D31" s="362"/>
      <c r="E31" s="362"/>
      <c r="F31" s="362"/>
      <c r="G31" s="362"/>
      <c r="H31" s="382"/>
      <c r="I31" s="381"/>
      <c r="J31" s="373"/>
      <c r="K31" s="376"/>
      <c r="L31" s="374"/>
      <c r="M31" s="379"/>
      <c r="N31" s="380"/>
      <c r="O31" s="374"/>
      <c r="P31" s="379"/>
      <c r="Q31" s="378"/>
      <c r="R31" s="373"/>
      <c r="S31" s="376"/>
      <c r="T31" s="374"/>
      <c r="U31" s="376"/>
      <c r="V31" s="375"/>
      <c r="W31" s="377" t="str">
        <f t="shared" si="0"/>
        <v/>
      </c>
      <c r="X31" s="373"/>
      <c r="Y31" s="376"/>
      <c r="Z31" s="374"/>
      <c r="AA31" s="376"/>
      <c r="AB31" s="361">
        <v>22</v>
      </c>
    </row>
    <row r="32" spans="1:28" ht="12" customHeight="1">
      <c r="A32" s="359"/>
      <c r="B32" s="372">
        <v>23</v>
      </c>
      <c r="C32" s="383"/>
      <c r="D32" s="362"/>
      <c r="E32" s="362"/>
      <c r="F32" s="362"/>
      <c r="G32" s="362"/>
      <c r="H32" s="382"/>
      <c r="I32" s="381"/>
      <c r="J32" s="373"/>
      <c r="K32" s="376"/>
      <c r="L32" s="374"/>
      <c r="M32" s="379"/>
      <c r="N32" s="380"/>
      <c r="O32" s="374"/>
      <c r="P32" s="379"/>
      <c r="Q32" s="378"/>
      <c r="R32" s="373"/>
      <c r="S32" s="376"/>
      <c r="T32" s="374"/>
      <c r="U32" s="376"/>
      <c r="V32" s="375"/>
      <c r="W32" s="377" t="str">
        <f t="shared" si="0"/>
        <v/>
      </c>
      <c r="X32" s="373"/>
      <c r="Y32" s="376"/>
      <c r="Z32" s="374"/>
      <c r="AA32" s="376"/>
      <c r="AB32" s="361">
        <v>23</v>
      </c>
    </row>
    <row r="33" spans="1:28" ht="12" customHeight="1">
      <c r="A33" s="359"/>
      <c r="B33" s="372">
        <v>24</v>
      </c>
      <c r="C33" s="383"/>
      <c r="D33" s="362"/>
      <c r="E33" s="362"/>
      <c r="F33" s="362"/>
      <c r="G33" s="362"/>
      <c r="H33" s="382"/>
      <c r="I33" s="393"/>
      <c r="J33" s="388"/>
      <c r="K33" s="360"/>
      <c r="L33" s="387"/>
      <c r="M33" s="391"/>
      <c r="N33" s="392"/>
      <c r="O33" s="387"/>
      <c r="P33" s="391"/>
      <c r="Q33" s="390"/>
      <c r="R33" s="388"/>
      <c r="S33" s="360"/>
      <c r="T33" s="387"/>
      <c r="U33" s="360"/>
      <c r="V33" s="389"/>
      <c r="W33" s="377" t="str">
        <f t="shared" si="0"/>
        <v/>
      </c>
      <c r="X33" s="388"/>
      <c r="Y33" s="360"/>
      <c r="Z33" s="387"/>
      <c r="AA33" s="360"/>
      <c r="AB33" s="361">
        <v>24</v>
      </c>
    </row>
    <row r="34" spans="1:28" ht="12" customHeight="1">
      <c r="A34" s="359"/>
      <c r="B34" s="372">
        <v>25</v>
      </c>
      <c r="C34" s="383"/>
      <c r="D34" s="362"/>
      <c r="E34" s="362"/>
      <c r="F34" s="362"/>
      <c r="G34" s="362"/>
      <c r="H34" s="382"/>
      <c r="I34" s="386"/>
      <c r="J34" s="364"/>
      <c r="K34" s="362"/>
      <c r="L34" s="384"/>
      <c r="M34" s="368"/>
      <c r="N34" s="369"/>
      <c r="O34" s="384"/>
      <c r="P34" s="368"/>
      <c r="Q34" s="385"/>
      <c r="R34" s="364"/>
      <c r="S34" s="362"/>
      <c r="T34" s="384"/>
      <c r="U34" s="362"/>
      <c r="V34" s="365"/>
      <c r="W34" s="377" t="str">
        <f t="shared" si="0"/>
        <v/>
      </c>
      <c r="X34" s="364"/>
      <c r="Y34" s="362"/>
      <c r="Z34" s="384"/>
      <c r="AA34" s="362"/>
      <c r="AB34" s="361">
        <v>25</v>
      </c>
    </row>
    <row r="35" spans="1:28" ht="12" customHeight="1">
      <c r="A35" s="359"/>
      <c r="B35" s="372">
        <v>26</v>
      </c>
      <c r="C35" s="383"/>
      <c r="D35" s="362"/>
      <c r="E35" s="362"/>
      <c r="F35" s="362"/>
      <c r="G35" s="362"/>
      <c r="H35" s="382"/>
      <c r="I35" s="381"/>
      <c r="J35" s="373"/>
      <c r="K35" s="376"/>
      <c r="L35" s="374"/>
      <c r="M35" s="379"/>
      <c r="N35" s="380"/>
      <c r="O35" s="374"/>
      <c r="P35" s="379"/>
      <c r="Q35" s="378"/>
      <c r="R35" s="373"/>
      <c r="S35" s="376"/>
      <c r="T35" s="374"/>
      <c r="U35" s="376"/>
      <c r="V35" s="375"/>
      <c r="W35" s="377" t="str">
        <f t="shared" si="0"/>
        <v/>
      </c>
      <c r="X35" s="373"/>
      <c r="Y35" s="376"/>
      <c r="Z35" s="374"/>
      <c r="AA35" s="376"/>
      <c r="AB35" s="361">
        <v>26</v>
      </c>
    </row>
    <row r="36" spans="1:28" ht="12" customHeight="1">
      <c r="A36" s="359"/>
      <c r="B36" s="372">
        <v>27</v>
      </c>
      <c r="C36" s="383"/>
      <c r="D36" s="362"/>
      <c r="E36" s="362"/>
      <c r="F36" s="362"/>
      <c r="G36" s="362"/>
      <c r="H36" s="382"/>
      <c r="I36" s="381"/>
      <c r="J36" s="373"/>
      <c r="K36" s="376"/>
      <c r="L36" s="374"/>
      <c r="M36" s="379"/>
      <c r="N36" s="380"/>
      <c r="O36" s="374"/>
      <c r="P36" s="379"/>
      <c r="Q36" s="378"/>
      <c r="R36" s="373"/>
      <c r="S36" s="376"/>
      <c r="T36" s="374"/>
      <c r="U36" s="376"/>
      <c r="V36" s="375"/>
      <c r="W36" s="377" t="str">
        <f t="shared" si="0"/>
        <v/>
      </c>
      <c r="X36" s="373"/>
      <c r="Y36" s="376"/>
      <c r="Z36" s="374"/>
      <c r="AA36" s="376"/>
      <c r="AB36" s="361">
        <v>27</v>
      </c>
    </row>
    <row r="37" spans="1:28" ht="12" customHeight="1">
      <c r="A37" s="359"/>
      <c r="B37" s="372">
        <v>28</v>
      </c>
      <c r="C37" s="383"/>
      <c r="D37" s="362"/>
      <c r="E37" s="362"/>
      <c r="F37" s="362"/>
      <c r="G37" s="362"/>
      <c r="H37" s="382"/>
      <c r="I37" s="381"/>
      <c r="J37" s="373"/>
      <c r="K37" s="376"/>
      <c r="L37" s="374"/>
      <c r="M37" s="379"/>
      <c r="N37" s="380"/>
      <c r="O37" s="374"/>
      <c r="P37" s="379"/>
      <c r="Q37" s="378"/>
      <c r="R37" s="373"/>
      <c r="S37" s="376"/>
      <c r="T37" s="374"/>
      <c r="U37" s="376"/>
      <c r="V37" s="375"/>
      <c r="W37" s="377" t="str">
        <f t="shared" si="0"/>
        <v/>
      </c>
      <c r="X37" s="373"/>
      <c r="Y37" s="376"/>
      <c r="Z37" s="374"/>
      <c r="AA37" s="376"/>
      <c r="AB37" s="361">
        <v>28</v>
      </c>
    </row>
    <row r="38" spans="1:28" ht="12" customHeight="1">
      <c r="A38" s="359"/>
      <c r="B38" s="372">
        <v>29</v>
      </c>
      <c r="C38" s="383"/>
      <c r="D38" s="362"/>
      <c r="E38" s="362"/>
      <c r="F38" s="362"/>
      <c r="G38" s="362"/>
      <c r="H38" s="382"/>
      <c r="I38" s="381"/>
      <c r="J38" s="373"/>
      <c r="K38" s="376"/>
      <c r="L38" s="374"/>
      <c r="M38" s="379"/>
      <c r="N38" s="380"/>
      <c r="O38" s="374"/>
      <c r="P38" s="379"/>
      <c r="Q38" s="378"/>
      <c r="R38" s="373"/>
      <c r="S38" s="376"/>
      <c r="T38" s="374"/>
      <c r="U38" s="376"/>
      <c r="V38" s="375"/>
      <c r="W38" s="377" t="str">
        <f t="shared" si="0"/>
        <v/>
      </c>
      <c r="X38" s="373"/>
      <c r="Y38" s="376"/>
      <c r="Z38" s="374"/>
      <c r="AA38" s="376"/>
      <c r="AB38" s="361">
        <v>29</v>
      </c>
    </row>
    <row r="39" spans="1:28" ht="12" customHeight="1">
      <c r="A39" s="359"/>
      <c r="B39" s="372">
        <v>30</v>
      </c>
      <c r="C39" s="383"/>
      <c r="D39" s="362"/>
      <c r="E39" s="362"/>
      <c r="F39" s="362"/>
      <c r="G39" s="362"/>
      <c r="H39" s="382"/>
      <c r="I39" s="386"/>
      <c r="J39" s="364"/>
      <c r="K39" s="362"/>
      <c r="L39" s="384"/>
      <c r="M39" s="368"/>
      <c r="N39" s="369"/>
      <c r="O39" s="384"/>
      <c r="P39" s="368"/>
      <c r="Q39" s="385"/>
      <c r="R39" s="364"/>
      <c r="S39" s="362"/>
      <c r="T39" s="384"/>
      <c r="U39" s="362"/>
      <c r="V39" s="365"/>
      <c r="W39" s="377" t="str">
        <f t="shared" si="0"/>
        <v/>
      </c>
      <c r="X39" s="362"/>
      <c r="Y39" s="365"/>
      <c r="Z39" s="384"/>
      <c r="AA39" s="364"/>
      <c r="AB39" s="361">
        <v>30</v>
      </c>
    </row>
    <row r="40" spans="1:28" ht="12" customHeight="1">
      <c r="A40" s="359"/>
      <c r="B40" s="372">
        <v>31</v>
      </c>
      <c r="C40" s="383"/>
      <c r="D40" s="362"/>
      <c r="E40" s="362"/>
      <c r="F40" s="362"/>
      <c r="G40" s="362"/>
      <c r="H40" s="382"/>
      <c r="I40" s="381"/>
      <c r="J40" s="373"/>
      <c r="K40" s="376"/>
      <c r="L40" s="374"/>
      <c r="M40" s="379"/>
      <c r="N40" s="380"/>
      <c r="O40" s="374"/>
      <c r="P40" s="379"/>
      <c r="Q40" s="378"/>
      <c r="R40" s="373"/>
      <c r="S40" s="376"/>
      <c r="T40" s="374"/>
      <c r="U40" s="376"/>
      <c r="V40" s="375"/>
      <c r="W40" s="377" t="str">
        <f t="shared" si="0"/>
        <v/>
      </c>
      <c r="X40" s="376"/>
      <c r="Y40" s="375"/>
      <c r="Z40" s="374"/>
      <c r="AA40" s="373"/>
      <c r="AB40" s="361">
        <v>31</v>
      </c>
    </row>
    <row r="41" spans="1:28" ht="12" customHeight="1">
      <c r="A41" s="359"/>
      <c r="B41" s="372">
        <v>32</v>
      </c>
      <c r="C41" s="383"/>
      <c r="D41" s="362"/>
      <c r="E41" s="362"/>
      <c r="F41" s="362"/>
      <c r="G41" s="362"/>
      <c r="H41" s="382"/>
      <c r="I41" s="381"/>
      <c r="J41" s="373"/>
      <c r="K41" s="376"/>
      <c r="L41" s="374"/>
      <c r="M41" s="379"/>
      <c r="N41" s="380"/>
      <c r="O41" s="374"/>
      <c r="P41" s="379"/>
      <c r="Q41" s="378"/>
      <c r="R41" s="373"/>
      <c r="S41" s="376"/>
      <c r="T41" s="374"/>
      <c r="U41" s="376"/>
      <c r="V41" s="375"/>
      <c r="W41" s="377" t="str">
        <f t="shared" si="0"/>
        <v/>
      </c>
      <c r="X41" s="376"/>
      <c r="Y41" s="375"/>
      <c r="Z41" s="374"/>
      <c r="AA41" s="373"/>
      <c r="AB41" s="361">
        <v>32</v>
      </c>
    </row>
    <row r="42" spans="1:28" ht="12" customHeight="1">
      <c r="A42" s="359"/>
      <c r="B42" s="372">
        <v>33</v>
      </c>
      <c r="C42" s="383"/>
      <c r="D42" s="362"/>
      <c r="E42" s="362"/>
      <c r="F42" s="362"/>
      <c r="G42" s="362"/>
      <c r="H42" s="382"/>
      <c r="I42" s="381"/>
      <c r="J42" s="373"/>
      <c r="K42" s="376"/>
      <c r="L42" s="374"/>
      <c r="M42" s="379"/>
      <c r="N42" s="380"/>
      <c r="O42" s="374"/>
      <c r="P42" s="379"/>
      <c r="Q42" s="378"/>
      <c r="R42" s="373"/>
      <c r="S42" s="376"/>
      <c r="T42" s="374"/>
      <c r="U42" s="376"/>
      <c r="V42" s="375"/>
      <c r="W42" s="377" t="str">
        <f t="shared" si="0"/>
        <v/>
      </c>
      <c r="X42" s="376"/>
      <c r="Y42" s="375"/>
      <c r="Z42" s="374"/>
      <c r="AA42" s="373"/>
      <c r="AB42" s="361">
        <v>33</v>
      </c>
    </row>
    <row r="43" spans="1:28" ht="12.95" customHeight="1">
      <c r="A43" s="359"/>
      <c r="B43" s="372">
        <v>34</v>
      </c>
      <c r="C43" s="371" t="s">
        <v>422</v>
      </c>
      <c r="D43" s="362"/>
      <c r="E43" s="362"/>
      <c r="F43" s="362"/>
      <c r="G43" s="362"/>
      <c r="H43" s="364"/>
      <c r="I43" s="370"/>
      <c r="J43" s="364"/>
      <c r="K43" s="362" t="s">
        <v>246</v>
      </c>
      <c r="L43" s="363">
        <f>SUM(L10:L42)</f>
        <v>0</v>
      </c>
      <c r="M43" s="368"/>
      <c r="N43" s="369" t="s">
        <v>246</v>
      </c>
      <c r="O43" s="363">
        <f>SUM(O10:O42)</f>
        <v>0</v>
      </c>
      <c r="P43" s="368"/>
      <c r="Q43" s="367"/>
      <c r="R43" s="366"/>
      <c r="S43" s="362" t="s">
        <v>246</v>
      </c>
      <c r="T43" s="363">
        <f>SUM(T10:T42)</f>
        <v>0</v>
      </c>
      <c r="U43" s="362"/>
      <c r="V43" s="365" t="s">
        <v>246</v>
      </c>
      <c r="W43" s="363">
        <f>SUM(W10:W42)</f>
        <v>0</v>
      </c>
      <c r="X43" s="364"/>
      <c r="Y43" s="362" t="s">
        <v>246</v>
      </c>
      <c r="Z43" s="363">
        <f>SUM(Z10:Z42)</f>
        <v>0</v>
      </c>
      <c r="AA43" s="362"/>
      <c r="AB43" s="361">
        <v>34</v>
      </c>
    </row>
    <row r="44" spans="1:28" ht="3.95" customHeight="1">
      <c r="A44" s="359"/>
      <c r="B44" s="360"/>
      <c r="C44" s="359"/>
      <c r="D44" s="359"/>
      <c r="E44" s="359"/>
      <c r="F44" s="360"/>
      <c r="G44" s="360"/>
      <c r="H44" s="360"/>
      <c r="I44" s="360"/>
      <c r="J44" s="360"/>
      <c r="K44" s="360"/>
      <c r="L44" s="360"/>
      <c r="M44" s="360"/>
      <c r="N44" s="360"/>
      <c r="O44" s="360"/>
      <c r="P44" s="360"/>
      <c r="Q44" s="360"/>
      <c r="R44" s="360"/>
      <c r="S44" s="360"/>
      <c r="T44" s="360"/>
      <c r="U44" s="360"/>
      <c r="V44" s="360"/>
      <c r="W44" s="360"/>
      <c r="X44" s="360"/>
      <c r="Y44" s="360"/>
      <c r="Z44" s="360"/>
      <c r="AA44" s="360"/>
      <c r="AB44" s="360"/>
    </row>
    <row r="45" spans="1:28" ht="12" customHeight="1">
      <c r="A45" s="359"/>
      <c r="B45" s="359"/>
      <c r="C45" s="360"/>
      <c r="D45" s="360"/>
      <c r="E45" s="360"/>
      <c r="F45" s="359"/>
      <c r="G45" s="359"/>
      <c r="H45" s="359"/>
      <c r="I45" s="359"/>
      <c r="J45" s="359"/>
      <c r="K45" s="359"/>
      <c r="L45" s="360"/>
      <c r="M45" s="359"/>
      <c r="N45" s="359"/>
      <c r="O45" s="359"/>
      <c r="P45" s="359"/>
      <c r="Q45" s="359"/>
      <c r="R45" s="359"/>
      <c r="S45" s="359"/>
      <c r="T45" s="359"/>
      <c r="U45" s="359"/>
      <c r="V45" s="359"/>
      <c r="W45" s="359"/>
      <c r="X45" s="359"/>
      <c r="Y45" s="359"/>
      <c r="Z45" s="359"/>
      <c r="AA45" s="359"/>
      <c r="AB45" s="359"/>
    </row>
    <row r="46" spans="1:28" ht="12" customHeight="1">
      <c r="A46" s="359"/>
      <c r="B46" s="359"/>
      <c r="C46" s="360" t="s">
        <v>423</v>
      </c>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row>
  </sheetData>
  <dataValidations count="2">
    <dataValidation type="whole" operator="greaterThan" allowBlank="1" showInputMessage="1" showErrorMessage="1" errorTitle="Enter Four Digits for Years" error="All years entered must have 4 digits" sqref="I15" xr:uid="{00000000-0002-0000-0700-000000000000}">
      <formula1>1899</formula1>
    </dataValidation>
    <dataValidation type="whole" operator="notEqual" allowBlank="1" showInputMessage="1" showErrorMessage="1" error="Only whole numbers are allowed to be entered.  Do not enter text or decimals." sqref="I16:I42 I10:I14" xr:uid="{00000000-0002-0000-0700-000001000000}">
      <formula1>0</formula1>
    </dataValidation>
  </dataValidations>
  <pageMargins left="0.5" right="0.5" top="0.5" bottom="0.5" header="0" footer="0"/>
  <pageSetup paperSize="5" scale="88"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9">
    <pageSetUpPr fitToPage="1"/>
  </sheetPr>
  <dimension ref="A1:AB46"/>
  <sheetViews>
    <sheetView showZeros="0" zoomScale="80" zoomScaleNormal="80" workbookViewId="0">
      <selection activeCell="C11" sqref="C11"/>
    </sheetView>
  </sheetViews>
  <sheetFormatPr defaultColWidth="9" defaultRowHeight="15"/>
  <cols>
    <col min="1" max="1" width="8.75" style="358" customWidth="1"/>
    <col min="2" max="2" width="4.25" style="358" customWidth="1"/>
    <col min="3" max="3" width="9.875" style="358" customWidth="1"/>
    <col min="4" max="4" width="12.125" style="358" customWidth="1"/>
    <col min="5" max="5" width="20" style="358" customWidth="1"/>
    <col min="6" max="6" width="2" style="358" customWidth="1"/>
    <col min="7" max="7" width="7.625" style="358" customWidth="1"/>
    <col min="8" max="8" width="2" style="358" customWidth="1"/>
    <col min="9" max="9" width="9.875" style="358" customWidth="1"/>
    <col min="10" max="10" width="2" style="358" customWidth="1"/>
    <col min="11" max="11" width="3.125" style="358" customWidth="1"/>
    <col min="12" max="12" width="12.125" style="358" customWidth="1"/>
    <col min="13" max="13" width="2" style="358" customWidth="1"/>
    <col min="14" max="14" width="3.125" style="358" customWidth="1"/>
    <col min="15" max="15" width="9.875" style="358" customWidth="1"/>
    <col min="16" max="16" width="2" style="358" customWidth="1"/>
    <col min="17" max="17" width="8.75" style="358" customWidth="1"/>
    <col min="18" max="19" width="2" style="358" customWidth="1"/>
    <col min="20" max="20" width="11" style="358" customWidth="1"/>
    <col min="21" max="22" width="2" style="358" customWidth="1"/>
    <col min="23" max="23" width="11" style="358" customWidth="1"/>
    <col min="24" max="24" width="2" style="358" customWidth="1"/>
    <col min="25" max="25" width="6.5" style="358" customWidth="1"/>
    <col min="26" max="26" width="11" style="358" customWidth="1"/>
    <col min="27" max="27" width="2" style="358" customWidth="1"/>
    <col min="28" max="28" width="4.25" style="358" customWidth="1"/>
    <col min="29" max="16384" width="9" style="358"/>
  </cols>
  <sheetData>
    <row r="1" spans="1:28" ht="15.75" customHeight="1"/>
    <row r="2" spans="1:28" ht="15.75" customHeight="1"/>
    <row r="3" spans="1:28" ht="12" customHeight="1">
      <c r="A3" s="359"/>
      <c r="B3" s="412"/>
      <c r="C3" s="412"/>
      <c r="D3" s="412"/>
      <c r="E3" s="412"/>
      <c r="F3" s="412"/>
      <c r="G3" s="412"/>
      <c r="H3" s="412"/>
      <c r="I3" s="412"/>
      <c r="J3" s="412"/>
      <c r="K3" s="412"/>
      <c r="L3" s="412" t="s">
        <v>24</v>
      </c>
      <c r="M3" s="412"/>
      <c r="N3" s="412"/>
      <c r="O3" s="430"/>
      <c r="P3" s="412"/>
      <c r="Q3" s="412"/>
      <c r="R3" s="412"/>
      <c r="S3" s="412"/>
      <c r="T3" s="412"/>
      <c r="U3" s="412"/>
      <c r="V3" s="412"/>
      <c r="W3" s="412"/>
      <c r="X3" s="412"/>
      <c r="Y3" s="412"/>
      <c r="Z3" s="412" t="s">
        <v>424</v>
      </c>
      <c r="AA3" s="412"/>
      <c r="AB3" s="412"/>
    </row>
    <row r="4" spans="1:28" ht="12" customHeight="1">
      <c r="A4" s="359"/>
      <c r="B4" s="409" t="s">
        <v>100</v>
      </c>
      <c r="C4" s="409"/>
      <c r="D4" s="409"/>
      <c r="E4" s="510" t="str">
        <f>T('Pg1'!E15)</f>
        <v/>
      </c>
      <c r="F4" s="409"/>
      <c r="G4" s="409"/>
      <c r="H4" s="409"/>
      <c r="I4" s="409"/>
      <c r="J4" s="409"/>
      <c r="K4" s="409"/>
      <c r="L4" s="407"/>
      <c r="M4" s="409"/>
      <c r="N4" s="409" t="s">
        <v>101</v>
      </c>
      <c r="O4" s="508" t="str">
        <f>T('Pg1'!J13)</f>
        <v/>
      </c>
      <c r="P4" s="409"/>
      <c r="Q4" s="409" t="s">
        <v>102</v>
      </c>
      <c r="R4" s="409"/>
      <c r="S4" s="409"/>
      <c r="T4" s="409"/>
      <c r="U4" s="409"/>
      <c r="V4" s="409"/>
      <c r="W4" s="506" t="str">
        <f>T('Pg1'!AB17)</f>
        <v/>
      </c>
      <c r="X4" s="409" t="s">
        <v>413</v>
      </c>
      <c r="Y4" s="409"/>
      <c r="Z4" s="506" t="str">
        <f>T('Pg1'!AD17)</f>
        <v/>
      </c>
      <c r="AA4" s="409"/>
      <c r="AB4" s="409"/>
    </row>
    <row r="5" spans="1:28" ht="12" customHeight="1">
      <c r="A5" s="359"/>
      <c r="B5" s="412"/>
      <c r="C5" s="412" t="s">
        <v>414</v>
      </c>
      <c r="D5" s="412"/>
      <c r="E5" s="412"/>
      <c r="F5" s="412"/>
      <c r="G5" s="412"/>
      <c r="H5" s="412"/>
      <c r="I5" s="412"/>
      <c r="J5" s="412"/>
      <c r="K5" s="412"/>
      <c r="L5" s="412"/>
      <c r="M5" s="412"/>
      <c r="N5" s="412"/>
      <c r="O5" s="412"/>
      <c r="P5" s="412"/>
      <c r="Q5" s="412"/>
      <c r="R5" s="412"/>
      <c r="S5" s="412"/>
      <c r="T5" s="412"/>
      <c r="U5" s="412"/>
      <c r="V5" s="412"/>
      <c r="W5" s="412"/>
      <c r="X5" s="412"/>
      <c r="Y5" s="412"/>
      <c r="Z5" s="412"/>
      <c r="AA5" s="412"/>
      <c r="AB5" s="412"/>
    </row>
    <row r="6" spans="1:28" ht="12" customHeight="1">
      <c r="A6" s="359"/>
      <c r="B6" s="412"/>
      <c r="C6" s="412" t="s">
        <v>415</v>
      </c>
      <c r="D6" s="412"/>
      <c r="E6" s="412"/>
      <c r="F6" s="412"/>
      <c r="G6" s="412"/>
      <c r="H6" s="412"/>
      <c r="I6" s="412"/>
      <c r="J6" s="412"/>
      <c r="K6" s="412"/>
      <c r="L6" s="412"/>
      <c r="M6" s="412"/>
      <c r="N6" s="412"/>
      <c r="O6" s="412"/>
      <c r="P6" s="412"/>
      <c r="Q6" s="412"/>
      <c r="R6" s="412"/>
      <c r="S6" s="412"/>
      <c r="T6" s="412"/>
      <c r="U6" s="412"/>
      <c r="V6" s="412"/>
      <c r="W6" s="412"/>
      <c r="X6" s="412"/>
      <c r="Y6" s="412"/>
      <c r="Z6" s="412"/>
      <c r="AA6" s="412"/>
      <c r="AB6" s="412"/>
    </row>
    <row r="7" spans="1:28" ht="12" customHeight="1">
      <c r="A7" s="359"/>
      <c r="B7" s="425"/>
      <c r="C7" s="424"/>
      <c r="D7" s="427" t="s">
        <v>132</v>
      </c>
      <c r="E7" s="429"/>
      <c r="F7" s="422"/>
      <c r="G7" s="422"/>
      <c r="H7" s="428"/>
      <c r="I7" s="422" t="s">
        <v>113</v>
      </c>
      <c r="J7" s="428"/>
      <c r="K7" s="427"/>
      <c r="L7" s="424" t="s">
        <v>114</v>
      </c>
      <c r="M7" s="427"/>
      <c r="N7" s="426" t="s">
        <v>323</v>
      </c>
      <c r="O7" s="422"/>
      <c r="P7" s="422"/>
      <c r="Q7" s="426" t="s">
        <v>324</v>
      </c>
      <c r="R7" s="422"/>
      <c r="S7" s="426" t="s">
        <v>384</v>
      </c>
      <c r="T7" s="422"/>
      <c r="U7" s="422"/>
      <c r="V7" s="425"/>
      <c r="W7" s="424" t="s">
        <v>386</v>
      </c>
      <c r="X7" s="423"/>
      <c r="Y7" s="422" t="s">
        <v>325</v>
      </c>
      <c r="Z7" s="422"/>
      <c r="AA7" s="422"/>
      <c r="AB7" s="421"/>
    </row>
    <row r="8" spans="1:28" ht="12" customHeight="1">
      <c r="A8" s="359"/>
      <c r="B8" s="417"/>
      <c r="C8" s="412"/>
      <c r="D8" s="420"/>
      <c r="E8" s="412"/>
      <c r="F8" s="415"/>
      <c r="G8" s="415"/>
      <c r="H8" s="419"/>
      <c r="I8" s="415" t="s">
        <v>416</v>
      </c>
      <c r="J8" s="419"/>
      <c r="K8" s="412"/>
      <c r="L8" s="412"/>
      <c r="M8" s="412"/>
      <c r="N8" s="418" t="s">
        <v>382</v>
      </c>
      <c r="O8" s="415"/>
      <c r="P8" s="415"/>
      <c r="Q8" s="418" t="s">
        <v>417</v>
      </c>
      <c r="R8" s="415"/>
      <c r="S8" s="418" t="s">
        <v>385</v>
      </c>
      <c r="T8" s="415"/>
      <c r="U8" s="415"/>
      <c r="V8" s="417"/>
      <c r="W8" s="412"/>
      <c r="X8" s="416"/>
      <c r="Y8" s="415" t="s">
        <v>387</v>
      </c>
      <c r="Z8" s="415"/>
      <c r="AA8" s="415"/>
      <c r="AB8" s="414"/>
    </row>
    <row r="9" spans="1:28" ht="12" customHeight="1">
      <c r="A9" s="359"/>
      <c r="B9" s="371"/>
      <c r="C9" s="413" t="s">
        <v>418</v>
      </c>
      <c r="D9" s="412"/>
      <c r="E9" s="411"/>
      <c r="F9" s="405"/>
      <c r="G9" s="405"/>
      <c r="H9" s="410"/>
      <c r="I9" s="405" t="s">
        <v>419</v>
      </c>
      <c r="J9" s="410"/>
      <c r="K9" s="409"/>
      <c r="L9" s="407" t="s">
        <v>391</v>
      </c>
      <c r="M9" s="409"/>
      <c r="N9" s="408" t="s">
        <v>392</v>
      </c>
      <c r="O9" s="405"/>
      <c r="P9" s="405"/>
      <c r="Q9" s="408" t="s">
        <v>420</v>
      </c>
      <c r="R9" s="405"/>
      <c r="S9" s="408" t="s">
        <v>392</v>
      </c>
      <c r="T9" s="405"/>
      <c r="U9" s="405"/>
      <c r="V9" s="371"/>
      <c r="W9" s="407" t="s">
        <v>394</v>
      </c>
      <c r="X9" s="406"/>
      <c r="Y9" s="405" t="s">
        <v>392</v>
      </c>
      <c r="Z9" s="405"/>
      <c r="AA9" s="405"/>
      <c r="AB9" s="404"/>
    </row>
    <row r="10" spans="1:28" ht="12.95" customHeight="1">
      <c r="A10" s="359"/>
      <c r="B10" s="372">
        <v>1</v>
      </c>
      <c r="C10" s="403" t="s">
        <v>425</v>
      </c>
      <c r="D10" s="362"/>
      <c r="E10" s="362"/>
      <c r="F10" s="362"/>
      <c r="G10" s="362"/>
      <c r="H10" s="382"/>
      <c r="I10" s="402"/>
      <c r="J10" s="373"/>
      <c r="K10" s="376" t="s">
        <v>246</v>
      </c>
      <c r="L10" s="400">
        <f>PG5A!L43</f>
        <v>0</v>
      </c>
      <c r="M10" s="379"/>
      <c r="N10" s="380" t="s">
        <v>246</v>
      </c>
      <c r="O10" s="400">
        <f>PG5A!O43</f>
        <v>0</v>
      </c>
      <c r="P10" s="379"/>
      <c r="Q10" s="401"/>
      <c r="R10" s="376"/>
      <c r="S10" s="375" t="s">
        <v>246</v>
      </c>
      <c r="T10" s="400">
        <f>PG5A!T43</f>
        <v>0</v>
      </c>
      <c r="U10" s="376"/>
      <c r="V10" s="375" t="s">
        <v>246</v>
      </c>
      <c r="W10" s="377" t="str">
        <f t="shared" ref="W10:W42" si="0">IF(+T10-O10=0,"",+T10-O10)</f>
        <v/>
      </c>
      <c r="X10" s="373"/>
      <c r="Y10" s="376" t="s">
        <v>246</v>
      </c>
      <c r="Z10" s="400">
        <f>PG5A!Z43</f>
        <v>0</v>
      </c>
      <c r="AA10" s="376"/>
      <c r="AB10" s="361">
        <v>1</v>
      </c>
    </row>
    <row r="11" spans="1:28" ht="12.95" customHeight="1">
      <c r="A11" s="359"/>
      <c r="B11" s="372">
        <v>2</v>
      </c>
      <c r="C11" s="399"/>
      <c r="D11" s="362"/>
      <c r="E11" s="362"/>
      <c r="F11" s="362"/>
      <c r="G11" s="362"/>
      <c r="H11" s="382"/>
      <c r="I11" s="381"/>
      <c r="J11" s="373"/>
      <c r="K11" s="376"/>
      <c r="L11" s="374"/>
      <c r="M11" s="379"/>
      <c r="N11" s="380"/>
      <c r="O11" s="374"/>
      <c r="P11" s="379"/>
      <c r="Q11" s="378"/>
      <c r="R11" s="376"/>
      <c r="S11" s="375"/>
      <c r="T11" s="374"/>
      <c r="U11" s="376"/>
      <c r="V11" s="375"/>
      <c r="W11" s="377" t="str">
        <f t="shared" si="0"/>
        <v/>
      </c>
      <c r="X11" s="373"/>
      <c r="Y11" s="376"/>
      <c r="Z11" s="394"/>
      <c r="AA11" s="376"/>
      <c r="AB11" s="361">
        <v>2</v>
      </c>
    </row>
    <row r="12" spans="1:28" ht="12.95" customHeight="1">
      <c r="A12" s="359"/>
      <c r="B12" s="372">
        <v>3</v>
      </c>
      <c r="C12" s="383"/>
      <c r="D12" s="362"/>
      <c r="E12" s="362"/>
      <c r="F12" s="362"/>
      <c r="G12" s="362"/>
      <c r="H12" s="382"/>
      <c r="I12" s="381"/>
      <c r="J12" s="373"/>
      <c r="K12" s="376"/>
      <c r="L12" s="374"/>
      <c r="M12" s="379"/>
      <c r="N12" s="380"/>
      <c r="O12" s="374"/>
      <c r="P12" s="379"/>
      <c r="Q12" s="378"/>
      <c r="R12" s="376"/>
      <c r="S12" s="375"/>
      <c r="T12" s="374"/>
      <c r="U12" s="376"/>
      <c r="V12" s="375"/>
      <c r="W12" s="377" t="str">
        <f t="shared" si="0"/>
        <v/>
      </c>
      <c r="X12" s="373"/>
      <c r="Y12" s="376"/>
      <c r="Z12" s="394"/>
      <c r="AA12" s="376"/>
      <c r="AB12" s="361">
        <v>3</v>
      </c>
    </row>
    <row r="13" spans="1:28" ht="12.95" customHeight="1">
      <c r="A13" s="359"/>
      <c r="B13" s="372">
        <v>4</v>
      </c>
      <c r="C13" s="383"/>
      <c r="D13" s="362"/>
      <c r="E13" s="362"/>
      <c r="F13" s="362"/>
      <c r="G13" s="362"/>
      <c r="H13" s="382"/>
      <c r="I13" s="381"/>
      <c r="J13" s="373"/>
      <c r="K13" s="376"/>
      <c r="L13" s="374"/>
      <c r="M13" s="379"/>
      <c r="N13" s="380"/>
      <c r="O13" s="374"/>
      <c r="P13" s="379"/>
      <c r="Q13" s="378"/>
      <c r="R13" s="376"/>
      <c r="S13" s="375"/>
      <c r="T13" s="374"/>
      <c r="U13" s="376"/>
      <c r="V13" s="375"/>
      <c r="W13" s="377" t="str">
        <f t="shared" si="0"/>
        <v/>
      </c>
      <c r="X13" s="373"/>
      <c r="Y13" s="376"/>
      <c r="Z13" s="394"/>
      <c r="AA13" s="376"/>
      <c r="AB13" s="361">
        <v>4</v>
      </c>
    </row>
    <row r="14" spans="1:28" ht="12.95" customHeight="1">
      <c r="A14" s="359"/>
      <c r="B14" s="372">
        <v>5</v>
      </c>
      <c r="C14" s="383"/>
      <c r="D14" s="362"/>
      <c r="E14" s="362"/>
      <c r="F14" s="362"/>
      <c r="G14" s="362"/>
      <c r="H14" s="382"/>
      <c r="I14" s="381"/>
      <c r="J14" s="373"/>
      <c r="K14" s="376"/>
      <c r="L14" s="374"/>
      <c r="M14" s="379"/>
      <c r="N14" s="380"/>
      <c r="O14" s="374"/>
      <c r="P14" s="379"/>
      <c r="Q14" s="378"/>
      <c r="R14" s="376"/>
      <c r="S14" s="375"/>
      <c r="T14" s="374"/>
      <c r="U14" s="376"/>
      <c r="V14" s="375"/>
      <c r="W14" s="377" t="str">
        <f t="shared" si="0"/>
        <v/>
      </c>
      <c r="X14" s="373"/>
      <c r="Y14" s="376"/>
      <c r="Z14" s="394"/>
      <c r="AA14" s="376"/>
      <c r="AB14" s="361">
        <v>5</v>
      </c>
    </row>
    <row r="15" spans="1:28" ht="12" customHeight="1">
      <c r="A15" s="359"/>
      <c r="B15" s="372">
        <v>6</v>
      </c>
      <c r="C15" s="383"/>
      <c r="D15" s="362"/>
      <c r="E15" s="362"/>
      <c r="F15" s="362"/>
      <c r="G15" s="362"/>
      <c r="H15" s="382"/>
      <c r="I15" s="398"/>
      <c r="J15" s="397"/>
      <c r="K15" s="396"/>
      <c r="L15" s="395"/>
      <c r="M15" s="379"/>
      <c r="N15" s="380"/>
      <c r="O15" s="374"/>
      <c r="P15" s="379"/>
      <c r="Q15" s="378"/>
      <c r="R15" s="376"/>
      <c r="S15" s="375"/>
      <c r="T15" s="374"/>
      <c r="U15" s="376"/>
      <c r="V15" s="375"/>
      <c r="W15" s="377" t="str">
        <f t="shared" si="0"/>
        <v/>
      </c>
      <c r="X15" s="373"/>
      <c r="Y15" s="376"/>
      <c r="Z15" s="394"/>
      <c r="AA15" s="376"/>
      <c r="AB15" s="361">
        <v>6</v>
      </c>
    </row>
    <row r="16" spans="1:28" ht="12" customHeight="1">
      <c r="A16" s="359"/>
      <c r="B16" s="372">
        <v>7</v>
      </c>
      <c r="C16" s="383"/>
      <c r="D16" s="362"/>
      <c r="E16" s="362"/>
      <c r="F16" s="362"/>
      <c r="G16" s="362"/>
      <c r="H16" s="382"/>
      <c r="I16" s="386"/>
      <c r="J16" s="364"/>
      <c r="K16" s="362"/>
      <c r="L16" s="384"/>
      <c r="M16" s="368"/>
      <c r="N16" s="369"/>
      <c r="O16" s="384"/>
      <c r="P16" s="368"/>
      <c r="Q16" s="385"/>
      <c r="R16" s="364"/>
      <c r="S16" s="362"/>
      <c r="T16" s="384"/>
      <c r="U16" s="362"/>
      <c r="V16" s="365"/>
      <c r="W16" s="377" t="str">
        <f t="shared" si="0"/>
        <v/>
      </c>
      <c r="X16" s="364"/>
      <c r="Y16" s="362"/>
      <c r="Z16" s="384"/>
      <c r="AA16" s="362"/>
      <c r="AB16" s="361">
        <v>7</v>
      </c>
    </row>
    <row r="17" spans="1:28" ht="12" customHeight="1">
      <c r="A17" s="359"/>
      <c r="B17" s="372">
        <v>8</v>
      </c>
      <c r="C17" s="383"/>
      <c r="D17" s="362"/>
      <c r="E17" s="362"/>
      <c r="F17" s="362"/>
      <c r="G17" s="362"/>
      <c r="H17" s="382"/>
      <c r="I17" s="381"/>
      <c r="J17" s="373"/>
      <c r="K17" s="376"/>
      <c r="L17" s="374"/>
      <c r="M17" s="379"/>
      <c r="N17" s="380"/>
      <c r="O17" s="374"/>
      <c r="P17" s="379"/>
      <c r="Q17" s="378"/>
      <c r="R17" s="373"/>
      <c r="S17" s="376"/>
      <c r="T17" s="374"/>
      <c r="U17" s="376"/>
      <c r="V17" s="375"/>
      <c r="W17" s="377" t="str">
        <f t="shared" si="0"/>
        <v/>
      </c>
      <c r="X17" s="373"/>
      <c r="Y17" s="376"/>
      <c r="Z17" s="374"/>
      <c r="AA17" s="376"/>
      <c r="AB17" s="361">
        <v>8</v>
      </c>
    </row>
    <row r="18" spans="1:28" ht="12" customHeight="1">
      <c r="A18" s="359"/>
      <c r="B18" s="372">
        <v>9</v>
      </c>
      <c r="C18" s="383"/>
      <c r="D18" s="362"/>
      <c r="E18" s="362"/>
      <c r="F18" s="362"/>
      <c r="G18" s="362"/>
      <c r="H18" s="382"/>
      <c r="I18" s="381"/>
      <c r="J18" s="373"/>
      <c r="K18" s="376"/>
      <c r="L18" s="374"/>
      <c r="M18" s="379"/>
      <c r="N18" s="380"/>
      <c r="O18" s="374"/>
      <c r="P18" s="379"/>
      <c r="Q18" s="378"/>
      <c r="R18" s="373"/>
      <c r="S18" s="376"/>
      <c r="T18" s="374"/>
      <c r="U18" s="376"/>
      <c r="V18" s="375"/>
      <c r="W18" s="377" t="str">
        <f t="shared" si="0"/>
        <v/>
      </c>
      <c r="X18" s="373"/>
      <c r="Y18" s="376"/>
      <c r="Z18" s="374"/>
      <c r="AA18" s="376"/>
      <c r="AB18" s="361">
        <v>9</v>
      </c>
    </row>
    <row r="19" spans="1:28" ht="12" customHeight="1">
      <c r="A19" s="359"/>
      <c r="B19" s="372">
        <v>10</v>
      </c>
      <c r="C19" s="383"/>
      <c r="D19" s="362"/>
      <c r="E19" s="362"/>
      <c r="F19" s="362"/>
      <c r="G19" s="362"/>
      <c r="H19" s="382"/>
      <c r="I19" s="381"/>
      <c r="J19" s="373"/>
      <c r="K19" s="376"/>
      <c r="L19" s="374"/>
      <c r="M19" s="379"/>
      <c r="N19" s="380"/>
      <c r="O19" s="374"/>
      <c r="P19" s="379"/>
      <c r="Q19" s="378"/>
      <c r="R19" s="373"/>
      <c r="S19" s="376"/>
      <c r="T19" s="374"/>
      <c r="U19" s="376"/>
      <c r="V19" s="375"/>
      <c r="W19" s="377" t="str">
        <f t="shared" si="0"/>
        <v/>
      </c>
      <c r="X19" s="373"/>
      <c r="Y19" s="376"/>
      <c r="Z19" s="374"/>
      <c r="AA19" s="376"/>
      <c r="AB19" s="361">
        <v>10</v>
      </c>
    </row>
    <row r="20" spans="1:28" ht="12" customHeight="1">
      <c r="A20" s="359"/>
      <c r="B20" s="372">
        <v>11</v>
      </c>
      <c r="C20" s="383"/>
      <c r="D20" s="362"/>
      <c r="E20" s="362"/>
      <c r="F20" s="362"/>
      <c r="G20" s="362"/>
      <c r="H20" s="382"/>
      <c r="I20" s="381"/>
      <c r="J20" s="373"/>
      <c r="K20" s="376"/>
      <c r="L20" s="374"/>
      <c r="M20" s="379"/>
      <c r="N20" s="380"/>
      <c r="O20" s="374"/>
      <c r="P20" s="379"/>
      <c r="Q20" s="378"/>
      <c r="R20" s="373"/>
      <c r="S20" s="376"/>
      <c r="T20" s="374"/>
      <c r="U20" s="376"/>
      <c r="V20" s="375"/>
      <c r="W20" s="377" t="str">
        <f t="shared" si="0"/>
        <v/>
      </c>
      <c r="X20" s="373"/>
      <c r="Y20" s="376"/>
      <c r="Z20" s="374"/>
      <c r="AA20" s="376"/>
      <c r="AB20" s="361">
        <v>11</v>
      </c>
    </row>
    <row r="21" spans="1:28" ht="12" customHeight="1">
      <c r="A21" s="359"/>
      <c r="B21" s="372">
        <v>12</v>
      </c>
      <c r="C21" s="383"/>
      <c r="D21" s="362"/>
      <c r="E21" s="362"/>
      <c r="F21" s="362"/>
      <c r="G21" s="362"/>
      <c r="H21" s="382"/>
      <c r="I21" s="381"/>
      <c r="J21" s="373"/>
      <c r="K21" s="376"/>
      <c r="L21" s="374"/>
      <c r="M21" s="379"/>
      <c r="N21" s="380"/>
      <c r="O21" s="374"/>
      <c r="P21" s="379"/>
      <c r="Q21" s="378"/>
      <c r="R21" s="373"/>
      <c r="S21" s="376"/>
      <c r="T21" s="374"/>
      <c r="U21" s="376"/>
      <c r="V21" s="375"/>
      <c r="W21" s="377" t="str">
        <f t="shared" si="0"/>
        <v/>
      </c>
      <c r="X21" s="373"/>
      <c r="Y21" s="376"/>
      <c r="Z21" s="374"/>
      <c r="AA21" s="376"/>
      <c r="AB21" s="361">
        <v>12</v>
      </c>
    </row>
    <row r="22" spans="1:28" ht="12" customHeight="1">
      <c r="A22" s="359"/>
      <c r="B22" s="372">
        <v>13</v>
      </c>
      <c r="C22" s="383"/>
      <c r="D22" s="362"/>
      <c r="E22" s="362"/>
      <c r="F22" s="362"/>
      <c r="G22" s="362"/>
      <c r="H22" s="382"/>
      <c r="I22" s="381"/>
      <c r="J22" s="373"/>
      <c r="K22" s="376"/>
      <c r="L22" s="374"/>
      <c r="M22" s="379"/>
      <c r="N22" s="380"/>
      <c r="O22" s="374"/>
      <c r="P22" s="379"/>
      <c r="Q22" s="378"/>
      <c r="R22" s="373"/>
      <c r="S22" s="376"/>
      <c r="T22" s="374"/>
      <c r="U22" s="376"/>
      <c r="V22" s="375"/>
      <c r="W22" s="377" t="str">
        <f t="shared" si="0"/>
        <v/>
      </c>
      <c r="X22" s="373"/>
      <c r="Y22" s="376"/>
      <c r="Z22" s="374"/>
      <c r="AA22" s="376"/>
      <c r="AB22" s="361">
        <v>13</v>
      </c>
    </row>
    <row r="23" spans="1:28" ht="12" customHeight="1">
      <c r="A23" s="359"/>
      <c r="B23" s="372">
        <v>14</v>
      </c>
      <c r="C23" s="383"/>
      <c r="D23" s="362"/>
      <c r="E23" s="362"/>
      <c r="F23" s="362"/>
      <c r="G23" s="362"/>
      <c r="H23" s="382"/>
      <c r="I23" s="381"/>
      <c r="J23" s="373"/>
      <c r="K23" s="376"/>
      <c r="L23" s="374"/>
      <c r="M23" s="379"/>
      <c r="N23" s="380"/>
      <c r="O23" s="374"/>
      <c r="P23" s="379"/>
      <c r="Q23" s="378"/>
      <c r="R23" s="373"/>
      <c r="S23" s="376"/>
      <c r="T23" s="374"/>
      <c r="U23" s="376"/>
      <c r="V23" s="375"/>
      <c r="W23" s="377" t="str">
        <f t="shared" si="0"/>
        <v/>
      </c>
      <c r="X23" s="373"/>
      <c r="Y23" s="376"/>
      <c r="Z23" s="374"/>
      <c r="AA23" s="376"/>
      <c r="AB23" s="361">
        <v>14</v>
      </c>
    </row>
    <row r="24" spans="1:28" ht="12" customHeight="1">
      <c r="A24" s="359"/>
      <c r="B24" s="372">
        <v>15</v>
      </c>
      <c r="C24" s="383"/>
      <c r="D24" s="362"/>
      <c r="E24" s="362"/>
      <c r="F24" s="362"/>
      <c r="G24" s="362"/>
      <c r="H24" s="382"/>
      <c r="I24" s="381"/>
      <c r="J24" s="373"/>
      <c r="K24" s="376"/>
      <c r="L24" s="374"/>
      <c r="M24" s="379"/>
      <c r="N24" s="380"/>
      <c r="O24" s="374"/>
      <c r="P24" s="379"/>
      <c r="Q24" s="378"/>
      <c r="R24" s="373"/>
      <c r="S24" s="376"/>
      <c r="T24" s="374"/>
      <c r="U24" s="376"/>
      <c r="V24" s="375"/>
      <c r="W24" s="377" t="str">
        <f t="shared" si="0"/>
        <v/>
      </c>
      <c r="X24" s="373"/>
      <c r="Y24" s="376"/>
      <c r="Z24" s="374"/>
      <c r="AA24" s="376"/>
      <c r="AB24" s="361">
        <v>15</v>
      </c>
    </row>
    <row r="25" spans="1:28" ht="12" customHeight="1">
      <c r="A25" s="359"/>
      <c r="B25" s="372">
        <v>16</v>
      </c>
      <c r="C25" s="383"/>
      <c r="D25" s="362"/>
      <c r="E25" s="362"/>
      <c r="F25" s="362"/>
      <c r="G25" s="362"/>
      <c r="H25" s="382"/>
      <c r="I25" s="381"/>
      <c r="J25" s="373"/>
      <c r="K25" s="376"/>
      <c r="L25" s="374"/>
      <c r="M25" s="379"/>
      <c r="N25" s="380"/>
      <c r="O25" s="374"/>
      <c r="P25" s="379"/>
      <c r="Q25" s="378"/>
      <c r="R25" s="373"/>
      <c r="S25" s="376"/>
      <c r="T25" s="374"/>
      <c r="U25" s="376"/>
      <c r="V25" s="375"/>
      <c r="W25" s="377" t="str">
        <f t="shared" si="0"/>
        <v/>
      </c>
      <c r="X25" s="373"/>
      <c r="Y25" s="376"/>
      <c r="Z25" s="374"/>
      <c r="AA25" s="376"/>
      <c r="AB25" s="361">
        <v>16</v>
      </c>
    </row>
    <row r="26" spans="1:28" ht="12" customHeight="1">
      <c r="A26" s="359"/>
      <c r="B26" s="372">
        <v>17</v>
      </c>
      <c r="C26" s="383"/>
      <c r="D26" s="362"/>
      <c r="E26" s="362"/>
      <c r="F26" s="362"/>
      <c r="G26" s="362"/>
      <c r="H26" s="382"/>
      <c r="I26" s="381"/>
      <c r="J26" s="373"/>
      <c r="K26" s="376"/>
      <c r="L26" s="374"/>
      <c r="M26" s="379"/>
      <c r="N26" s="380"/>
      <c r="O26" s="374"/>
      <c r="P26" s="379"/>
      <c r="Q26" s="378"/>
      <c r="R26" s="373"/>
      <c r="S26" s="376"/>
      <c r="T26" s="374"/>
      <c r="U26" s="376"/>
      <c r="V26" s="375"/>
      <c r="W26" s="377" t="str">
        <f t="shared" si="0"/>
        <v/>
      </c>
      <c r="X26" s="373"/>
      <c r="Y26" s="376"/>
      <c r="Z26" s="374"/>
      <c r="AA26" s="376"/>
      <c r="AB26" s="361">
        <v>17</v>
      </c>
    </row>
    <row r="27" spans="1:28" ht="12" customHeight="1">
      <c r="A27" s="359"/>
      <c r="B27" s="372">
        <v>18</v>
      </c>
      <c r="C27" s="383"/>
      <c r="D27" s="362"/>
      <c r="E27" s="362"/>
      <c r="F27" s="362"/>
      <c r="G27" s="362"/>
      <c r="H27" s="382"/>
      <c r="I27" s="381"/>
      <c r="J27" s="373"/>
      <c r="K27" s="376"/>
      <c r="L27" s="374"/>
      <c r="M27" s="379"/>
      <c r="N27" s="380"/>
      <c r="O27" s="374"/>
      <c r="P27" s="379"/>
      <c r="Q27" s="378"/>
      <c r="R27" s="373"/>
      <c r="S27" s="376"/>
      <c r="T27" s="374"/>
      <c r="U27" s="376"/>
      <c r="V27" s="375"/>
      <c r="W27" s="377" t="str">
        <f t="shared" si="0"/>
        <v/>
      </c>
      <c r="X27" s="373"/>
      <c r="Y27" s="376"/>
      <c r="Z27" s="374"/>
      <c r="AA27" s="376"/>
      <c r="AB27" s="361">
        <v>18</v>
      </c>
    </row>
    <row r="28" spans="1:28" ht="12" customHeight="1">
      <c r="A28" s="359"/>
      <c r="B28" s="372">
        <v>19</v>
      </c>
      <c r="C28" s="383"/>
      <c r="D28" s="362"/>
      <c r="E28" s="362"/>
      <c r="F28" s="362"/>
      <c r="G28" s="362"/>
      <c r="H28" s="382"/>
      <c r="I28" s="381"/>
      <c r="J28" s="373"/>
      <c r="K28" s="376"/>
      <c r="L28" s="374"/>
      <c r="M28" s="379"/>
      <c r="N28" s="380"/>
      <c r="O28" s="374"/>
      <c r="P28" s="379"/>
      <c r="Q28" s="378"/>
      <c r="R28" s="373"/>
      <c r="S28" s="376"/>
      <c r="T28" s="374"/>
      <c r="U28" s="376"/>
      <c r="V28" s="375"/>
      <c r="W28" s="377" t="str">
        <f t="shared" si="0"/>
        <v/>
      </c>
      <c r="X28" s="373"/>
      <c r="Y28" s="376"/>
      <c r="Z28" s="374"/>
      <c r="AA28" s="376"/>
      <c r="AB28" s="361">
        <v>19</v>
      </c>
    </row>
    <row r="29" spans="1:28" ht="12" customHeight="1">
      <c r="A29" s="359"/>
      <c r="B29" s="372">
        <v>20</v>
      </c>
      <c r="C29" s="383"/>
      <c r="D29" s="362"/>
      <c r="E29" s="362"/>
      <c r="F29" s="362"/>
      <c r="G29" s="362"/>
      <c r="H29" s="382"/>
      <c r="I29" s="381"/>
      <c r="J29" s="373"/>
      <c r="K29" s="376"/>
      <c r="L29" s="374"/>
      <c r="M29" s="379"/>
      <c r="N29" s="380"/>
      <c r="O29" s="374"/>
      <c r="P29" s="379"/>
      <c r="Q29" s="378"/>
      <c r="R29" s="373"/>
      <c r="S29" s="376"/>
      <c r="T29" s="374"/>
      <c r="U29" s="376"/>
      <c r="V29" s="375"/>
      <c r="W29" s="377" t="str">
        <f t="shared" si="0"/>
        <v/>
      </c>
      <c r="X29" s="373"/>
      <c r="Y29" s="376"/>
      <c r="Z29" s="374"/>
      <c r="AA29" s="376"/>
      <c r="AB29" s="361">
        <v>20</v>
      </c>
    </row>
    <row r="30" spans="1:28" ht="12" customHeight="1">
      <c r="A30" s="359"/>
      <c r="B30" s="372">
        <v>21</v>
      </c>
      <c r="C30" s="383"/>
      <c r="D30" s="362"/>
      <c r="E30" s="362"/>
      <c r="F30" s="362"/>
      <c r="G30" s="362"/>
      <c r="H30" s="382"/>
      <c r="I30" s="381"/>
      <c r="J30" s="373"/>
      <c r="K30" s="376"/>
      <c r="L30" s="374"/>
      <c r="M30" s="379"/>
      <c r="N30" s="380"/>
      <c r="O30" s="374"/>
      <c r="P30" s="379"/>
      <c r="Q30" s="378"/>
      <c r="R30" s="373"/>
      <c r="S30" s="376"/>
      <c r="T30" s="374"/>
      <c r="U30" s="376"/>
      <c r="V30" s="375"/>
      <c r="W30" s="377" t="str">
        <f t="shared" si="0"/>
        <v/>
      </c>
      <c r="X30" s="373"/>
      <c r="Y30" s="376"/>
      <c r="Z30" s="374"/>
      <c r="AA30" s="376"/>
      <c r="AB30" s="361">
        <v>21</v>
      </c>
    </row>
    <row r="31" spans="1:28" ht="12" customHeight="1">
      <c r="A31" s="359"/>
      <c r="B31" s="372">
        <v>22</v>
      </c>
      <c r="C31" s="383"/>
      <c r="D31" s="362"/>
      <c r="E31" s="362"/>
      <c r="F31" s="362"/>
      <c r="G31" s="362"/>
      <c r="H31" s="382"/>
      <c r="I31" s="381"/>
      <c r="J31" s="373"/>
      <c r="K31" s="376"/>
      <c r="L31" s="374"/>
      <c r="M31" s="379"/>
      <c r="N31" s="380"/>
      <c r="O31" s="374"/>
      <c r="P31" s="379"/>
      <c r="Q31" s="378"/>
      <c r="R31" s="373"/>
      <c r="S31" s="376"/>
      <c r="T31" s="374"/>
      <c r="U31" s="376"/>
      <c r="V31" s="375"/>
      <c r="W31" s="377" t="str">
        <f t="shared" si="0"/>
        <v/>
      </c>
      <c r="X31" s="373"/>
      <c r="Y31" s="376"/>
      <c r="Z31" s="374"/>
      <c r="AA31" s="376"/>
      <c r="AB31" s="361">
        <v>22</v>
      </c>
    </row>
    <row r="32" spans="1:28" ht="12" customHeight="1">
      <c r="A32" s="359"/>
      <c r="B32" s="372">
        <v>23</v>
      </c>
      <c r="C32" s="383"/>
      <c r="D32" s="362"/>
      <c r="E32" s="362"/>
      <c r="F32" s="362"/>
      <c r="G32" s="362"/>
      <c r="H32" s="382"/>
      <c r="I32" s="381"/>
      <c r="J32" s="373"/>
      <c r="K32" s="376"/>
      <c r="L32" s="374"/>
      <c r="M32" s="379"/>
      <c r="N32" s="380"/>
      <c r="O32" s="374"/>
      <c r="P32" s="379"/>
      <c r="Q32" s="378"/>
      <c r="R32" s="373"/>
      <c r="S32" s="376"/>
      <c r="T32" s="374"/>
      <c r="U32" s="376"/>
      <c r="V32" s="375"/>
      <c r="W32" s="377" t="str">
        <f t="shared" si="0"/>
        <v/>
      </c>
      <c r="X32" s="373"/>
      <c r="Y32" s="376"/>
      <c r="Z32" s="374"/>
      <c r="AA32" s="376"/>
      <c r="AB32" s="361">
        <v>23</v>
      </c>
    </row>
    <row r="33" spans="1:28" ht="12" customHeight="1">
      <c r="A33" s="359"/>
      <c r="B33" s="372">
        <v>24</v>
      </c>
      <c r="C33" s="383"/>
      <c r="D33" s="362"/>
      <c r="E33" s="362"/>
      <c r="F33" s="362"/>
      <c r="G33" s="362"/>
      <c r="H33" s="382"/>
      <c r="I33" s="393"/>
      <c r="J33" s="388"/>
      <c r="K33" s="360"/>
      <c r="L33" s="387"/>
      <c r="M33" s="391"/>
      <c r="N33" s="392"/>
      <c r="O33" s="387"/>
      <c r="P33" s="391"/>
      <c r="Q33" s="390"/>
      <c r="R33" s="388"/>
      <c r="S33" s="360"/>
      <c r="T33" s="387"/>
      <c r="U33" s="360"/>
      <c r="V33" s="389"/>
      <c r="W33" s="377" t="str">
        <f t="shared" si="0"/>
        <v/>
      </c>
      <c r="X33" s="388"/>
      <c r="Y33" s="360"/>
      <c r="Z33" s="387"/>
      <c r="AA33" s="360"/>
      <c r="AB33" s="361">
        <v>24</v>
      </c>
    </row>
    <row r="34" spans="1:28" ht="12" customHeight="1">
      <c r="A34" s="359"/>
      <c r="B34" s="372">
        <v>25</v>
      </c>
      <c r="C34" s="383"/>
      <c r="D34" s="362"/>
      <c r="E34" s="362"/>
      <c r="F34" s="362"/>
      <c r="G34" s="362"/>
      <c r="H34" s="382"/>
      <c r="I34" s="386"/>
      <c r="J34" s="364"/>
      <c r="K34" s="362"/>
      <c r="L34" s="384"/>
      <c r="M34" s="368"/>
      <c r="N34" s="369"/>
      <c r="O34" s="384"/>
      <c r="P34" s="368"/>
      <c r="Q34" s="385"/>
      <c r="R34" s="364"/>
      <c r="S34" s="362"/>
      <c r="T34" s="384"/>
      <c r="U34" s="362"/>
      <c r="V34" s="365"/>
      <c r="W34" s="377" t="str">
        <f t="shared" si="0"/>
        <v/>
      </c>
      <c r="X34" s="364"/>
      <c r="Y34" s="362"/>
      <c r="Z34" s="384"/>
      <c r="AA34" s="362"/>
      <c r="AB34" s="361">
        <v>25</v>
      </c>
    </row>
    <row r="35" spans="1:28" ht="12" customHeight="1">
      <c r="A35" s="359"/>
      <c r="B35" s="372">
        <v>26</v>
      </c>
      <c r="C35" s="383"/>
      <c r="D35" s="362"/>
      <c r="E35" s="362"/>
      <c r="F35" s="362"/>
      <c r="G35" s="362"/>
      <c r="H35" s="382"/>
      <c r="I35" s="381"/>
      <c r="J35" s="373"/>
      <c r="K35" s="376"/>
      <c r="L35" s="374"/>
      <c r="M35" s="379"/>
      <c r="N35" s="380"/>
      <c r="O35" s="374"/>
      <c r="P35" s="379"/>
      <c r="Q35" s="378"/>
      <c r="R35" s="373"/>
      <c r="S35" s="376"/>
      <c r="T35" s="374"/>
      <c r="U35" s="376"/>
      <c r="V35" s="375"/>
      <c r="W35" s="377" t="str">
        <f t="shared" si="0"/>
        <v/>
      </c>
      <c r="X35" s="373"/>
      <c r="Y35" s="376"/>
      <c r="Z35" s="374"/>
      <c r="AA35" s="376"/>
      <c r="AB35" s="361">
        <v>26</v>
      </c>
    </row>
    <row r="36" spans="1:28" ht="12" customHeight="1">
      <c r="A36" s="359"/>
      <c r="B36" s="372">
        <v>27</v>
      </c>
      <c r="C36" s="383"/>
      <c r="D36" s="362"/>
      <c r="E36" s="362"/>
      <c r="F36" s="362"/>
      <c r="G36" s="362"/>
      <c r="H36" s="382"/>
      <c r="I36" s="381"/>
      <c r="J36" s="373"/>
      <c r="K36" s="376"/>
      <c r="L36" s="374"/>
      <c r="M36" s="379"/>
      <c r="N36" s="380"/>
      <c r="O36" s="374"/>
      <c r="P36" s="379"/>
      <c r="Q36" s="378"/>
      <c r="R36" s="373"/>
      <c r="S36" s="376"/>
      <c r="T36" s="374"/>
      <c r="U36" s="376"/>
      <c r="V36" s="375"/>
      <c r="W36" s="377" t="str">
        <f t="shared" si="0"/>
        <v/>
      </c>
      <c r="X36" s="373"/>
      <c r="Y36" s="376"/>
      <c r="Z36" s="374"/>
      <c r="AA36" s="376"/>
      <c r="AB36" s="361">
        <v>27</v>
      </c>
    </row>
    <row r="37" spans="1:28" ht="12" customHeight="1">
      <c r="A37" s="359"/>
      <c r="B37" s="372">
        <v>28</v>
      </c>
      <c r="C37" s="383"/>
      <c r="D37" s="362"/>
      <c r="E37" s="362"/>
      <c r="F37" s="362"/>
      <c r="G37" s="362"/>
      <c r="H37" s="382"/>
      <c r="I37" s="381"/>
      <c r="J37" s="373"/>
      <c r="K37" s="376"/>
      <c r="L37" s="374"/>
      <c r="M37" s="379"/>
      <c r="N37" s="380"/>
      <c r="O37" s="374"/>
      <c r="P37" s="379"/>
      <c r="Q37" s="378"/>
      <c r="R37" s="373"/>
      <c r="S37" s="376"/>
      <c r="T37" s="374"/>
      <c r="U37" s="376"/>
      <c r="V37" s="375"/>
      <c r="W37" s="377" t="str">
        <f t="shared" si="0"/>
        <v/>
      </c>
      <c r="X37" s="373"/>
      <c r="Y37" s="376"/>
      <c r="Z37" s="374"/>
      <c r="AA37" s="376"/>
      <c r="AB37" s="361">
        <v>28</v>
      </c>
    </row>
    <row r="38" spans="1:28" ht="12" customHeight="1">
      <c r="A38" s="359"/>
      <c r="B38" s="372">
        <v>29</v>
      </c>
      <c r="C38" s="383"/>
      <c r="D38" s="362"/>
      <c r="E38" s="362"/>
      <c r="F38" s="362"/>
      <c r="G38" s="362"/>
      <c r="H38" s="382"/>
      <c r="I38" s="381"/>
      <c r="J38" s="373"/>
      <c r="K38" s="376"/>
      <c r="L38" s="374"/>
      <c r="M38" s="379"/>
      <c r="N38" s="380"/>
      <c r="O38" s="374"/>
      <c r="P38" s="379"/>
      <c r="Q38" s="378"/>
      <c r="R38" s="373"/>
      <c r="S38" s="376"/>
      <c r="T38" s="374"/>
      <c r="U38" s="376"/>
      <c r="V38" s="375"/>
      <c r="W38" s="377" t="str">
        <f t="shared" si="0"/>
        <v/>
      </c>
      <c r="X38" s="373"/>
      <c r="Y38" s="376"/>
      <c r="Z38" s="374"/>
      <c r="AA38" s="376"/>
      <c r="AB38" s="361">
        <v>29</v>
      </c>
    </row>
    <row r="39" spans="1:28" ht="12" customHeight="1">
      <c r="A39" s="359"/>
      <c r="B39" s="372">
        <v>30</v>
      </c>
      <c r="C39" s="383"/>
      <c r="D39" s="362"/>
      <c r="E39" s="362"/>
      <c r="F39" s="362"/>
      <c r="G39" s="362"/>
      <c r="H39" s="382"/>
      <c r="I39" s="386"/>
      <c r="J39" s="364"/>
      <c r="K39" s="362"/>
      <c r="L39" s="384"/>
      <c r="M39" s="368"/>
      <c r="N39" s="369"/>
      <c r="O39" s="384"/>
      <c r="P39" s="368"/>
      <c r="Q39" s="385"/>
      <c r="R39" s="364"/>
      <c r="S39" s="362"/>
      <c r="T39" s="384"/>
      <c r="U39" s="362"/>
      <c r="V39" s="365"/>
      <c r="W39" s="377" t="str">
        <f t="shared" si="0"/>
        <v/>
      </c>
      <c r="X39" s="362"/>
      <c r="Y39" s="365"/>
      <c r="Z39" s="384"/>
      <c r="AA39" s="364"/>
      <c r="AB39" s="361">
        <v>30</v>
      </c>
    </row>
    <row r="40" spans="1:28" ht="12" customHeight="1">
      <c r="A40" s="359"/>
      <c r="B40" s="372">
        <v>31</v>
      </c>
      <c r="C40" s="383"/>
      <c r="D40" s="362"/>
      <c r="E40" s="362"/>
      <c r="F40" s="362"/>
      <c r="G40" s="362"/>
      <c r="H40" s="382"/>
      <c r="I40" s="381"/>
      <c r="J40" s="373"/>
      <c r="K40" s="376"/>
      <c r="L40" s="374"/>
      <c r="M40" s="379"/>
      <c r="N40" s="380"/>
      <c r="O40" s="374"/>
      <c r="P40" s="379"/>
      <c r="Q40" s="378"/>
      <c r="R40" s="373"/>
      <c r="S40" s="376"/>
      <c r="T40" s="374"/>
      <c r="U40" s="376"/>
      <c r="V40" s="375"/>
      <c r="W40" s="377" t="str">
        <f t="shared" si="0"/>
        <v/>
      </c>
      <c r="X40" s="376"/>
      <c r="Y40" s="375"/>
      <c r="Z40" s="374"/>
      <c r="AA40" s="373"/>
      <c r="AB40" s="361">
        <v>31</v>
      </c>
    </row>
    <row r="41" spans="1:28" ht="12" customHeight="1">
      <c r="A41" s="359"/>
      <c r="B41" s="372">
        <v>32</v>
      </c>
      <c r="C41" s="383"/>
      <c r="D41" s="362"/>
      <c r="E41" s="362"/>
      <c r="F41" s="362"/>
      <c r="G41" s="362"/>
      <c r="H41" s="382"/>
      <c r="I41" s="381"/>
      <c r="J41" s="373"/>
      <c r="K41" s="376"/>
      <c r="L41" s="374"/>
      <c r="M41" s="379"/>
      <c r="N41" s="380"/>
      <c r="O41" s="374"/>
      <c r="P41" s="379"/>
      <c r="Q41" s="378"/>
      <c r="R41" s="373"/>
      <c r="S41" s="376"/>
      <c r="T41" s="374"/>
      <c r="U41" s="376"/>
      <c r="V41" s="375"/>
      <c r="W41" s="377" t="str">
        <f t="shared" si="0"/>
        <v/>
      </c>
      <c r="X41" s="376"/>
      <c r="Y41" s="375"/>
      <c r="Z41" s="374"/>
      <c r="AA41" s="373"/>
      <c r="AB41" s="361">
        <v>32</v>
      </c>
    </row>
    <row r="42" spans="1:28" ht="12" customHeight="1">
      <c r="A42" s="359"/>
      <c r="B42" s="372">
        <v>33</v>
      </c>
      <c r="C42" s="383"/>
      <c r="D42" s="362"/>
      <c r="E42" s="362"/>
      <c r="F42" s="362"/>
      <c r="G42" s="362"/>
      <c r="H42" s="382"/>
      <c r="I42" s="381"/>
      <c r="J42" s="373"/>
      <c r="K42" s="376"/>
      <c r="L42" s="374"/>
      <c r="M42" s="379"/>
      <c r="N42" s="380"/>
      <c r="O42" s="374"/>
      <c r="P42" s="379"/>
      <c r="Q42" s="378"/>
      <c r="R42" s="373"/>
      <c r="S42" s="376"/>
      <c r="T42" s="374"/>
      <c r="U42" s="376"/>
      <c r="V42" s="375"/>
      <c r="W42" s="377" t="str">
        <f t="shared" si="0"/>
        <v/>
      </c>
      <c r="X42" s="376"/>
      <c r="Y42" s="375"/>
      <c r="Z42" s="374"/>
      <c r="AA42" s="373"/>
      <c r="AB42" s="361">
        <v>33</v>
      </c>
    </row>
    <row r="43" spans="1:28" ht="12.95" customHeight="1">
      <c r="A43" s="359"/>
      <c r="B43" s="372">
        <v>34</v>
      </c>
      <c r="C43" s="371" t="s">
        <v>422</v>
      </c>
      <c r="D43" s="362"/>
      <c r="E43" s="362"/>
      <c r="F43" s="362"/>
      <c r="G43" s="362"/>
      <c r="H43" s="364"/>
      <c r="I43" s="370"/>
      <c r="J43" s="364"/>
      <c r="K43" s="362" t="s">
        <v>246</v>
      </c>
      <c r="L43" s="363">
        <f>SUM(L10:L42)</f>
        <v>0</v>
      </c>
      <c r="M43" s="368"/>
      <c r="N43" s="369" t="s">
        <v>246</v>
      </c>
      <c r="O43" s="363">
        <f>SUM(O10:O42)</f>
        <v>0</v>
      </c>
      <c r="P43" s="368"/>
      <c r="Q43" s="367"/>
      <c r="R43" s="366"/>
      <c r="S43" s="362" t="s">
        <v>246</v>
      </c>
      <c r="T43" s="363">
        <f>SUM(T10:T42)</f>
        <v>0</v>
      </c>
      <c r="U43" s="362"/>
      <c r="V43" s="365" t="s">
        <v>246</v>
      </c>
      <c r="W43" s="363">
        <f>SUM(W10:W42)</f>
        <v>0</v>
      </c>
      <c r="X43" s="364"/>
      <c r="Y43" s="362" t="s">
        <v>246</v>
      </c>
      <c r="Z43" s="363">
        <f>SUM(Z10:Z42)</f>
        <v>0</v>
      </c>
      <c r="AA43" s="362"/>
      <c r="AB43" s="361">
        <v>34</v>
      </c>
    </row>
    <row r="44" spans="1:28" ht="3.95" customHeight="1">
      <c r="A44" s="359"/>
      <c r="B44" s="360"/>
      <c r="C44" s="359"/>
      <c r="D44" s="359"/>
      <c r="E44" s="359"/>
      <c r="F44" s="360"/>
      <c r="G44" s="360"/>
      <c r="H44" s="360"/>
      <c r="I44" s="360"/>
      <c r="J44" s="360"/>
      <c r="K44" s="360"/>
      <c r="L44" s="360"/>
      <c r="M44" s="360"/>
      <c r="N44" s="360"/>
      <c r="O44" s="360"/>
      <c r="P44" s="360"/>
      <c r="Q44" s="360"/>
      <c r="R44" s="360"/>
      <c r="S44" s="360"/>
      <c r="T44" s="360"/>
      <c r="U44" s="360"/>
      <c r="V44" s="360"/>
      <c r="W44" s="360"/>
      <c r="X44" s="360"/>
      <c r="Y44" s="360"/>
      <c r="Z44" s="360"/>
      <c r="AA44" s="360"/>
      <c r="AB44" s="360"/>
    </row>
    <row r="45" spans="1:28" ht="12" customHeight="1">
      <c r="A45" s="359"/>
      <c r="B45" s="359"/>
      <c r="C45" s="360"/>
      <c r="D45" s="360"/>
      <c r="E45" s="360"/>
      <c r="F45" s="359"/>
      <c r="G45" s="359"/>
      <c r="H45" s="359"/>
      <c r="I45" s="359"/>
      <c r="J45" s="359"/>
      <c r="K45" s="359"/>
      <c r="L45" s="360"/>
      <c r="M45" s="359"/>
      <c r="N45" s="359"/>
      <c r="O45" s="359"/>
      <c r="P45" s="359"/>
      <c r="Q45" s="359"/>
      <c r="R45" s="359"/>
      <c r="S45" s="359"/>
      <c r="T45" s="359"/>
      <c r="U45" s="359"/>
      <c r="V45" s="359"/>
      <c r="W45" s="359"/>
      <c r="X45" s="359"/>
      <c r="Y45" s="359"/>
      <c r="Z45" s="359"/>
      <c r="AA45" s="359"/>
      <c r="AB45" s="359"/>
    </row>
    <row r="46" spans="1:28" ht="12" customHeight="1">
      <c r="A46" s="359"/>
      <c r="B46" s="359"/>
      <c r="C46" s="360" t="s">
        <v>423</v>
      </c>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row>
  </sheetData>
  <dataValidations count="2">
    <dataValidation type="whole" operator="notEqual" allowBlank="1" showInputMessage="1" showErrorMessage="1" error="Only whole numbers are allowed to be entered.  Do not enter text or decimals." sqref="I16:I42 I10:I14" xr:uid="{00000000-0002-0000-0800-000000000000}">
      <formula1>0</formula1>
    </dataValidation>
    <dataValidation type="whole" operator="greaterThan" allowBlank="1" showInputMessage="1" showErrorMessage="1" errorTitle="Enter Four Digits for Years" error="All years entered must have 4 digits" sqref="I15" xr:uid="{00000000-0002-0000-0800-000001000000}">
      <formula1>1899</formula1>
    </dataValidation>
  </dataValidations>
  <pageMargins left="0.5" right="0.5" top="0.5" bottom="0.5" header="0" footer="0"/>
  <pageSetup paperSize="5" scale="8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codeName="Sheet7">
    <pageSetUpPr fitToPage="1"/>
  </sheetPr>
  <dimension ref="B3:Z42"/>
  <sheetViews>
    <sheetView showZeros="0" defaultGridColor="0" colorId="22" zoomScale="80" zoomScaleNormal="80" workbookViewId="0">
      <selection activeCell="G7" sqref="G7"/>
    </sheetView>
  </sheetViews>
  <sheetFormatPr defaultColWidth="9.625" defaultRowHeight="15.75"/>
  <cols>
    <col min="2" max="3" width="3.625" customWidth="1"/>
    <col min="5" max="5" width="10.5" customWidth="1"/>
    <col min="6" max="7" width="5.625" customWidth="1"/>
    <col min="8" max="8" width="7.625" customWidth="1"/>
    <col min="9" max="9" width="2.625" customWidth="1"/>
    <col min="10" max="10" width="10.625" customWidth="1"/>
    <col min="12" max="12" width="7.625" customWidth="1"/>
    <col min="13" max="13" width="2.625" customWidth="1"/>
    <col min="14" max="14" width="11.875" customWidth="1"/>
    <col min="15" max="15" width="5.625" customWidth="1"/>
    <col min="16" max="16" width="3.625" customWidth="1"/>
    <col min="17" max="17" width="10.625" customWidth="1"/>
    <col min="18" max="18" width="3.625" customWidth="1"/>
    <col min="19" max="19" width="7.625" customWidth="1"/>
    <col min="20" max="20" width="11.625" customWidth="1"/>
    <col min="21" max="21" width="1.625" customWidth="1"/>
    <col min="22" max="22" width="3.625" customWidth="1"/>
    <col min="23" max="23" width="9.625" customWidth="1"/>
    <col min="24" max="24" width="1.625" customWidth="1"/>
    <col min="25" max="25" width="3.625" customWidth="1"/>
  </cols>
  <sheetData>
    <row r="3" spans="2:26" ht="14.1" customHeight="1">
      <c r="B3" s="87"/>
      <c r="C3" s="87"/>
      <c r="D3" s="87"/>
      <c r="E3" s="87"/>
      <c r="F3" s="87"/>
      <c r="G3" s="87"/>
      <c r="H3" s="87"/>
      <c r="I3" s="87"/>
      <c r="J3" s="87"/>
      <c r="K3" s="87" t="s">
        <v>426</v>
      </c>
      <c r="L3" s="87"/>
      <c r="M3" s="87"/>
      <c r="N3" s="87"/>
      <c r="O3" s="87"/>
      <c r="P3" s="87"/>
      <c r="Q3" s="87"/>
      <c r="R3" s="87"/>
      <c r="S3" s="87"/>
      <c r="T3" s="87"/>
      <c r="U3" s="87"/>
      <c r="V3" s="87"/>
      <c r="W3" s="236" t="s">
        <v>427</v>
      </c>
      <c r="Y3" s="87"/>
      <c r="Z3" s="86"/>
    </row>
    <row r="4" spans="2:26" ht="14.1" customHeight="1">
      <c r="B4" s="52" t="s">
        <v>39</v>
      </c>
      <c r="C4" s="52"/>
      <c r="D4" s="52"/>
      <c r="E4" s="502" t="str">
        <f>T('Pg1'!$E$15)</f>
        <v/>
      </c>
      <c r="F4" s="52"/>
      <c r="G4" s="52"/>
      <c r="H4" s="52"/>
      <c r="I4" s="52"/>
      <c r="J4" s="52"/>
      <c r="K4" s="52"/>
      <c r="L4" s="52" t="s">
        <v>230</v>
      </c>
      <c r="M4" s="41" t="str">
        <f>T('Pg1'!$J$13)</f>
        <v/>
      </c>
      <c r="N4" s="43"/>
      <c r="O4" s="40" t="s">
        <v>102</v>
      </c>
      <c r="P4" s="40"/>
      <c r="Q4" s="40"/>
      <c r="R4" s="40"/>
      <c r="S4" s="503" t="str">
        <f>T('Pg1'!$AB$20)</f>
        <v/>
      </c>
      <c r="T4" s="180" t="s">
        <v>103</v>
      </c>
      <c r="U4" s="40"/>
      <c r="V4" s="503"/>
      <c r="W4" s="503" t="str">
        <f>T('Pg1'!$AD$20)</f>
        <v/>
      </c>
      <c r="X4" s="53"/>
      <c r="Y4" s="54"/>
      <c r="Z4" s="86"/>
    </row>
    <row r="5" spans="2:26" ht="14.1" customHeight="1">
      <c r="B5" s="87" t="s">
        <v>428</v>
      </c>
      <c r="C5" s="87"/>
      <c r="D5" s="87"/>
      <c r="E5" s="87"/>
      <c r="F5" s="87"/>
      <c r="G5" s="87"/>
      <c r="H5" s="87"/>
      <c r="I5" s="87"/>
      <c r="J5" s="87"/>
      <c r="K5" s="87"/>
      <c r="L5" s="87"/>
      <c r="M5" s="87"/>
      <c r="N5" s="87"/>
      <c r="O5" s="87"/>
      <c r="P5" s="87"/>
      <c r="Q5" s="87"/>
      <c r="R5" s="87"/>
      <c r="S5" s="87"/>
      <c r="T5" s="87"/>
      <c r="U5" s="87"/>
      <c r="V5" s="87"/>
      <c r="W5" s="87"/>
      <c r="X5" s="87"/>
      <c r="Y5" s="87"/>
      <c r="Z5" s="86"/>
    </row>
    <row r="6" spans="2:26" ht="14.1" customHeight="1">
      <c r="B6" s="87" t="s">
        <v>429</v>
      </c>
      <c r="C6" s="87"/>
      <c r="D6" s="87"/>
      <c r="E6" s="87"/>
      <c r="F6" s="87"/>
      <c r="G6" s="87"/>
      <c r="H6" s="87"/>
      <c r="I6" s="87"/>
      <c r="J6" s="87"/>
      <c r="K6" s="87"/>
      <c r="L6" s="87"/>
      <c r="M6" s="87"/>
      <c r="N6" s="87"/>
      <c r="O6" s="87"/>
      <c r="P6" s="87"/>
      <c r="Q6" s="87"/>
      <c r="R6" s="87"/>
      <c r="S6" s="87"/>
      <c r="T6" s="87"/>
      <c r="U6" s="87"/>
      <c r="V6" s="87"/>
      <c r="W6" s="87"/>
      <c r="X6" s="87"/>
      <c r="Y6" s="87"/>
      <c r="Z6" s="86"/>
    </row>
    <row r="7" spans="2:26" ht="14.1" customHeight="1">
      <c r="B7" s="87" t="s">
        <v>430</v>
      </c>
      <c r="C7" s="87"/>
      <c r="D7" s="87"/>
      <c r="E7" s="87"/>
      <c r="F7" s="87"/>
      <c r="G7" s="52"/>
      <c r="H7" s="52"/>
      <c r="I7" s="52"/>
      <c r="J7" s="52"/>
      <c r="K7" s="52"/>
      <c r="L7" s="52"/>
      <c r="M7" s="52"/>
      <c r="N7" s="87"/>
      <c r="O7" s="87"/>
      <c r="P7" s="87"/>
      <c r="Q7" s="87"/>
      <c r="R7" s="87"/>
      <c r="S7" s="87"/>
      <c r="T7" s="87"/>
      <c r="U7" s="87"/>
      <c r="V7" s="87"/>
      <c r="W7" s="87"/>
      <c r="X7" s="87"/>
      <c r="Y7" s="87"/>
      <c r="Z7" s="86"/>
    </row>
    <row r="8" spans="2:26" ht="14.1" customHeight="1">
      <c r="B8" s="87"/>
      <c r="C8" s="87"/>
      <c r="D8" s="87"/>
      <c r="E8" s="87"/>
      <c r="F8" s="87"/>
      <c r="G8" s="87"/>
      <c r="H8" s="87"/>
      <c r="I8" s="87"/>
      <c r="J8" s="87"/>
      <c r="K8" s="87"/>
      <c r="L8" s="87"/>
      <c r="M8" s="87"/>
      <c r="N8" s="87"/>
      <c r="O8" s="87"/>
      <c r="P8" s="87"/>
      <c r="T8" s="87"/>
      <c r="U8" s="87"/>
      <c r="W8" s="87"/>
      <c r="X8" s="87"/>
      <c r="Z8" s="86"/>
    </row>
    <row r="9" spans="2:26" ht="14.1" customHeight="1">
      <c r="B9" s="87" t="s">
        <v>431</v>
      </c>
      <c r="C9" s="87"/>
      <c r="D9" s="87"/>
      <c r="E9" s="87"/>
      <c r="F9" s="87"/>
      <c r="G9" s="87"/>
      <c r="H9" s="87"/>
      <c r="I9" s="87"/>
      <c r="J9" s="87"/>
      <c r="K9" s="87"/>
      <c r="L9" s="87"/>
      <c r="M9" s="87"/>
      <c r="N9" s="87"/>
      <c r="Q9" s="152" t="s">
        <v>130</v>
      </c>
      <c r="R9" s="133"/>
      <c r="T9" s="87"/>
      <c r="U9" s="87"/>
      <c r="Z9" s="86"/>
    </row>
    <row r="10" spans="2:26" ht="14.1" customHeight="1">
      <c r="B10" s="87"/>
      <c r="C10" s="87"/>
      <c r="D10" s="87"/>
      <c r="E10" s="152" t="s">
        <v>132</v>
      </c>
      <c r="F10" s="89" t="s">
        <v>112</v>
      </c>
      <c r="G10" s="89"/>
      <c r="H10" s="152" t="s">
        <v>113</v>
      </c>
      <c r="I10" s="89" t="s">
        <v>114</v>
      </c>
      <c r="J10" s="89"/>
      <c r="K10" s="152" t="s">
        <v>323</v>
      </c>
      <c r="L10" s="89" t="s">
        <v>324</v>
      </c>
      <c r="M10" s="89"/>
      <c r="N10" s="89"/>
      <c r="O10" s="87"/>
      <c r="P10" s="87"/>
      <c r="Q10" s="152" t="s">
        <v>432</v>
      </c>
      <c r="R10" s="133"/>
      <c r="T10" s="87"/>
      <c r="U10" s="87"/>
      <c r="V10" s="87"/>
      <c r="W10" s="87"/>
      <c r="X10" s="87"/>
      <c r="Y10" s="87"/>
      <c r="Z10" s="86"/>
    </row>
    <row r="11" spans="2:26" ht="14.1" customHeight="1">
      <c r="B11" s="87"/>
      <c r="C11" s="143"/>
      <c r="D11" s="143"/>
      <c r="E11" s="150" t="s">
        <v>416</v>
      </c>
      <c r="F11" s="143" t="s">
        <v>433</v>
      </c>
      <c r="G11" s="98"/>
      <c r="H11" s="150" t="s">
        <v>434</v>
      </c>
      <c r="I11" s="145" t="s">
        <v>435</v>
      </c>
      <c r="J11" s="146"/>
      <c r="K11" s="150" t="s">
        <v>436</v>
      </c>
      <c r="L11" s="145" t="s">
        <v>437</v>
      </c>
      <c r="M11" s="146"/>
      <c r="N11" s="146"/>
      <c r="O11" s="147"/>
      <c r="P11" s="87" t="s">
        <v>438</v>
      </c>
      <c r="R11" s="87"/>
      <c r="S11" s="86"/>
      <c r="T11" s="87"/>
      <c r="U11" s="87"/>
      <c r="V11" s="87"/>
      <c r="W11" s="87"/>
      <c r="X11" s="87"/>
      <c r="Y11" s="87"/>
      <c r="Z11" s="86"/>
    </row>
    <row r="12" spans="2:26" ht="14.1" customHeight="1">
      <c r="B12" s="87"/>
      <c r="C12" s="223"/>
      <c r="D12" s="223"/>
      <c r="E12" s="158" t="s">
        <v>419</v>
      </c>
      <c r="F12" s="223" t="s">
        <v>439</v>
      </c>
      <c r="G12" s="52"/>
      <c r="H12" s="158" t="s">
        <v>440</v>
      </c>
      <c r="I12" s="224" t="s">
        <v>441</v>
      </c>
      <c r="J12" s="170"/>
      <c r="K12" s="158" t="s">
        <v>442</v>
      </c>
      <c r="L12" s="224" t="s">
        <v>443</v>
      </c>
      <c r="M12" s="170"/>
      <c r="N12" s="170"/>
      <c r="O12" s="111"/>
      <c r="P12" s="87"/>
      <c r="S12" s="86"/>
      <c r="T12" s="90" t="s">
        <v>130</v>
      </c>
      <c r="U12" s="87"/>
      <c r="V12" s="133"/>
      <c r="Z12" s="86"/>
    </row>
    <row r="13" spans="2:26" ht="14.1" customHeight="1">
      <c r="B13" s="87"/>
      <c r="C13" s="154"/>
      <c r="D13" s="144" t="s">
        <v>444</v>
      </c>
      <c r="E13" s="144"/>
      <c r="F13" s="144"/>
      <c r="G13" s="87"/>
      <c r="H13" s="144"/>
      <c r="I13" s="144"/>
      <c r="J13" s="87"/>
      <c r="K13" s="144"/>
      <c r="L13" s="144"/>
      <c r="M13" s="87"/>
      <c r="N13" s="87"/>
      <c r="O13" s="299"/>
      <c r="T13" s="90" t="s">
        <v>131</v>
      </c>
      <c r="V13" s="133"/>
      <c r="Z13" s="86"/>
    </row>
    <row r="14" spans="2:26" ht="14.1" customHeight="1">
      <c r="B14" s="87"/>
      <c r="C14" s="295">
        <v>3</v>
      </c>
      <c r="D14" s="223" t="s">
        <v>445</v>
      </c>
      <c r="E14" s="223"/>
      <c r="F14" s="223"/>
      <c r="G14" s="237"/>
      <c r="H14" s="349" t="s">
        <v>446</v>
      </c>
      <c r="I14" s="223" t="s">
        <v>246</v>
      </c>
      <c r="J14" s="178"/>
      <c r="K14" s="223"/>
      <c r="L14" s="223"/>
      <c r="M14" s="52"/>
      <c r="N14" s="319"/>
      <c r="O14" s="300">
        <v>3</v>
      </c>
      <c r="P14" s="87" t="s">
        <v>447</v>
      </c>
      <c r="R14" s="87"/>
      <c r="S14" s="86"/>
      <c r="T14" s="87"/>
      <c r="U14" s="87"/>
      <c r="V14" s="54"/>
      <c r="W14" s="348"/>
      <c r="X14" s="52"/>
      <c r="Y14" s="52"/>
      <c r="Z14" s="86"/>
    </row>
    <row r="15" spans="2:26" ht="14.1" customHeight="1">
      <c r="B15" s="87"/>
      <c r="C15" s="295">
        <v>4</v>
      </c>
      <c r="D15" s="223" t="s">
        <v>448</v>
      </c>
      <c r="E15" s="223"/>
      <c r="F15" s="223"/>
      <c r="G15" s="237"/>
      <c r="H15" s="349" t="s">
        <v>446</v>
      </c>
      <c r="I15" s="223"/>
      <c r="J15" s="178"/>
      <c r="K15" s="223"/>
      <c r="L15" s="231"/>
      <c r="M15" s="52"/>
      <c r="N15" s="320"/>
      <c r="O15" s="300">
        <v>4</v>
      </c>
      <c r="R15" s="87"/>
      <c r="S15" s="86"/>
      <c r="T15" s="87"/>
      <c r="U15" s="87"/>
      <c r="V15" s="87"/>
      <c r="Z15" s="86"/>
    </row>
    <row r="16" spans="2:26" ht="14.1" customHeight="1">
      <c r="B16" s="87"/>
      <c r="C16" s="295">
        <v>5</v>
      </c>
      <c r="D16" s="223"/>
      <c r="E16" s="223"/>
      <c r="F16" s="223"/>
      <c r="G16" s="237"/>
      <c r="H16" s="349" t="s">
        <v>446</v>
      </c>
      <c r="I16" s="223"/>
      <c r="J16" s="178"/>
      <c r="K16" s="223"/>
      <c r="L16" s="231"/>
      <c r="M16" s="52"/>
      <c r="N16" s="320"/>
      <c r="O16" s="300">
        <v>5</v>
      </c>
      <c r="P16" s="168" t="s">
        <v>449</v>
      </c>
      <c r="R16" s="87"/>
      <c r="S16" s="86"/>
      <c r="T16" s="87"/>
      <c r="U16" s="87"/>
      <c r="V16" s="87"/>
      <c r="W16" s="87"/>
      <c r="X16" s="87"/>
      <c r="Y16" s="87"/>
      <c r="Z16" s="86"/>
    </row>
    <row r="17" spans="2:26" ht="14.1" customHeight="1">
      <c r="B17" s="87"/>
      <c r="C17" s="295">
        <v>6</v>
      </c>
      <c r="D17" s="223"/>
      <c r="E17" s="223"/>
      <c r="F17" s="223"/>
      <c r="G17" s="237"/>
      <c r="H17" s="349" t="s">
        <v>446</v>
      </c>
      <c r="I17" s="223"/>
      <c r="J17" s="178"/>
      <c r="K17" s="223"/>
      <c r="L17" s="231"/>
      <c r="M17" s="52"/>
      <c r="N17" s="320"/>
      <c r="O17" s="300">
        <v>6</v>
      </c>
      <c r="P17" s="168" t="s">
        <v>450</v>
      </c>
      <c r="R17" s="87"/>
      <c r="S17" s="86"/>
      <c r="T17" s="87"/>
      <c r="U17" s="87"/>
      <c r="V17" s="87"/>
      <c r="W17" s="87"/>
      <c r="X17" s="87"/>
      <c r="Y17" s="87"/>
      <c r="Z17" s="86"/>
    </row>
    <row r="18" spans="2:26" ht="14.1" customHeight="1" thickBot="1">
      <c r="B18" s="87"/>
      <c r="C18" s="298">
        <v>7</v>
      </c>
      <c r="D18" s="162" t="s">
        <v>451</v>
      </c>
      <c r="E18" s="239"/>
      <c r="F18" s="162"/>
      <c r="G18" s="139">
        <f>SUM(G14:G17)</f>
        <v>0</v>
      </c>
      <c r="H18" s="239"/>
      <c r="I18" s="162" t="s">
        <v>246</v>
      </c>
      <c r="J18" s="240">
        <f>SUM(J14:J17)</f>
        <v>0</v>
      </c>
      <c r="K18" s="241"/>
      <c r="L18" s="242"/>
      <c r="M18" s="243"/>
      <c r="N18" s="312"/>
      <c r="O18" s="301">
        <v>7</v>
      </c>
      <c r="P18" s="168" t="s">
        <v>452</v>
      </c>
      <c r="R18" s="87"/>
      <c r="S18" s="86"/>
      <c r="T18" s="87"/>
      <c r="U18" s="87"/>
      <c r="V18" s="87"/>
      <c r="W18" s="87"/>
      <c r="X18" s="87"/>
      <c r="Y18" s="87"/>
      <c r="Z18" s="86"/>
    </row>
    <row r="19" spans="2:26" ht="14.1" customHeight="1" thickTop="1">
      <c r="B19" s="87"/>
      <c r="C19" s="87"/>
      <c r="D19" s="87"/>
      <c r="E19" s="87"/>
      <c r="F19" s="87"/>
      <c r="G19" s="87"/>
      <c r="H19" s="87"/>
      <c r="I19" s="87"/>
      <c r="J19" s="87"/>
      <c r="K19" s="87"/>
      <c r="L19" s="87"/>
      <c r="M19" s="87"/>
      <c r="N19" s="87"/>
      <c r="O19" s="87"/>
      <c r="P19" s="168" t="s">
        <v>453</v>
      </c>
      <c r="R19" s="87"/>
      <c r="S19" s="86"/>
      <c r="T19" s="87"/>
      <c r="U19" s="87"/>
      <c r="V19" s="87"/>
      <c r="W19" s="87"/>
      <c r="X19" s="87"/>
      <c r="Y19" s="87"/>
      <c r="Z19" s="86"/>
    </row>
    <row r="20" spans="2:26" ht="14.1" customHeight="1">
      <c r="B20" s="87" t="s">
        <v>454</v>
      </c>
      <c r="C20" s="87"/>
      <c r="D20" s="87"/>
      <c r="E20" s="87"/>
      <c r="F20" s="87"/>
      <c r="G20" s="87"/>
      <c r="H20" s="87"/>
      <c r="I20" s="87"/>
      <c r="J20" s="87"/>
      <c r="K20" s="87"/>
      <c r="L20" s="87"/>
      <c r="M20" s="87"/>
      <c r="N20" s="87"/>
      <c r="O20" s="87"/>
      <c r="P20" s="87"/>
      <c r="R20" s="86"/>
      <c r="S20" s="86"/>
      <c r="T20" s="86"/>
      <c r="U20" s="86"/>
      <c r="V20" s="86"/>
      <c r="W20" s="86"/>
      <c r="X20" s="86"/>
      <c r="Y20" s="86"/>
      <c r="Z20" s="86"/>
    </row>
    <row r="21" spans="2:26" ht="14.1" customHeight="1">
      <c r="B21" s="87"/>
      <c r="C21" s="89" t="s">
        <v>132</v>
      </c>
      <c r="D21" s="89"/>
      <c r="E21" s="89"/>
      <c r="F21" s="89" t="s">
        <v>112</v>
      </c>
      <c r="G21" s="89"/>
      <c r="H21" s="89" t="s">
        <v>113</v>
      </c>
      <c r="I21" s="89"/>
      <c r="J21" s="89"/>
      <c r="K21" s="89"/>
      <c r="L21" s="152" t="s">
        <v>114</v>
      </c>
      <c r="M21" s="87"/>
      <c r="N21" s="87"/>
      <c r="O21" s="87"/>
      <c r="P21" s="87"/>
      <c r="Q21" s="87" t="s">
        <v>455</v>
      </c>
      <c r="R21" s="87"/>
      <c r="S21" s="152" t="s">
        <v>384</v>
      </c>
      <c r="T21" s="87" t="s">
        <v>456</v>
      </c>
      <c r="U21" s="87"/>
      <c r="V21" s="87"/>
      <c r="W21" s="152" t="s">
        <v>325</v>
      </c>
      <c r="X21" s="87"/>
      <c r="Y21" s="87"/>
      <c r="Z21" s="86"/>
    </row>
    <row r="22" spans="2:26" ht="14.1" customHeight="1">
      <c r="B22" s="143"/>
      <c r="C22" s="143"/>
      <c r="D22" s="98"/>
      <c r="E22" s="99"/>
      <c r="F22" s="98"/>
      <c r="G22" s="99"/>
      <c r="H22" s="98"/>
      <c r="I22" s="98"/>
      <c r="J22" s="98"/>
      <c r="K22" s="99"/>
      <c r="L22" s="99"/>
      <c r="M22" s="98"/>
      <c r="N22" s="98"/>
      <c r="O22" s="98"/>
      <c r="P22" s="98"/>
      <c r="Q22" s="98"/>
      <c r="R22" s="98"/>
      <c r="S22" s="147"/>
      <c r="T22" s="184" t="s">
        <v>252</v>
      </c>
      <c r="U22" s="99"/>
      <c r="V22" s="146" t="s">
        <v>457</v>
      </c>
      <c r="W22" s="146"/>
      <c r="X22" s="146"/>
      <c r="Y22" s="147"/>
      <c r="Z22" s="86"/>
    </row>
    <row r="23" spans="2:26" ht="14.1" customHeight="1">
      <c r="B23" s="144"/>
      <c r="C23" s="144"/>
      <c r="D23" s="87" t="s">
        <v>458</v>
      </c>
      <c r="E23" s="103"/>
      <c r="F23" s="87" t="s">
        <v>459</v>
      </c>
      <c r="G23" s="103"/>
      <c r="H23" s="89" t="s">
        <v>460</v>
      </c>
      <c r="I23" s="89"/>
      <c r="J23" s="89"/>
      <c r="K23" s="235"/>
      <c r="L23" s="121" t="s">
        <v>434</v>
      </c>
      <c r="M23" s="89" t="s">
        <v>461</v>
      </c>
      <c r="N23" s="89"/>
      <c r="O23" s="89"/>
      <c r="P23" s="89"/>
      <c r="Q23" s="89"/>
      <c r="R23" s="88"/>
      <c r="S23" s="119" t="s">
        <v>462</v>
      </c>
      <c r="T23" s="152" t="s">
        <v>463</v>
      </c>
      <c r="U23" s="103"/>
      <c r="V23" s="89" t="s">
        <v>128</v>
      </c>
      <c r="W23" s="89"/>
      <c r="X23" s="89"/>
      <c r="Y23" s="149"/>
      <c r="Z23" s="86"/>
    </row>
    <row r="24" spans="2:26" ht="14.1" customHeight="1">
      <c r="B24" s="223"/>
      <c r="C24" s="223"/>
      <c r="D24" s="52"/>
      <c r="E24" s="108"/>
      <c r="F24" s="283" t="s">
        <v>130</v>
      </c>
      <c r="G24" s="283" t="s">
        <v>131</v>
      </c>
      <c r="H24" s="52"/>
      <c r="I24" s="52"/>
      <c r="J24" s="52"/>
      <c r="K24" s="108"/>
      <c r="L24" s="109" t="s">
        <v>464</v>
      </c>
      <c r="M24" s="244" t="s">
        <v>444</v>
      </c>
      <c r="N24" s="244"/>
      <c r="O24" s="244"/>
      <c r="P24" s="245" t="s">
        <v>465</v>
      </c>
      <c r="Q24" s="244"/>
      <c r="R24" s="244"/>
      <c r="S24" s="111" t="s">
        <v>144</v>
      </c>
      <c r="T24" s="152" t="s">
        <v>466</v>
      </c>
      <c r="U24" s="103"/>
      <c r="V24" s="170" t="s">
        <v>467</v>
      </c>
      <c r="W24" s="170"/>
      <c r="X24" s="170"/>
      <c r="Y24" s="230"/>
      <c r="Z24" s="86"/>
    </row>
    <row r="25" spans="2:26" ht="14.1" customHeight="1">
      <c r="B25" s="246"/>
      <c r="C25" s="223" t="s">
        <v>468</v>
      </c>
      <c r="D25" s="52"/>
      <c r="E25" s="108"/>
      <c r="F25" s="247"/>
      <c r="G25" s="248"/>
      <c r="H25" s="248"/>
      <c r="I25" s="248"/>
      <c r="J25" s="248"/>
      <c r="K25" s="248"/>
      <c r="L25" s="248"/>
      <c r="M25" s="248"/>
      <c r="N25" s="248"/>
      <c r="O25" s="248"/>
      <c r="P25" s="248"/>
      <c r="Q25" s="248"/>
      <c r="R25" s="248"/>
      <c r="S25" s="248"/>
      <c r="T25" s="248"/>
      <c r="U25" s="249"/>
      <c r="V25" s="248"/>
      <c r="W25" s="248"/>
      <c r="X25" s="248"/>
      <c r="Y25" s="250"/>
      <c r="Z25" s="86"/>
    </row>
    <row r="26" spans="2:26" ht="14.1" customHeight="1">
      <c r="B26" s="251"/>
      <c r="C26" s="223"/>
      <c r="D26" s="52" t="s">
        <v>469</v>
      </c>
      <c r="E26" s="108"/>
      <c r="F26" s="252"/>
      <c r="G26" s="253"/>
      <c r="H26" s="253"/>
      <c r="I26" s="253"/>
      <c r="J26" s="253"/>
      <c r="K26" s="253"/>
      <c r="L26" s="253"/>
      <c r="M26" s="253"/>
      <c r="N26" s="253"/>
      <c r="O26" s="253"/>
      <c r="P26" s="253"/>
      <c r="Q26" s="253"/>
      <c r="R26" s="253"/>
      <c r="S26" s="253"/>
      <c r="T26" s="253"/>
      <c r="U26" s="254"/>
      <c r="V26" s="253"/>
      <c r="W26" s="253"/>
      <c r="X26" s="253"/>
      <c r="Y26" s="255"/>
      <c r="Z26" s="86"/>
    </row>
    <row r="27" spans="2:26" ht="14.1" customHeight="1">
      <c r="B27" s="158">
        <v>1</v>
      </c>
      <c r="C27" s="223"/>
      <c r="D27" s="52"/>
      <c r="E27" s="108"/>
      <c r="F27" s="109"/>
      <c r="G27" s="109"/>
      <c r="H27" s="52"/>
      <c r="I27" s="52"/>
      <c r="J27" s="52"/>
      <c r="K27" s="108"/>
      <c r="L27" s="315" t="s">
        <v>446</v>
      </c>
      <c r="M27" s="52" t="s">
        <v>246</v>
      </c>
      <c r="N27" s="313"/>
      <c r="O27" s="52"/>
      <c r="P27" s="223" t="s">
        <v>246</v>
      </c>
      <c r="Q27" s="313"/>
      <c r="R27" s="52"/>
      <c r="S27" s="315" t="s">
        <v>446</v>
      </c>
      <c r="T27" s="321"/>
      <c r="U27" s="103"/>
      <c r="V27" s="52" t="s">
        <v>246</v>
      </c>
      <c r="W27" s="313"/>
      <c r="X27" s="52"/>
      <c r="Y27" s="111">
        <v>1</v>
      </c>
      <c r="Z27" s="86"/>
    </row>
    <row r="28" spans="2:26" ht="14.1" customHeight="1">
      <c r="B28" s="158">
        <v>2</v>
      </c>
      <c r="C28" s="223"/>
      <c r="D28" s="52"/>
      <c r="E28" s="108"/>
      <c r="F28" s="109"/>
      <c r="G28" s="109"/>
      <c r="H28" s="52"/>
      <c r="I28" s="52"/>
      <c r="J28" s="52"/>
      <c r="K28" s="108"/>
      <c r="L28" s="315" t="s">
        <v>446</v>
      </c>
      <c r="M28" s="52"/>
      <c r="N28" s="313"/>
      <c r="O28" s="52"/>
      <c r="P28" s="223"/>
      <c r="Q28" s="313"/>
      <c r="R28" s="52"/>
      <c r="S28" s="315" t="s">
        <v>446</v>
      </c>
      <c r="T28" s="321"/>
      <c r="U28" s="99"/>
      <c r="V28" s="52"/>
      <c r="W28" s="313"/>
      <c r="X28" s="52"/>
      <c r="Y28" s="111">
        <v>2</v>
      </c>
      <c r="Z28" s="86"/>
    </row>
    <row r="29" spans="2:26" ht="14.1" customHeight="1">
      <c r="B29" s="158">
        <v>3</v>
      </c>
      <c r="C29" s="223"/>
      <c r="D29" s="52"/>
      <c r="E29" s="108"/>
      <c r="F29" s="109"/>
      <c r="G29" s="109"/>
      <c r="H29" s="52"/>
      <c r="I29" s="52"/>
      <c r="J29" s="52"/>
      <c r="K29" s="108"/>
      <c r="L29" s="315" t="s">
        <v>446</v>
      </c>
      <c r="M29" s="52"/>
      <c r="N29" s="313"/>
      <c r="O29" s="52"/>
      <c r="P29" s="223"/>
      <c r="Q29" s="313"/>
      <c r="R29" s="52"/>
      <c r="S29" s="315" t="s">
        <v>446</v>
      </c>
      <c r="T29" s="321"/>
      <c r="U29" s="99"/>
      <c r="V29" s="52"/>
      <c r="W29" s="313"/>
      <c r="X29" s="52"/>
      <c r="Y29" s="111">
        <v>3</v>
      </c>
      <c r="Z29" s="86"/>
    </row>
    <row r="30" spans="2:26" ht="14.1" customHeight="1">
      <c r="B30" s="122"/>
      <c r="C30" s="223"/>
      <c r="D30" s="52" t="s">
        <v>470</v>
      </c>
      <c r="E30" s="108"/>
      <c r="F30" s="199"/>
      <c r="G30" s="200"/>
      <c r="H30" s="200"/>
      <c r="I30" s="200"/>
      <c r="J30" s="200"/>
      <c r="K30" s="200"/>
      <c r="L30" s="200"/>
      <c r="M30" s="200"/>
      <c r="N30" s="314"/>
      <c r="O30" s="200"/>
      <c r="P30" s="200"/>
      <c r="Q30" s="314"/>
      <c r="R30" s="200"/>
      <c r="S30" s="316"/>
      <c r="T30" s="200"/>
      <c r="U30" s="200"/>
      <c r="V30" s="200"/>
      <c r="W30" s="314"/>
      <c r="X30" s="200"/>
      <c r="Y30" s="118"/>
      <c r="Z30" s="86"/>
    </row>
    <row r="31" spans="2:26" ht="14.1" customHeight="1">
      <c r="B31" s="158">
        <v>4</v>
      </c>
      <c r="C31" s="223"/>
      <c r="D31" s="52"/>
      <c r="E31" s="108"/>
      <c r="F31" s="109"/>
      <c r="G31" s="109"/>
      <c r="H31" s="52"/>
      <c r="I31" s="52"/>
      <c r="J31" s="52"/>
      <c r="K31" s="108"/>
      <c r="L31" s="315" t="s">
        <v>446</v>
      </c>
      <c r="M31" s="52"/>
      <c r="N31" s="313"/>
      <c r="O31" s="52"/>
      <c r="P31" s="223"/>
      <c r="Q31" s="313"/>
      <c r="R31" s="52"/>
      <c r="S31" s="315" t="s">
        <v>446</v>
      </c>
      <c r="T31" s="321"/>
      <c r="U31" s="99"/>
      <c r="V31" s="52"/>
      <c r="W31" s="313"/>
      <c r="X31" s="52"/>
      <c r="Y31" s="111">
        <v>4</v>
      </c>
      <c r="Z31" s="86"/>
    </row>
    <row r="32" spans="2:26" ht="14.1" customHeight="1">
      <c r="B32" s="158">
        <v>5</v>
      </c>
      <c r="C32" s="223"/>
      <c r="D32" s="52"/>
      <c r="E32" s="108"/>
      <c r="F32" s="109"/>
      <c r="G32" s="109"/>
      <c r="H32" s="52"/>
      <c r="I32" s="52"/>
      <c r="J32" s="52"/>
      <c r="K32" s="108"/>
      <c r="L32" s="315" t="s">
        <v>446</v>
      </c>
      <c r="M32" s="52"/>
      <c r="N32" s="313"/>
      <c r="O32" s="52"/>
      <c r="P32" s="223"/>
      <c r="Q32" s="313"/>
      <c r="R32" s="52"/>
      <c r="S32" s="315" t="s">
        <v>446</v>
      </c>
      <c r="T32" s="321"/>
      <c r="U32" s="99"/>
      <c r="V32" s="52"/>
      <c r="W32" s="313"/>
      <c r="X32" s="52"/>
      <c r="Y32" s="111">
        <v>5</v>
      </c>
      <c r="Z32" s="86"/>
    </row>
    <row r="33" spans="2:26" ht="14.1" customHeight="1">
      <c r="B33" s="158">
        <v>6</v>
      </c>
      <c r="C33" s="223"/>
      <c r="D33" s="52"/>
      <c r="E33" s="108"/>
      <c r="F33" s="109"/>
      <c r="G33" s="109"/>
      <c r="H33" s="52"/>
      <c r="I33" s="52"/>
      <c r="J33" s="52"/>
      <c r="K33" s="108"/>
      <c r="L33" s="315" t="s">
        <v>446</v>
      </c>
      <c r="M33" s="52"/>
      <c r="N33" s="313"/>
      <c r="O33" s="52"/>
      <c r="P33" s="223"/>
      <c r="Q33" s="313"/>
      <c r="R33" s="52"/>
      <c r="S33" s="315" t="s">
        <v>446</v>
      </c>
      <c r="T33" s="321"/>
      <c r="U33" s="99"/>
      <c r="V33" s="52"/>
      <c r="W33" s="313"/>
      <c r="X33" s="52"/>
      <c r="Y33" s="111">
        <v>6</v>
      </c>
      <c r="Z33" s="86"/>
    </row>
    <row r="34" spans="2:26" ht="14.1" customHeight="1">
      <c r="B34" s="158">
        <v>7</v>
      </c>
      <c r="C34" s="223" t="s">
        <v>471</v>
      </c>
      <c r="D34" s="52"/>
      <c r="E34" s="108"/>
      <c r="F34" s="247"/>
      <c r="G34" s="248"/>
      <c r="H34" s="248"/>
      <c r="I34" s="248"/>
      <c r="J34" s="248"/>
      <c r="K34" s="248"/>
      <c r="L34" s="250"/>
      <c r="M34" s="52" t="s">
        <v>246</v>
      </c>
      <c r="N34" s="313">
        <f>SUM(N27:N33)</f>
        <v>0</v>
      </c>
      <c r="O34" s="52"/>
      <c r="P34" s="223" t="s">
        <v>246</v>
      </c>
      <c r="Q34" s="313">
        <f>SUM(Q27:Q33)</f>
        <v>0</v>
      </c>
      <c r="R34" s="52"/>
      <c r="S34" s="317"/>
      <c r="T34" s="248"/>
      <c r="U34" s="250"/>
      <c r="V34" s="52" t="s">
        <v>246</v>
      </c>
      <c r="W34" s="313">
        <f>SUM(W27:W33)</f>
        <v>0</v>
      </c>
      <c r="X34" s="52"/>
      <c r="Y34" s="111">
        <v>7</v>
      </c>
      <c r="Z34" s="86"/>
    </row>
    <row r="35" spans="2:26" ht="14.1" customHeight="1">
      <c r="B35" s="122"/>
      <c r="C35" s="223" t="s">
        <v>472</v>
      </c>
      <c r="D35" s="52"/>
      <c r="E35" s="108"/>
      <c r="F35" s="252"/>
      <c r="G35" s="253"/>
      <c r="H35" s="253"/>
      <c r="I35" s="253"/>
      <c r="J35" s="253"/>
      <c r="K35" s="253"/>
      <c r="L35" s="253"/>
      <c r="M35" s="200"/>
      <c r="N35" s="314"/>
      <c r="O35" s="200"/>
      <c r="P35" s="200"/>
      <c r="Q35" s="314"/>
      <c r="R35" s="200"/>
      <c r="S35" s="318"/>
      <c r="T35" s="253"/>
      <c r="U35" s="253"/>
      <c r="V35" s="200"/>
      <c r="W35" s="314"/>
      <c r="X35" s="200"/>
      <c r="Y35" s="118"/>
      <c r="Z35" s="86"/>
    </row>
    <row r="36" spans="2:26" ht="14.1" customHeight="1">
      <c r="B36" s="158">
        <v>8</v>
      </c>
      <c r="C36" s="223"/>
      <c r="D36" s="52"/>
      <c r="E36" s="108"/>
      <c r="F36" s="109"/>
      <c r="G36" s="109"/>
      <c r="H36" s="52"/>
      <c r="I36" s="52"/>
      <c r="J36" s="52"/>
      <c r="K36" s="108"/>
      <c r="L36" s="315" t="s">
        <v>446</v>
      </c>
      <c r="M36" s="52"/>
      <c r="N36" s="313"/>
      <c r="O36" s="52"/>
      <c r="P36" s="223"/>
      <c r="Q36" s="313"/>
      <c r="R36" s="52"/>
      <c r="S36" s="315" t="s">
        <v>446</v>
      </c>
      <c r="T36" s="321"/>
      <c r="U36" s="99"/>
      <c r="V36" s="52"/>
      <c r="W36" s="313"/>
      <c r="X36" s="52"/>
      <c r="Y36" s="111">
        <v>8</v>
      </c>
      <c r="Z36" s="86"/>
    </row>
    <row r="37" spans="2:26" ht="14.1" customHeight="1">
      <c r="B37" s="158">
        <v>9</v>
      </c>
      <c r="C37" s="223"/>
      <c r="D37" s="52"/>
      <c r="E37" s="108"/>
      <c r="F37" s="109"/>
      <c r="G37" s="109"/>
      <c r="H37" s="52"/>
      <c r="I37" s="52"/>
      <c r="J37" s="52"/>
      <c r="K37" s="108"/>
      <c r="L37" s="315" t="s">
        <v>446</v>
      </c>
      <c r="M37" s="52"/>
      <c r="N37" s="313"/>
      <c r="O37" s="52"/>
      <c r="P37" s="223"/>
      <c r="Q37" s="313"/>
      <c r="R37" s="52"/>
      <c r="S37" s="315" t="s">
        <v>446</v>
      </c>
      <c r="T37" s="321"/>
      <c r="U37" s="99"/>
      <c r="V37" s="52"/>
      <c r="W37" s="313"/>
      <c r="X37" s="52"/>
      <c r="Y37" s="111">
        <v>9</v>
      </c>
      <c r="Z37" s="86"/>
    </row>
    <row r="38" spans="2:26" ht="14.1" customHeight="1">
      <c r="B38" s="158">
        <v>10</v>
      </c>
      <c r="C38" s="223" t="s">
        <v>473</v>
      </c>
      <c r="D38" s="52"/>
      <c r="E38" s="108"/>
      <c r="F38" s="199"/>
      <c r="G38" s="200"/>
      <c r="H38" s="200"/>
      <c r="I38" s="200"/>
      <c r="J38" s="200"/>
      <c r="K38" s="200"/>
      <c r="L38" s="256"/>
      <c r="M38" s="52" t="s">
        <v>246</v>
      </c>
      <c r="N38" s="313">
        <f>N34+N36+N37</f>
        <v>0</v>
      </c>
      <c r="O38" s="52"/>
      <c r="P38" s="223" t="s">
        <v>246</v>
      </c>
      <c r="Q38" s="313">
        <f>Q34+Q36+Q37</f>
        <v>0</v>
      </c>
      <c r="R38" s="52"/>
      <c r="S38" s="199"/>
      <c r="T38" s="200"/>
      <c r="U38" s="256"/>
      <c r="V38" s="52" t="s">
        <v>246</v>
      </c>
      <c r="W38" s="313">
        <f>W34+W36+W37</f>
        <v>0</v>
      </c>
      <c r="X38" s="52"/>
      <c r="Y38" s="111">
        <v>10</v>
      </c>
      <c r="Z38" s="86"/>
    </row>
    <row r="39" spans="2:26" ht="12" customHeight="1">
      <c r="B39" s="87"/>
      <c r="C39" s="87"/>
      <c r="D39" s="87"/>
      <c r="E39" s="87"/>
      <c r="F39" s="87"/>
      <c r="G39" s="87"/>
      <c r="H39" s="87"/>
      <c r="I39" s="87"/>
      <c r="J39" s="87"/>
      <c r="K39" s="87"/>
      <c r="L39" s="87"/>
      <c r="M39" s="87"/>
      <c r="N39" s="87"/>
      <c r="O39" s="87"/>
      <c r="P39" s="87"/>
      <c r="Q39" s="87"/>
      <c r="R39" s="87"/>
      <c r="S39" s="87"/>
      <c r="T39" s="87"/>
      <c r="U39" s="87"/>
      <c r="V39" s="87"/>
      <c r="W39" s="87"/>
      <c r="X39" s="87"/>
      <c r="Y39" s="87"/>
      <c r="Z39" s="86"/>
    </row>
    <row r="40" spans="2:26" ht="14.1" customHeight="1">
      <c r="B40" s="152" t="s">
        <v>474</v>
      </c>
      <c r="C40" s="87" t="s">
        <v>475</v>
      </c>
      <c r="D40" s="87"/>
      <c r="E40" s="87"/>
      <c r="F40" s="87"/>
      <c r="G40" s="87"/>
      <c r="H40" s="87"/>
      <c r="I40" s="87"/>
      <c r="J40" s="87"/>
      <c r="K40" s="87"/>
      <c r="L40" s="87"/>
      <c r="M40" s="87"/>
      <c r="N40" s="87"/>
      <c r="O40" s="87"/>
      <c r="P40" s="87"/>
      <c r="Q40" s="87"/>
      <c r="R40" s="87"/>
      <c r="S40" s="87"/>
      <c r="T40" s="87"/>
      <c r="U40" s="87"/>
      <c r="V40" s="87"/>
      <c r="W40" s="87"/>
      <c r="X40" s="87"/>
      <c r="Y40" s="87"/>
      <c r="Z40" s="86"/>
    </row>
    <row r="41" spans="2:26" ht="12.95" customHeight="1">
      <c r="B41" s="152" t="s">
        <v>476</v>
      </c>
      <c r="C41" s="87" t="s">
        <v>477</v>
      </c>
      <c r="D41" s="87"/>
      <c r="E41" s="87"/>
      <c r="F41" s="87"/>
      <c r="G41" s="87"/>
      <c r="H41" s="87"/>
      <c r="I41" s="87"/>
      <c r="J41" s="87"/>
      <c r="K41" s="87"/>
      <c r="L41" s="87"/>
      <c r="M41" s="87"/>
      <c r="N41" s="87"/>
      <c r="O41" s="87"/>
      <c r="P41" s="87"/>
      <c r="Q41" s="87"/>
      <c r="R41" s="87"/>
      <c r="S41" s="87"/>
      <c r="T41" s="87"/>
      <c r="U41" s="87"/>
      <c r="V41" s="87"/>
      <c r="W41" s="87"/>
      <c r="X41" s="87"/>
      <c r="Y41" s="87"/>
      <c r="Z41" s="86"/>
    </row>
    <row r="42" spans="2:26">
      <c r="D42" s="87"/>
      <c r="E42" s="87"/>
      <c r="F42" s="87"/>
      <c r="G42" s="87"/>
      <c r="H42" s="87"/>
      <c r="I42" s="87"/>
      <c r="J42" s="87"/>
      <c r="K42" s="87"/>
      <c r="L42" s="87"/>
      <c r="M42" s="87"/>
      <c r="N42" s="87"/>
      <c r="O42" s="87"/>
      <c r="P42" s="87"/>
      <c r="Q42" s="87"/>
      <c r="R42" s="87"/>
      <c r="S42" s="87"/>
      <c r="T42" s="87"/>
      <c r="U42" s="87"/>
      <c r="V42" s="87"/>
      <c r="W42" s="87"/>
      <c r="X42" s="87"/>
      <c r="Y42" s="87"/>
      <c r="Z42" s="86"/>
    </row>
  </sheetData>
  <phoneticPr fontId="0" type="noConversion"/>
  <pageMargins left="0.5" right="0.5" top="0.5" bottom="0.5" header="0" footer="0"/>
  <pageSetup paperSize="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codeName="Sheet8">
    <pageSetUpPr fitToPage="1"/>
  </sheetPr>
  <dimension ref="B2:X40"/>
  <sheetViews>
    <sheetView showZeros="0" defaultGridColor="0" colorId="22" zoomScale="80" zoomScaleNormal="80" workbookViewId="0">
      <selection activeCell="H9" sqref="H9"/>
    </sheetView>
  </sheetViews>
  <sheetFormatPr defaultColWidth="9.625" defaultRowHeight="15.75"/>
  <cols>
    <col min="2" max="2" width="3.625" customWidth="1"/>
    <col min="3" max="3" width="12.625" customWidth="1"/>
    <col min="4" max="4" width="7.625" customWidth="1"/>
    <col min="5" max="5" width="11.625" customWidth="1"/>
    <col min="6" max="6" width="7" customWidth="1"/>
    <col min="7" max="7" width="2.625" customWidth="1"/>
    <col min="8" max="8" width="13.875" bestFit="1" customWidth="1"/>
    <col min="9" max="9" width="2.625" customWidth="1"/>
    <col min="10" max="10" width="3.625" customWidth="1"/>
    <col min="11" max="11" width="8.625" customWidth="1"/>
    <col min="12" max="12" width="2.625" customWidth="1"/>
    <col min="13" max="13" width="3.625" customWidth="1"/>
    <col min="14" max="14" width="7.625" customWidth="1"/>
    <col min="15" max="15" width="3.625" customWidth="1"/>
    <col min="16" max="16" width="20.625" customWidth="1"/>
    <col min="17" max="17" width="12.75" customWidth="1"/>
    <col min="18" max="18" width="2.625" customWidth="1"/>
    <col min="19" max="19" width="13.875" bestFit="1" customWidth="1"/>
    <col min="20" max="20" width="2.625" customWidth="1"/>
    <col min="21" max="21" width="3.625" customWidth="1"/>
    <col min="22" max="22" width="8.625" customWidth="1"/>
    <col min="23" max="23" width="2.625" customWidth="1"/>
    <col min="24" max="24" width="3.625" customWidth="1"/>
  </cols>
  <sheetData>
    <row r="2" spans="2:24" ht="14.1" customHeight="1">
      <c r="B2" s="87"/>
      <c r="C2" s="87"/>
      <c r="D2" s="87"/>
      <c r="E2" s="87"/>
      <c r="F2" s="87"/>
      <c r="G2" s="87"/>
      <c r="I2" s="87"/>
      <c r="J2" s="87"/>
      <c r="K2" s="87"/>
      <c r="L2" s="87"/>
      <c r="M2" s="87"/>
      <c r="N2" s="87" t="s">
        <v>24</v>
      </c>
      <c r="O2" s="87"/>
      <c r="P2" s="87"/>
      <c r="Q2" s="86"/>
      <c r="R2" s="86"/>
      <c r="S2" s="86"/>
      <c r="T2" s="86"/>
      <c r="U2" s="86"/>
      <c r="V2" s="90" t="s">
        <v>478</v>
      </c>
      <c r="W2" s="86"/>
      <c r="X2" s="86"/>
    </row>
    <row r="3" spans="2:24" ht="14.1" customHeight="1">
      <c r="B3" s="52" t="s">
        <v>39</v>
      </c>
      <c r="C3" s="52"/>
      <c r="D3" s="502" t="str">
        <f>T('Pg1'!$E$15)</f>
        <v/>
      </c>
      <c r="E3" s="52"/>
      <c r="F3" s="52"/>
      <c r="G3" s="52"/>
      <c r="H3" s="52"/>
      <c r="I3" s="52"/>
      <c r="J3" s="52"/>
      <c r="K3" s="52"/>
      <c r="L3" s="52"/>
      <c r="M3" s="257" t="s">
        <v>230</v>
      </c>
      <c r="N3" s="509" t="str">
        <f>T('Pg1'!$J$13)</f>
        <v/>
      </c>
      <c r="O3" s="52"/>
      <c r="P3" s="40" t="s">
        <v>102</v>
      </c>
      <c r="Q3" s="503" t="str">
        <f>T('Pg1'!$AB$20)</f>
        <v/>
      </c>
      <c r="R3" s="40"/>
      <c r="S3" s="180" t="s">
        <v>103</v>
      </c>
      <c r="T3" s="40"/>
      <c r="U3" s="53"/>
      <c r="V3" s="503" t="str">
        <f>T('Pg1'!$AD$20)</f>
        <v/>
      </c>
      <c r="W3" s="40"/>
      <c r="X3" s="40"/>
    </row>
    <row r="4" spans="2:24" ht="14.1" customHeight="1">
      <c r="B4" s="38"/>
      <c r="C4" s="38" t="s">
        <v>479</v>
      </c>
      <c r="D4" s="38"/>
      <c r="E4" s="38"/>
      <c r="F4" s="38"/>
      <c r="G4" s="38"/>
      <c r="H4" s="38"/>
      <c r="I4" s="38" t="s">
        <v>480</v>
      </c>
      <c r="J4" s="38"/>
      <c r="K4" s="258" t="str">
        <f>T('Pg1'!$AD$20)</f>
        <v/>
      </c>
      <c r="L4" s="38" t="s">
        <v>481</v>
      </c>
      <c r="M4" s="38"/>
      <c r="Q4" s="38"/>
      <c r="R4" s="38"/>
      <c r="S4" s="38"/>
      <c r="T4" s="38"/>
      <c r="U4" s="38"/>
      <c r="V4" s="38"/>
      <c r="W4" s="38"/>
      <c r="X4" s="38"/>
    </row>
    <row r="5" spans="2:24" ht="14.1" customHeight="1">
      <c r="B5" s="38"/>
      <c r="C5" s="38"/>
      <c r="D5" s="38"/>
      <c r="E5" s="38"/>
      <c r="F5" s="38"/>
      <c r="G5" s="38"/>
      <c r="H5" s="38"/>
      <c r="I5" s="38"/>
      <c r="J5" s="38"/>
      <c r="K5" s="38"/>
      <c r="L5" s="38"/>
      <c r="M5" s="38"/>
      <c r="N5" s="38"/>
      <c r="O5" s="38"/>
      <c r="P5" s="38"/>
      <c r="Q5" s="38"/>
      <c r="R5" s="38"/>
      <c r="S5" s="38"/>
      <c r="T5" s="38"/>
      <c r="U5" s="38"/>
      <c r="V5" s="38"/>
      <c r="W5" s="38"/>
      <c r="X5" s="38"/>
    </row>
    <row r="6" spans="2:24" ht="14.1" customHeight="1">
      <c r="B6" s="34"/>
      <c r="C6" s="34"/>
      <c r="D6" s="35"/>
      <c r="E6" s="35"/>
      <c r="F6" s="36"/>
      <c r="G6" s="5" t="s">
        <v>132</v>
      </c>
      <c r="H6" s="5"/>
      <c r="I6" s="70"/>
      <c r="J6" s="36"/>
      <c r="N6" s="38"/>
      <c r="O6" s="60"/>
      <c r="P6" s="35"/>
      <c r="Q6" s="36"/>
      <c r="R6" s="5" t="s">
        <v>132</v>
      </c>
      <c r="S6" s="5"/>
      <c r="T6" s="70"/>
      <c r="U6" s="36"/>
    </row>
    <row r="7" spans="2:24" ht="14.1" customHeight="1">
      <c r="B7" s="37"/>
      <c r="C7" s="37"/>
      <c r="D7" s="38"/>
      <c r="E7" s="38"/>
      <c r="F7" s="39"/>
      <c r="G7" s="58" t="s">
        <v>482</v>
      </c>
      <c r="H7" s="58"/>
      <c r="I7" s="59"/>
      <c r="J7" s="39"/>
      <c r="N7" s="38"/>
      <c r="O7" s="72"/>
      <c r="P7" s="40"/>
      <c r="Q7" s="45"/>
      <c r="R7" s="259" t="s">
        <v>482</v>
      </c>
      <c r="S7" s="71"/>
      <c r="T7" s="186"/>
      <c r="U7" s="45"/>
    </row>
    <row r="8" spans="2:24" ht="14.1" customHeight="1">
      <c r="B8" s="260"/>
      <c r="C8" s="34" t="s">
        <v>483</v>
      </c>
      <c r="D8" s="35"/>
      <c r="E8" s="35"/>
      <c r="F8" s="36"/>
      <c r="G8" s="261"/>
      <c r="H8" s="262"/>
      <c r="I8" s="263"/>
      <c r="J8" s="264"/>
      <c r="N8" s="38"/>
      <c r="O8" s="260"/>
      <c r="P8" s="40" t="s">
        <v>484</v>
      </c>
      <c r="Q8" s="45"/>
      <c r="R8" s="261"/>
      <c r="S8" s="262"/>
      <c r="T8" s="263"/>
      <c r="U8" s="264"/>
    </row>
    <row r="9" spans="2:24" ht="14.1" customHeight="1">
      <c r="B9" s="265">
        <v>1</v>
      </c>
      <c r="C9" s="266" t="s">
        <v>485</v>
      </c>
      <c r="D9" s="77"/>
      <c r="E9" s="77"/>
      <c r="F9" s="78"/>
      <c r="G9" s="267" t="s">
        <v>246</v>
      </c>
      <c r="H9" s="79"/>
      <c r="I9" s="78"/>
      <c r="J9" s="268">
        <v>1</v>
      </c>
      <c r="N9" s="38"/>
      <c r="O9" s="67">
        <v>26</v>
      </c>
      <c r="P9" s="31" t="s">
        <v>486</v>
      </c>
      <c r="Q9" s="45"/>
      <c r="R9" s="269" t="s">
        <v>246</v>
      </c>
      <c r="S9" s="73"/>
      <c r="T9" s="74"/>
      <c r="U9" s="270">
        <v>26</v>
      </c>
    </row>
    <row r="10" spans="2:24" ht="14.1" customHeight="1">
      <c r="B10" s="271">
        <v>2</v>
      </c>
      <c r="C10" s="32" t="s">
        <v>487</v>
      </c>
      <c r="D10" s="40"/>
      <c r="E10" s="40"/>
      <c r="F10" s="45"/>
      <c r="G10" s="40"/>
      <c r="H10" s="73"/>
      <c r="I10" s="45"/>
      <c r="J10" s="270">
        <v>2</v>
      </c>
      <c r="N10" s="38"/>
      <c r="O10" s="67">
        <v>27</v>
      </c>
      <c r="P10" s="31" t="s">
        <v>488</v>
      </c>
      <c r="Q10" s="45"/>
      <c r="R10" s="40"/>
      <c r="S10" s="73"/>
      <c r="T10" s="74"/>
      <c r="U10" s="270">
        <v>27</v>
      </c>
    </row>
    <row r="11" spans="2:24" ht="14.1" customHeight="1">
      <c r="B11" s="82"/>
      <c r="C11" s="25" t="s">
        <v>489</v>
      </c>
      <c r="D11" s="38"/>
      <c r="E11" s="38"/>
      <c r="F11" s="39"/>
      <c r="G11" s="38"/>
      <c r="H11" s="272"/>
      <c r="I11" s="39"/>
      <c r="J11" s="273"/>
      <c r="N11" s="38"/>
      <c r="O11" s="67">
        <v>28</v>
      </c>
      <c r="P11" s="31" t="s">
        <v>490</v>
      </c>
      <c r="Q11" s="45"/>
      <c r="R11" s="40"/>
      <c r="S11" s="73"/>
      <c r="T11" s="74"/>
      <c r="U11" s="270">
        <v>28</v>
      </c>
    </row>
    <row r="12" spans="2:24" ht="14.1" customHeight="1">
      <c r="B12" s="271">
        <v>3</v>
      </c>
      <c r="C12" s="32" t="s">
        <v>491</v>
      </c>
      <c r="D12" s="40"/>
      <c r="E12" s="274"/>
      <c r="F12" s="30" t="s">
        <v>54</v>
      </c>
      <c r="G12" s="40"/>
      <c r="H12" s="73"/>
      <c r="I12" s="45"/>
      <c r="J12" s="270">
        <v>3</v>
      </c>
      <c r="N12" s="38"/>
      <c r="O12" s="67">
        <v>29</v>
      </c>
      <c r="P12" s="31" t="s">
        <v>492</v>
      </c>
      <c r="Q12" s="45"/>
      <c r="R12" s="40"/>
      <c r="S12" s="73"/>
      <c r="T12" s="74"/>
      <c r="U12" s="270">
        <v>29</v>
      </c>
    </row>
    <row r="13" spans="2:24" ht="14.1" customHeight="1">
      <c r="B13" s="271">
        <v>4</v>
      </c>
      <c r="C13" s="32" t="s">
        <v>493</v>
      </c>
      <c r="D13" s="40"/>
      <c r="E13" s="274"/>
      <c r="F13" s="30" t="s">
        <v>54</v>
      </c>
      <c r="G13" s="40"/>
      <c r="H13" s="73"/>
      <c r="I13" s="45"/>
      <c r="J13" s="270">
        <v>4</v>
      </c>
      <c r="N13" s="38"/>
      <c r="O13" s="67">
        <v>30</v>
      </c>
      <c r="P13" s="31" t="s">
        <v>494</v>
      </c>
      <c r="Q13" s="45"/>
      <c r="R13" s="40"/>
      <c r="S13" s="73"/>
      <c r="T13" s="74"/>
      <c r="U13" s="270">
        <v>30</v>
      </c>
    </row>
    <row r="14" spans="2:24" ht="14.1" customHeight="1">
      <c r="B14" s="271">
        <v>5</v>
      </c>
      <c r="C14" s="32" t="s">
        <v>495</v>
      </c>
      <c r="D14" s="40"/>
      <c r="E14" s="40"/>
      <c r="F14" s="45"/>
      <c r="G14" s="40"/>
      <c r="H14" s="73"/>
      <c r="I14" s="45"/>
      <c r="J14" s="270">
        <v>5</v>
      </c>
      <c r="N14" s="38"/>
      <c r="O14" s="67">
        <v>31</v>
      </c>
      <c r="P14" s="31" t="s">
        <v>496</v>
      </c>
      <c r="Q14" s="45"/>
      <c r="R14" s="40"/>
      <c r="S14" s="73"/>
      <c r="T14" s="74"/>
      <c r="U14" s="270">
        <v>31</v>
      </c>
    </row>
    <row r="15" spans="2:24" ht="14.1" customHeight="1">
      <c r="B15" s="271">
        <v>6</v>
      </c>
      <c r="C15" s="32" t="s">
        <v>497</v>
      </c>
      <c r="D15" s="40"/>
      <c r="E15" s="40"/>
      <c r="F15" s="45"/>
      <c r="G15" s="40"/>
      <c r="H15" s="73"/>
      <c r="I15" s="45"/>
      <c r="J15" s="270">
        <v>6</v>
      </c>
      <c r="N15" s="38"/>
      <c r="O15" s="67">
        <v>32</v>
      </c>
      <c r="P15" s="31" t="s">
        <v>498</v>
      </c>
      <c r="Q15" s="45"/>
      <c r="R15" s="40"/>
      <c r="S15" s="73"/>
      <c r="T15" s="74"/>
      <c r="U15" s="270">
        <v>32</v>
      </c>
    </row>
    <row r="16" spans="2:24" ht="14.1" customHeight="1">
      <c r="B16" s="271">
        <v>7</v>
      </c>
      <c r="C16" s="32" t="s">
        <v>499</v>
      </c>
      <c r="D16" s="40"/>
      <c r="E16" s="40"/>
      <c r="F16" s="45"/>
      <c r="G16" s="40"/>
      <c r="H16" s="73"/>
      <c r="I16" s="45"/>
      <c r="J16" s="270">
        <v>7</v>
      </c>
      <c r="N16" s="38"/>
      <c r="O16" s="67">
        <v>33</v>
      </c>
      <c r="P16" s="31" t="s">
        <v>500</v>
      </c>
      <c r="Q16" s="45"/>
      <c r="R16" s="40"/>
      <c r="S16" s="73"/>
      <c r="T16" s="74"/>
      <c r="U16" s="270">
        <v>33</v>
      </c>
    </row>
    <row r="17" spans="2:21" ht="14.1" customHeight="1">
      <c r="B17" s="271">
        <v>8</v>
      </c>
      <c r="C17" s="32" t="s">
        <v>501</v>
      </c>
      <c r="D17" s="40"/>
      <c r="E17" s="40"/>
      <c r="F17" s="45"/>
      <c r="G17" s="40"/>
      <c r="H17" s="68"/>
      <c r="I17" s="45"/>
      <c r="J17" s="270">
        <v>8</v>
      </c>
      <c r="N17" s="38"/>
      <c r="O17" s="67">
        <v>34</v>
      </c>
      <c r="P17" s="31" t="s">
        <v>502</v>
      </c>
      <c r="Q17" s="45"/>
      <c r="R17" s="40"/>
      <c r="S17" s="73"/>
      <c r="T17" s="74"/>
      <c r="U17" s="270">
        <v>34</v>
      </c>
    </row>
    <row r="18" spans="2:21" ht="14.1" customHeight="1">
      <c r="B18" s="271">
        <v>9</v>
      </c>
      <c r="C18" s="32" t="s">
        <v>503</v>
      </c>
      <c r="D18" s="41"/>
      <c r="E18" s="40"/>
      <c r="F18" s="45"/>
      <c r="G18" s="40"/>
      <c r="H18" s="73"/>
      <c r="I18" s="45"/>
      <c r="J18" s="270">
        <v>9</v>
      </c>
      <c r="N18" s="38"/>
      <c r="O18" s="260"/>
      <c r="P18" s="40" t="s">
        <v>504</v>
      </c>
      <c r="Q18" s="45"/>
      <c r="R18" s="261"/>
      <c r="S18" s="262"/>
      <c r="T18" s="263"/>
      <c r="U18" s="264"/>
    </row>
    <row r="19" spans="2:21" ht="14.1" customHeight="1">
      <c r="B19" s="82"/>
      <c r="C19" s="37" t="s">
        <v>505</v>
      </c>
      <c r="D19" s="38"/>
      <c r="E19" s="38"/>
      <c r="F19" s="39"/>
      <c r="G19" s="38"/>
      <c r="H19" s="83"/>
      <c r="I19" s="39"/>
      <c r="J19" s="273"/>
      <c r="N19" s="38"/>
      <c r="O19" s="67">
        <v>35</v>
      </c>
      <c r="P19" s="43"/>
      <c r="Q19" s="45"/>
      <c r="R19" s="40"/>
      <c r="S19" s="73"/>
      <c r="T19" s="74"/>
      <c r="U19" s="67">
        <v>35</v>
      </c>
    </row>
    <row r="20" spans="2:21" ht="14.1" customHeight="1">
      <c r="B20" s="271">
        <v>10</v>
      </c>
      <c r="C20" s="48" t="s">
        <v>506</v>
      </c>
      <c r="D20" s="40"/>
      <c r="E20" s="40"/>
      <c r="F20" s="45"/>
      <c r="G20" s="275" t="s">
        <v>246</v>
      </c>
      <c r="H20" s="68">
        <f>SUM(H9:H18)</f>
        <v>0</v>
      </c>
      <c r="I20" s="45"/>
      <c r="J20" s="270">
        <v>10</v>
      </c>
      <c r="N20" s="38"/>
      <c r="O20" s="67">
        <v>36</v>
      </c>
      <c r="P20" s="43"/>
      <c r="Q20" s="45"/>
      <c r="R20" s="40"/>
      <c r="S20" s="73"/>
      <c r="T20" s="74"/>
      <c r="U20" s="67">
        <v>36</v>
      </c>
    </row>
    <row r="21" spans="2:21" ht="14.1" customHeight="1">
      <c r="B21" s="260"/>
      <c r="C21" s="48" t="s">
        <v>507</v>
      </c>
      <c r="D21" s="40"/>
      <c r="E21" s="40"/>
      <c r="F21" s="45"/>
      <c r="G21" s="261"/>
      <c r="H21" s="262"/>
      <c r="I21" s="263"/>
      <c r="J21" s="264"/>
      <c r="N21" s="38"/>
      <c r="O21" s="75"/>
      <c r="P21" s="38" t="s">
        <v>508</v>
      </c>
      <c r="Q21" s="39"/>
      <c r="R21" s="38"/>
      <c r="S21" s="83"/>
      <c r="T21" s="76"/>
      <c r="U21" s="75"/>
    </row>
    <row r="22" spans="2:21" ht="14.1" customHeight="1">
      <c r="B22" s="271">
        <v>11</v>
      </c>
      <c r="C22" s="32" t="s">
        <v>509</v>
      </c>
      <c r="D22" s="40"/>
      <c r="E22" s="40"/>
      <c r="F22" s="45"/>
      <c r="G22" s="40"/>
      <c r="H22" s="73"/>
      <c r="I22" s="45"/>
      <c r="J22" s="270">
        <v>11</v>
      </c>
      <c r="N22" s="38"/>
      <c r="O22" s="67">
        <v>37</v>
      </c>
      <c r="P22" s="40" t="s">
        <v>510</v>
      </c>
      <c r="Q22" s="45"/>
      <c r="R22" s="269" t="s">
        <v>246</v>
      </c>
      <c r="S22" s="68">
        <f>SUM(S9:S20)</f>
        <v>0</v>
      </c>
      <c r="T22" s="74"/>
      <c r="U22" s="67">
        <v>37</v>
      </c>
    </row>
    <row r="23" spans="2:21" ht="14.1" customHeight="1">
      <c r="B23" s="271">
        <v>12</v>
      </c>
      <c r="C23" s="32" t="s">
        <v>511</v>
      </c>
      <c r="D23" s="40"/>
      <c r="E23" s="40"/>
      <c r="F23" s="45"/>
      <c r="G23" s="40"/>
      <c r="H23" s="73"/>
      <c r="I23" s="45"/>
      <c r="J23" s="270">
        <v>12</v>
      </c>
      <c r="N23" s="38"/>
      <c r="O23" s="260"/>
      <c r="P23" s="40" t="s">
        <v>512</v>
      </c>
      <c r="Q23" s="45"/>
      <c r="R23" s="261"/>
      <c r="S23" s="262"/>
      <c r="T23" s="263"/>
      <c r="U23" s="264"/>
    </row>
    <row r="24" spans="2:21" ht="14.1" customHeight="1">
      <c r="B24" s="271">
        <v>13</v>
      </c>
      <c r="C24" s="32" t="s">
        <v>513</v>
      </c>
      <c r="D24" s="40"/>
      <c r="E24" s="40"/>
      <c r="F24" s="45"/>
      <c r="G24" s="40"/>
      <c r="H24" s="73"/>
      <c r="I24" s="45"/>
      <c r="J24" s="270">
        <v>13</v>
      </c>
      <c r="N24" s="38"/>
      <c r="O24" s="67">
        <v>38</v>
      </c>
      <c r="P24" s="31" t="s">
        <v>514</v>
      </c>
      <c r="Q24" s="45"/>
      <c r="R24" s="40"/>
      <c r="S24" s="73"/>
      <c r="T24" s="45"/>
      <c r="U24" s="67">
        <v>38</v>
      </c>
    </row>
    <row r="25" spans="2:21" ht="14.1" customHeight="1">
      <c r="B25" s="271">
        <v>14</v>
      </c>
      <c r="C25" s="32" t="s">
        <v>515</v>
      </c>
      <c r="D25" s="40"/>
      <c r="E25" s="40"/>
      <c r="F25" s="45"/>
      <c r="G25" s="40"/>
      <c r="H25" s="73"/>
      <c r="I25" s="45"/>
      <c r="J25" s="270">
        <v>14</v>
      </c>
      <c r="N25" s="38"/>
      <c r="O25" s="67">
        <v>39</v>
      </c>
      <c r="P25" s="31" t="s">
        <v>516</v>
      </c>
      <c r="Q25" s="45"/>
      <c r="R25" s="40"/>
      <c r="S25" s="73"/>
      <c r="T25" s="45"/>
      <c r="U25" s="67">
        <v>39</v>
      </c>
    </row>
    <row r="26" spans="2:21" ht="14.1" customHeight="1">
      <c r="B26" s="271">
        <v>15</v>
      </c>
      <c r="C26" s="32" t="s">
        <v>517</v>
      </c>
      <c r="D26" s="40"/>
      <c r="E26" s="40"/>
      <c r="F26" s="45"/>
      <c r="G26" s="40"/>
      <c r="H26" s="73"/>
      <c r="I26" s="45"/>
      <c r="J26" s="270">
        <v>15</v>
      </c>
      <c r="N26" s="38"/>
      <c r="O26" s="67">
        <v>40</v>
      </c>
      <c r="P26" s="31" t="s">
        <v>518</v>
      </c>
      <c r="Q26" s="45"/>
      <c r="R26" s="40"/>
      <c r="S26" s="73"/>
      <c r="T26" s="45"/>
      <c r="U26" s="67">
        <v>40</v>
      </c>
    </row>
    <row r="27" spans="2:21" ht="14.1" customHeight="1">
      <c r="B27" s="271">
        <v>16</v>
      </c>
      <c r="C27" s="32" t="s">
        <v>519</v>
      </c>
      <c r="D27" s="40"/>
      <c r="E27" s="40"/>
      <c r="F27" s="45"/>
      <c r="G27" s="40"/>
      <c r="H27" s="73"/>
      <c r="I27" s="45"/>
      <c r="J27" s="270">
        <v>16</v>
      </c>
      <c r="N27" s="38"/>
      <c r="O27" s="67">
        <v>41</v>
      </c>
      <c r="P27" s="31" t="s">
        <v>500</v>
      </c>
      <c r="Q27" s="45"/>
      <c r="R27" s="40"/>
      <c r="S27" s="73"/>
      <c r="T27" s="45"/>
      <c r="U27" s="67">
        <v>41</v>
      </c>
    </row>
    <row r="28" spans="2:21" ht="14.1" customHeight="1">
      <c r="B28" s="271">
        <v>17</v>
      </c>
      <c r="C28" s="32" t="s">
        <v>520</v>
      </c>
      <c r="D28" s="40"/>
      <c r="E28" s="40"/>
      <c r="F28" s="45"/>
      <c r="G28" s="275"/>
      <c r="H28" s="73"/>
      <c r="I28" s="45"/>
      <c r="J28" s="270">
        <v>17</v>
      </c>
      <c r="N28" s="38"/>
      <c r="O28" s="260"/>
      <c r="P28" s="40" t="s">
        <v>521</v>
      </c>
      <c r="Q28" s="45"/>
      <c r="R28" s="261"/>
      <c r="S28" s="262"/>
      <c r="T28" s="263"/>
      <c r="U28" s="264"/>
    </row>
    <row r="29" spans="2:21" ht="14.1" customHeight="1">
      <c r="B29" s="271">
        <v>18</v>
      </c>
      <c r="C29" s="32" t="s">
        <v>522</v>
      </c>
      <c r="D29" s="40"/>
      <c r="E29" s="40"/>
      <c r="F29" s="45"/>
      <c r="G29" s="40"/>
      <c r="H29" s="73"/>
      <c r="I29" s="45"/>
      <c r="J29" s="270">
        <v>18</v>
      </c>
      <c r="N29" s="38"/>
      <c r="O29" s="67">
        <v>42</v>
      </c>
      <c r="P29" s="43"/>
      <c r="Q29" s="45"/>
      <c r="R29" s="40"/>
      <c r="S29" s="73"/>
      <c r="T29" s="45"/>
      <c r="U29" s="270">
        <v>42</v>
      </c>
    </row>
    <row r="30" spans="2:21" ht="14.1" customHeight="1">
      <c r="B30" s="271">
        <v>19</v>
      </c>
      <c r="C30" s="32" t="s">
        <v>523</v>
      </c>
      <c r="D30" s="40"/>
      <c r="E30" s="40"/>
      <c r="F30" s="45"/>
      <c r="G30" s="40"/>
      <c r="H30" s="73"/>
      <c r="I30" s="45"/>
      <c r="J30" s="270">
        <v>19</v>
      </c>
      <c r="N30" s="38"/>
      <c r="O30" s="67">
        <v>43</v>
      </c>
      <c r="P30" s="43"/>
      <c r="Q30" s="45"/>
      <c r="R30" s="40"/>
      <c r="S30" s="73"/>
      <c r="T30" s="45"/>
      <c r="U30" s="270">
        <v>43</v>
      </c>
    </row>
    <row r="31" spans="2:21" ht="14.1" customHeight="1">
      <c r="B31" s="82"/>
      <c r="C31" s="25" t="s">
        <v>524</v>
      </c>
      <c r="D31" s="38"/>
      <c r="E31" s="38"/>
      <c r="F31" s="39"/>
      <c r="G31" s="38"/>
      <c r="H31" s="83"/>
      <c r="I31" s="39"/>
      <c r="J31" s="273"/>
      <c r="N31" s="38"/>
      <c r="O31" s="75"/>
      <c r="P31" s="38" t="s">
        <v>525</v>
      </c>
      <c r="Q31" s="39"/>
      <c r="R31" s="38"/>
      <c r="S31" s="83"/>
      <c r="T31" s="39"/>
      <c r="U31" s="273"/>
    </row>
    <row r="32" spans="2:21" ht="14.1" customHeight="1">
      <c r="B32" s="271">
        <v>20</v>
      </c>
      <c r="C32" s="32" t="s">
        <v>523</v>
      </c>
      <c r="D32" s="40"/>
      <c r="E32" s="40"/>
      <c r="F32" s="45"/>
      <c r="G32" s="275"/>
      <c r="H32" s="73"/>
      <c r="I32" s="45"/>
      <c r="J32" s="270">
        <v>20</v>
      </c>
      <c r="N32" s="38"/>
      <c r="O32" s="67">
        <v>44</v>
      </c>
      <c r="P32" s="40" t="s">
        <v>526</v>
      </c>
      <c r="Q32" s="45"/>
      <c r="R32" s="269" t="s">
        <v>246</v>
      </c>
      <c r="S32" s="68">
        <f>SUM(S24:S30)</f>
        <v>0</v>
      </c>
      <c r="T32" s="45"/>
      <c r="U32" s="270">
        <v>44</v>
      </c>
    </row>
    <row r="33" spans="2:21" ht="14.1" customHeight="1">
      <c r="B33" s="271">
        <v>21</v>
      </c>
      <c r="C33" s="32" t="s">
        <v>527</v>
      </c>
      <c r="D33" s="40"/>
      <c r="E33" s="40"/>
      <c r="F33" s="45"/>
      <c r="G33" s="40"/>
      <c r="H33" s="73"/>
      <c r="I33" s="45"/>
      <c r="J33" s="270">
        <v>21</v>
      </c>
      <c r="N33" s="38"/>
      <c r="O33" s="75"/>
      <c r="P33" s="38" t="s">
        <v>528</v>
      </c>
      <c r="Q33" s="39"/>
      <c r="R33" s="38"/>
      <c r="S33" s="83"/>
      <c r="T33" s="39"/>
      <c r="U33" s="273"/>
    </row>
    <row r="34" spans="2:21" ht="14.1" customHeight="1">
      <c r="B34" s="271">
        <v>22</v>
      </c>
      <c r="C34" s="32" t="s">
        <v>529</v>
      </c>
      <c r="D34" s="40"/>
      <c r="E34" s="40"/>
      <c r="F34" s="45"/>
      <c r="G34" s="40"/>
      <c r="H34" s="73"/>
      <c r="I34" s="45"/>
      <c r="J34" s="270">
        <v>22</v>
      </c>
      <c r="N34" s="38"/>
      <c r="O34" s="75">
        <v>45</v>
      </c>
      <c r="P34" s="38" t="s">
        <v>530</v>
      </c>
      <c r="Q34" s="39"/>
      <c r="R34" s="276" t="s">
        <v>246</v>
      </c>
      <c r="S34" s="277">
        <f>S22+S32</f>
        <v>0</v>
      </c>
      <c r="T34" s="39"/>
      <c r="U34" s="273">
        <v>45</v>
      </c>
    </row>
    <row r="35" spans="2:21" ht="14.1" customHeight="1">
      <c r="B35" s="271">
        <v>23</v>
      </c>
      <c r="C35" s="32" t="s">
        <v>503</v>
      </c>
      <c r="D35" s="41"/>
      <c r="E35" s="40"/>
      <c r="F35" s="45"/>
      <c r="G35" s="40"/>
      <c r="H35" s="73"/>
      <c r="I35" s="45"/>
      <c r="J35" s="270">
        <v>23</v>
      </c>
      <c r="N35" s="38"/>
      <c r="O35" s="64"/>
      <c r="P35" s="35"/>
      <c r="Q35" s="36"/>
      <c r="R35" s="35"/>
      <c r="S35" s="66"/>
      <c r="T35" s="36"/>
      <c r="U35" s="278"/>
    </row>
    <row r="36" spans="2:21" ht="14.1" customHeight="1">
      <c r="B36" s="82"/>
      <c r="C36" s="37" t="s">
        <v>531</v>
      </c>
      <c r="D36" s="38"/>
      <c r="E36" s="38"/>
      <c r="F36" s="39"/>
      <c r="G36" s="38"/>
      <c r="H36" s="83"/>
      <c r="I36" s="39"/>
      <c r="J36" s="273"/>
      <c r="N36" s="38"/>
      <c r="O36" s="67">
        <v>46</v>
      </c>
      <c r="P36" s="40" t="s">
        <v>532</v>
      </c>
      <c r="Q36" s="45"/>
      <c r="R36" s="269" t="s">
        <v>246</v>
      </c>
      <c r="S36" s="68"/>
      <c r="T36" s="45"/>
      <c r="U36" s="270">
        <v>46</v>
      </c>
    </row>
    <row r="37" spans="2:21" ht="14.1" customHeight="1">
      <c r="B37" s="271">
        <v>24</v>
      </c>
      <c r="C37" s="48" t="s">
        <v>533</v>
      </c>
      <c r="D37" s="40"/>
      <c r="E37" s="40"/>
      <c r="F37" s="45"/>
      <c r="G37" s="269" t="s">
        <v>246</v>
      </c>
      <c r="H37" s="68">
        <f>SUM(H22:H35)</f>
        <v>0</v>
      </c>
      <c r="I37" s="45"/>
      <c r="J37" s="270">
        <v>24</v>
      </c>
      <c r="N37" s="38"/>
      <c r="O37" s="75"/>
      <c r="P37" s="38" t="s">
        <v>534</v>
      </c>
      <c r="Q37" s="39"/>
      <c r="R37" s="38"/>
      <c r="S37" s="83"/>
      <c r="T37" s="39"/>
      <c r="U37" s="273"/>
    </row>
    <row r="38" spans="2:21" ht="14.1" customHeight="1">
      <c r="B38" s="82"/>
      <c r="C38" s="37" t="s">
        <v>535</v>
      </c>
      <c r="D38" s="38"/>
      <c r="E38" s="38"/>
      <c r="F38" s="39"/>
      <c r="G38" s="38"/>
      <c r="H38" s="83"/>
      <c r="I38" s="39"/>
      <c r="J38" s="273"/>
      <c r="N38" s="38"/>
      <c r="O38" s="67">
        <v>47</v>
      </c>
      <c r="P38" s="40" t="s">
        <v>536</v>
      </c>
      <c r="Q38" s="45"/>
      <c r="R38" s="269" t="s">
        <v>246</v>
      </c>
      <c r="S38" s="68">
        <f>(S34+S36)</f>
        <v>0</v>
      </c>
      <c r="T38" s="45"/>
      <c r="U38" s="270">
        <v>47</v>
      </c>
    </row>
    <row r="39" spans="2:21" ht="14.1" customHeight="1">
      <c r="B39" s="271">
        <v>25</v>
      </c>
      <c r="C39" s="48" t="s">
        <v>537</v>
      </c>
      <c r="D39" s="40"/>
      <c r="E39" s="40"/>
      <c r="F39" s="45"/>
      <c r="G39" s="269" t="s">
        <v>246</v>
      </c>
      <c r="H39" s="68">
        <f>(H20+H37)</f>
        <v>0</v>
      </c>
      <c r="I39" s="45"/>
      <c r="J39" s="270">
        <v>25</v>
      </c>
      <c r="N39" s="38"/>
    </row>
    <row r="40" spans="2:21">
      <c r="N40" s="38"/>
    </row>
  </sheetData>
  <phoneticPr fontId="0" type="noConversion"/>
  <pageMargins left="0.5" right="0.5" top="0.5" bottom="0.5" header="0" footer="0"/>
  <pageSetup paperSize="5" scale="94"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9">
    <pageSetUpPr fitToPage="1"/>
  </sheetPr>
  <dimension ref="B3:U45"/>
  <sheetViews>
    <sheetView showZeros="0" defaultGridColor="0" colorId="22" zoomScale="80" zoomScaleNormal="80" workbookViewId="0">
      <selection activeCell="F13" sqref="F13"/>
    </sheetView>
  </sheetViews>
  <sheetFormatPr defaultColWidth="9.625" defaultRowHeight="15.75"/>
  <cols>
    <col min="2" max="2" width="3.625" customWidth="1"/>
    <col min="3" max="3" width="8.625" customWidth="1"/>
    <col min="4" max="4" width="30.25" customWidth="1"/>
    <col min="5" max="5" width="3.625" customWidth="1"/>
    <col min="6" max="6" width="11.625" customWidth="1"/>
    <col min="7" max="7" width="3.625" customWidth="1"/>
    <col min="8" max="8" width="7.625" customWidth="1"/>
    <col min="9" max="9" width="3.625" customWidth="1"/>
    <col min="10" max="10" width="11.625" customWidth="1"/>
    <col min="13" max="13" width="19.625" customWidth="1"/>
    <col min="14" max="14" width="2.625" customWidth="1"/>
    <col min="15" max="15" width="12.625" customWidth="1"/>
    <col min="16" max="16" width="3.625" customWidth="1"/>
    <col min="21" max="21" width="11.875" customWidth="1"/>
  </cols>
  <sheetData>
    <row r="3" spans="2:21">
      <c r="B3" s="86"/>
      <c r="C3" s="86"/>
      <c r="D3" s="86"/>
      <c r="E3" s="86"/>
      <c r="F3" s="86"/>
      <c r="G3" s="86"/>
      <c r="H3" s="86"/>
      <c r="I3" s="86"/>
      <c r="J3" s="86"/>
      <c r="K3" s="86"/>
      <c r="L3" s="86"/>
      <c r="M3" s="86"/>
      <c r="N3" s="86"/>
      <c r="O3" s="86"/>
      <c r="P3" s="87"/>
      <c r="Q3" s="86"/>
    </row>
    <row r="4" spans="2:21">
      <c r="B4" s="87"/>
      <c r="C4" s="87"/>
      <c r="D4" s="87"/>
      <c r="E4" s="87"/>
      <c r="F4" s="87"/>
      <c r="G4" s="87" t="s">
        <v>24</v>
      </c>
      <c r="H4" s="87"/>
      <c r="I4" s="87"/>
      <c r="J4" s="87"/>
      <c r="K4" s="87"/>
      <c r="L4" s="87"/>
      <c r="M4" s="87"/>
      <c r="N4" s="87"/>
      <c r="O4" s="90" t="s">
        <v>538</v>
      </c>
      <c r="P4" s="87"/>
      <c r="Q4" s="87"/>
    </row>
    <row r="5" spans="2:21">
      <c r="B5" s="52" t="s">
        <v>39</v>
      </c>
      <c r="C5" s="52"/>
      <c r="D5" s="502" t="str">
        <f>T('Pg1'!$E$15)</f>
        <v/>
      </c>
      <c r="E5" s="52"/>
      <c r="F5" s="52"/>
      <c r="G5" s="52" t="s">
        <v>230</v>
      </c>
      <c r="H5" s="502" t="str">
        <f>T('Pg1'!$J$13)</f>
        <v/>
      </c>
      <c r="I5" s="40" t="s">
        <v>102</v>
      </c>
      <c r="J5" s="40"/>
      <c r="K5" s="53"/>
      <c r="L5" s="503" t="str">
        <f>T('Pg1'!$AB$20)</f>
        <v/>
      </c>
      <c r="M5" s="180" t="s">
        <v>103</v>
      </c>
      <c r="N5" s="40"/>
      <c r="O5" s="503" t="str">
        <f>T('Pg1'!$AD$20)</f>
        <v/>
      </c>
      <c r="P5" s="40"/>
      <c r="Q5" s="38"/>
      <c r="S5" s="38"/>
      <c r="U5" s="38"/>
    </row>
    <row r="6" spans="2:21">
      <c r="B6" s="87"/>
      <c r="C6" s="87"/>
      <c r="D6" s="87"/>
      <c r="E6" s="87"/>
      <c r="F6" s="87"/>
      <c r="G6" s="87"/>
      <c r="H6" s="87"/>
      <c r="I6" s="87"/>
      <c r="J6" s="87"/>
      <c r="K6" s="87"/>
      <c r="L6" s="87"/>
      <c r="M6" s="87"/>
      <c r="N6" s="87"/>
      <c r="O6" s="87"/>
      <c r="P6" s="87"/>
      <c r="Q6" s="87"/>
    </row>
    <row r="7" spans="2:21">
      <c r="B7" s="87"/>
      <c r="C7" s="87" t="s">
        <v>539</v>
      </c>
      <c r="D7" s="87"/>
      <c r="E7" s="87"/>
      <c r="F7" s="87"/>
      <c r="G7" s="87"/>
      <c r="H7" s="87"/>
      <c r="I7" s="87"/>
      <c r="J7" s="87"/>
      <c r="K7" s="87"/>
      <c r="L7" s="87"/>
      <c r="M7" s="87"/>
      <c r="N7" s="87"/>
      <c r="O7" s="87"/>
      <c r="P7" s="87"/>
      <c r="Q7" s="87"/>
    </row>
    <row r="8" spans="2:21" ht="9.9499999999999993" customHeight="1">
      <c r="B8" s="87"/>
      <c r="C8" s="87"/>
      <c r="D8" s="87"/>
      <c r="E8" s="87"/>
      <c r="F8" s="87"/>
      <c r="G8" s="87"/>
      <c r="H8" s="87"/>
      <c r="I8" s="87"/>
      <c r="J8" s="87"/>
      <c r="K8" s="87"/>
      <c r="L8" s="87"/>
      <c r="M8" s="87"/>
      <c r="N8" s="87"/>
      <c r="O8" s="87"/>
      <c r="P8" s="87"/>
      <c r="Q8" s="87"/>
    </row>
    <row r="9" spans="2:21" ht="9.9499999999999993" customHeight="1">
      <c r="B9" s="87"/>
      <c r="C9" s="87"/>
      <c r="D9" s="87"/>
      <c r="E9" s="87"/>
      <c r="F9" s="87"/>
      <c r="G9" s="87"/>
      <c r="H9" s="87"/>
      <c r="I9" s="87"/>
      <c r="J9" s="87"/>
      <c r="K9" s="87"/>
      <c r="L9" s="87"/>
      <c r="M9" s="87"/>
      <c r="N9" s="87"/>
      <c r="O9" s="87"/>
      <c r="P9" s="87"/>
      <c r="Q9" s="87"/>
    </row>
    <row r="10" spans="2:21" ht="14.1" customHeight="1">
      <c r="B10" s="87"/>
      <c r="C10" s="87"/>
      <c r="D10" s="87"/>
      <c r="E10" s="87"/>
      <c r="F10" s="152" t="s">
        <v>132</v>
      </c>
      <c r="G10" s="87"/>
      <c r="H10" s="87"/>
      <c r="I10" s="87"/>
      <c r="J10" s="87"/>
      <c r="K10" s="87"/>
      <c r="L10" s="87"/>
      <c r="M10" s="87"/>
      <c r="N10" s="87"/>
      <c r="O10" s="152" t="s">
        <v>112</v>
      </c>
      <c r="P10" s="87"/>
      <c r="Q10" s="87"/>
    </row>
    <row r="11" spans="2:21">
      <c r="B11" s="143"/>
      <c r="C11" s="143"/>
      <c r="D11" s="98" t="s">
        <v>540</v>
      </c>
      <c r="E11" s="143"/>
      <c r="F11" s="184" t="s">
        <v>441</v>
      </c>
      <c r="G11" s="147"/>
      <c r="H11" s="87"/>
      <c r="I11" s="143"/>
      <c r="J11" s="150" t="s">
        <v>541</v>
      </c>
      <c r="K11" s="98"/>
      <c r="L11" s="98"/>
      <c r="M11" s="98"/>
      <c r="N11" s="143"/>
      <c r="O11" s="184" t="s">
        <v>441</v>
      </c>
      <c r="P11" s="147"/>
      <c r="Q11" s="144"/>
    </row>
    <row r="12" spans="2:21">
      <c r="B12" s="106"/>
      <c r="C12" s="143" t="s">
        <v>542</v>
      </c>
      <c r="D12" s="98"/>
      <c r="E12" s="199"/>
      <c r="F12" s="200"/>
      <c r="G12" s="256"/>
      <c r="H12" s="87"/>
      <c r="I12" s="106"/>
      <c r="J12" s="143" t="s">
        <v>543</v>
      </c>
      <c r="K12" s="98"/>
      <c r="L12" s="98"/>
      <c r="M12" s="98"/>
      <c r="N12" s="199"/>
      <c r="O12" s="200"/>
      <c r="P12" s="256"/>
      <c r="Q12" s="144"/>
    </row>
    <row r="13" spans="2:21">
      <c r="B13" s="150">
        <v>1</v>
      </c>
      <c r="C13" s="279" t="s">
        <v>544</v>
      </c>
      <c r="D13" s="98"/>
      <c r="E13" s="143" t="s">
        <v>246</v>
      </c>
      <c r="F13" s="191"/>
      <c r="G13" s="153">
        <v>1</v>
      </c>
      <c r="H13" s="87"/>
      <c r="I13" s="150">
        <v>19</v>
      </c>
      <c r="J13" s="279" t="s">
        <v>545</v>
      </c>
      <c r="K13" s="94"/>
      <c r="L13" s="94"/>
      <c r="M13" s="94"/>
      <c r="N13" s="143"/>
      <c r="O13" s="191"/>
      <c r="P13" s="153">
        <v>19</v>
      </c>
      <c r="Q13" s="144"/>
    </row>
    <row r="14" spans="2:21">
      <c r="B14" s="150">
        <v>2</v>
      </c>
      <c r="C14" s="279" t="s">
        <v>546</v>
      </c>
      <c r="D14" s="98"/>
      <c r="E14" s="143"/>
      <c r="F14" s="191"/>
      <c r="G14" s="153">
        <v>2</v>
      </c>
      <c r="H14" s="87"/>
      <c r="I14" s="150">
        <v>20</v>
      </c>
      <c r="J14" s="279" t="s">
        <v>211</v>
      </c>
      <c r="K14" s="94"/>
      <c r="L14" s="94"/>
      <c r="M14" s="94"/>
      <c r="N14" s="143"/>
      <c r="O14" s="191"/>
      <c r="P14" s="153">
        <v>20</v>
      </c>
      <c r="Q14" s="144"/>
    </row>
    <row r="15" spans="2:21">
      <c r="B15" s="150"/>
      <c r="C15" s="143" t="s">
        <v>547</v>
      </c>
      <c r="D15" s="98"/>
      <c r="E15" s="143"/>
      <c r="F15" s="191"/>
      <c r="G15" s="153"/>
      <c r="H15" s="87"/>
      <c r="I15" s="150">
        <v>21</v>
      </c>
      <c r="J15" s="279" t="s">
        <v>548</v>
      </c>
      <c r="K15" s="94"/>
      <c r="L15" s="94"/>
      <c r="M15" s="94"/>
      <c r="N15" s="143"/>
      <c r="O15" s="191"/>
      <c r="P15" s="153">
        <v>21</v>
      </c>
      <c r="Q15" s="144"/>
    </row>
    <row r="16" spans="2:21">
      <c r="B16" s="154">
        <v>3</v>
      </c>
      <c r="C16" s="144" t="s">
        <v>549</v>
      </c>
      <c r="D16" s="87"/>
      <c r="E16" s="144" t="s">
        <v>246</v>
      </c>
      <c r="F16" s="179">
        <f>SUM(F13:F14)</f>
        <v>0</v>
      </c>
      <c r="G16" s="119">
        <v>3</v>
      </c>
      <c r="H16" s="87"/>
      <c r="I16" s="106"/>
      <c r="J16" s="143" t="s">
        <v>550</v>
      </c>
      <c r="K16" s="98"/>
      <c r="L16" s="98"/>
      <c r="M16" s="98"/>
      <c r="N16" s="199"/>
      <c r="O16" s="117"/>
      <c r="P16" s="256"/>
      <c r="Q16" s="144"/>
    </row>
    <row r="17" spans="2:17">
      <c r="B17" s="106"/>
      <c r="C17" s="143" t="s">
        <v>551</v>
      </c>
      <c r="D17" s="98"/>
      <c r="E17" s="199"/>
      <c r="F17" s="117"/>
      <c r="G17" s="256"/>
      <c r="H17" s="87"/>
      <c r="I17" s="150">
        <v>22</v>
      </c>
      <c r="J17" s="279" t="s">
        <v>552</v>
      </c>
      <c r="K17" s="94"/>
      <c r="L17" s="94"/>
      <c r="M17" s="94"/>
      <c r="N17" s="143"/>
      <c r="O17" s="191"/>
      <c r="P17" s="153">
        <v>22</v>
      </c>
      <c r="Q17" s="144"/>
    </row>
    <row r="18" spans="2:17">
      <c r="B18" s="150">
        <v>4</v>
      </c>
      <c r="C18" s="279" t="s">
        <v>553</v>
      </c>
      <c r="D18" s="98"/>
      <c r="E18" s="143"/>
      <c r="F18" s="191"/>
      <c r="G18" s="153">
        <v>4</v>
      </c>
      <c r="H18" s="87"/>
      <c r="I18" s="106"/>
      <c r="J18" s="143" t="s">
        <v>554</v>
      </c>
      <c r="K18" s="98"/>
      <c r="L18" s="98"/>
      <c r="M18" s="98"/>
      <c r="N18" s="199"/>
      <c r="O18" s="117"/>
      <c r="P18" s="256"/>
      <c r="Q18" s="144"/>
    </row>
    <row r="19" spans="2:17">
      <c r="B19" s="150">
        <v>5</v>
      </c>
      <c r="C19" s="279" t="s">
        <v>555</v>
      </c>
      <c r="D19" s="98"/>
      <c r="E19" s="143"/>
      <c r="F19" s="191"/>
      <c r="G19" s="153">
        <v>5</v>
      </c>
      <c r="H19" s="87"/>
      <c r="I19" s="150">
        <v>23</v>
      </c>
      <c r="J19" s="279" t="s">
        <v>556</v>
      </c>
      <c r="K19" s="94"/>
      <c r="L19" s="94"/>
      <c r="M19" s="94"/>
      <c r="N19" s="143"/>
      <c r="O19" s="191"/>
      <c r="P19" s="153">
        <v>23</v>
      </c>
      <c r="Q19" s="144"/>
    </row>
    <row r="20" spans="2:17">
      <c r="B20" s="150">
        <v>6</v>
      </c>
      <c r="C20" s="279" t="s">
        <v>557</v>
      </c>
      <c r="D20" s="98"/>
      <c r="E20" s="143"/>
      <c r="F20" s="191"/>
      <c r="G20" s="153">
        <v>6</v>
      </c>
      <c r="H20" s="87"/>
      <c r="I20" s="150">
        <v>24</v>
      </c>
      <c r="J20" s="279" t="s">
        <v>558</v>
      </c>
      <c r="K20" s="94"/>
      <c r="L20" s="94"/>
      <c r="M20" s="94"/>
      <c r="N20" s="143"/>
      <c r="O20" s="191"/>
      <c r="P20" s="153">
        <v>24</v>
      </c>
      <c r="Q20" s="144"/>
    </row>
    <row r="21" spans="2:17">
      <c r="B21" s="150">
        <v>7</v>
      </c>
      <c r="C21" s="279" t="s">
        <v>559</v>
      </c>
      <c r="D21" s="98"/>
      <c r="E21" s="143"/>
      <c r="F21" s="191"/>
      <c r="G21" s="153">
        <v>7</v>
      </c>
      <c r="H21" s="87"/>
      <c r="I21" s="150">
        <v>25</v>
      </c>
      <c r="J21" s="279" t="s">
        <v>208</v>
      </c>
      <c r="K21" s="94"/>
      <c r="L21" s="94"/>
      <c r="M21" s="94"/>
      <c r="N21" s="143"/>
      <c r="O21" s="191"/>
      <c r="P21" s="153">
        <v>25</v>
      </c>
      <c r="Q21" s="144"/>
    </row>
    <row r="22" spans="2:17">
      <c r="B22" s="150">
        <v>8</v>
      </c>
      <c r="C22" s="279" t="s">
        <v>560</v>
      </c>
      <c r="D22" s="98"/>
      <c r="E22" s="143"/>
      <c r="F22" s="191"/>
      <c r="G22" s="153">
        <v>8</v>
      </c>
      <c r="H22" s="87"/>
      <c r="I22" s="150">
        <v>26</v>
      </c>
      <c r="J22" s="143"/>
      <c r="K22" s="98"/>
      <c r="L22" s="98"/>
      <c r="M22" s="98"/>
      <c r="N22" s="143"/>
      <c r="O22" s="191"/>
      <c r="P22" s="153">
        <v>26</v>
      </c>
      <c r="Q22" s="144"/>
    </row>
    <row r="23" spans="2:17">
      <c r="B23" s="150">
        <v>9</v>
      </c>
      <c r="C23" s="279" t="s">
        <v>561</v>
      </c>
      <c r="D23" s="98"/>
      <c r="E23" s="143"/>
      <c r="F23" s="191"/>
      <c r="G23" s="153">
        <v>9</v>
      </c>
      <c r="H23" s="87"/>
      <c r="I23" s="150">
        <v>27</v>
      </c>
      <c r="J23" s="143"/>
      <c r="K23" s="98"/>
      <c r="L23" s="98"/>
      <c r="M23" s="98"/>
      <c r="N23" s="143"/>
      <c r="O23" s="191"/>
      <c r="P23" s="153">
        <v>27</v>
      </c>
      <c r="Q23" s="144"/>
    </row>
    <row r="24" spans="2:17">
      <c r="B24" s="150">
        <v>10</v>
      </c>
      <c r="C24" s="279" t="s">
        <v>263</v>
      </c>
      <c r="D24" s="98"/>
      <c r="E24" s="143"/>
      <c r="F24" s="191"/>
      <c r="G24" s="153">
        <v>10</v>
      </c>
      <c r="H24" s="87"/>
      <c r="I24" s="150"/>
      <c r="J24" s="143" t="s">
        <v>562</v>
      </c>
      <c r="K24" s="98"/>
      <c r="L24" s="98"/>
      <c r="M24" s="98"/>
      <c r="N24" s="143"/>
      <c r="O24" s="191"/>
      <c r="P24" s="153"/>
      <c r="Q24" s="144"/>
    </row>
    <row r="25" spans="2:17" ht="16.5" thickBot="1">
      <c r="B25" s="150"/>
      <c r="C25" s="143" t="s">
        <v>563</v>
      </c>
      <c r="D25" s="98"/>
      <c r="E25" s="143"/>
      <c r="F25" s="191"/>
      <c r="G25" s="280"/>
      <c r="H25" s="87"/>
      <c r="I25" s="238">
        <v>28</v>
      </c>
      <c r="J25" s="162" t="s">
        <v>564</v>
      </c>
      <c r="K25" s="139"/>
      <c r="L25" s="139"/>
      <c r="M25" s="139"/>
      <c r="N25" s="162" t="s">
        <v>246</v>
      </c>
      <c r="O25" s="240">
        <f>SUM(O13:O23)</f>
        <v>0</v>
      </c>
      <c r="P25" s="137">
        <v>28</v>
      </c>
      <c r="Q25" s="144"/>
    </row>
    <row r="26" spans="2:17" ht="16.5" thickTop="1">
      <c r="B26" s="154">
        <v>11</v>
      </c>
      <c r="C26" s="144" t="s">
        <v>565</v>
      </c>
      <c r="D26" s="87"/>
      <c r="E26" s="144" t="s">
        <v>246</v>
      </c>
      <c r="F26" s="179">
        <f>SUM(F18:F24)</f>
        <v>0</v>
      </c>
      <c r="G26" s="119">
        <v>11</v>
      </c>
      <c r="H26" s="87"/>
      <c r="I26" s="154"/>
      <c r="J26" s="144" t="s">
        <v>566</v>
      </c>
      <c r="K26" s="87"/>
      <c r="L26" s="87"/>
      <c r="M26" s="87"/>
      <c r="N26" s="144"/>
      <c r="O26" s="179"/>
      <c r="P26" s="119"/>
      <c r="Q26" s="144"/>
    </row>
    <row r="27" spans="2:17">
      <c r="B27" s="106"/>
      <c r="C27" s="143" t="s">
        <v>567</v>
      </c>
      <c r="D27" s="98"/>
      <c r="E27" s="199"/>
      <c r="F27" s="117"/>
      <c r="G27" s="256"/>
      <c r="H27" s="87"/>
      <c r="I27" s="154">
        <v>29</v>
      </c>
      <c r="J27" s="144" t="s">
        <v>568</v>
      </c>
      <c r="K27" s="87"/>
      <c r="L27" s="87"/>
      <c r="M27" s="87"/>
      <c r="N27" s="144" t="s">
        <v>246</v>
      </c>
      <c r="O27" s="179">
        <f>F38-O25</f>
        <v>0</v>
      </c>
      <c r="P27" s="119">
        <v>29</v>
      </c>
      <c r="Q27" s="144"/>
    </row>
    <row r="28" spans="2:17">
      <c r="B28" s="150">
        <v>12</v>
      </c>
      <c r="C28" s="279" t="s">
        <v>569</v>
      </c>
      <c r="D28" s="98"/>
      <c r="E28" s="143"/>
      <c r="F28" s="191"/>
      <c r="G28" s="153">
        <v>12</v>
      </c>
      <c r="H28" s="87"/>
      <c r="I28" s="150"/>
      <c r="J28" s="143"/>
      <c r="K28" s="98"/>
      <c r="L28" s="98"/>
      <c r="M28" s="98"/>
      <c r="N28" s="143"/>
      <c r="O28" s="191"/>
      <c r="P28" s="153"/>
      <c r="Q28" s="144"/>
    </row>
    <row r="29" spans="2:17">
      <c r="B29" s="281">
        <v>13</v>
      </c>
      <c r="C29" s="279" t="s">
        <v>570</v>
      </c>
      <c r="D29" s="98"/>
      <c r="E29" s="143"/>
      <c r="F29" s="191"/>
      <c r="G29" s="153">
        <v>13</v>
      </c>
      <c r="H29" s="87"/>
      <c r="I29" s="154">
        <v>30</v>
      </c>
      <c r="J29" s="144" t="s">
        <v>571</v>
      </c>
      <c r="K29" s="87"/>
      <c r="L29" s="87"/>
      <c r="M29" s="87"/>
      <c r="N29" s="144" t="s">
        <v>246</v>
      </c>
      <c r="O29" s="179"/>
      <c r="P29" s="119">
        <v>30</v>
      </c>
      <c r="Q29" s="144"/>
    </row>
    <row r="30" spans="2:17">
      <c r="B30" s="282"/>
      <c r="C30" s="143" t="s">
        <v>572</v>
      </c>
      <c r="D30" s="98"/>
      <c r="E30" s="143"/>
      <c r="F30" s="191"/>
      <c r="G30" s="280"/>
      <c r="H30" s="87"/>
      <c r="I30" s="150"/>
      <c r="J30" s="143" t="s">
        <v>573</v>
      </c>
      <c r="K30" s="98"/>
      <c r="L30" s="98"/>
      <c r="M30" s="98"/>
      <c r="N30" s="143"/>
      <c r="O30" s="191"/>
      <c r="P30" s="153"/>
      <c r="Q30" s="144"/>
    </row>
    <row r="31" spans="2:17" ht="16.5" thickBot="1">
      <c r="B31" s="154">
        <v>14</v>
      </c>
      <c r="C31" s="144" t="s">
        <v>574</v>
      </c>
      <c r="D31" s="87"/>
      <c r="E31" s="144" t="s">
        <v>246</v>
      </c>
      <c r="F31" s="179">
        <f>SUM(F28:F29)</f>
        <v>0</v>
      </c>
      <c r="G31" s="119">
        <v>14</v>
      </c>
      <c r="H31" s="87"/>
      <c r="I31" s="238">
        <v>31</v>
      </c>
      <c r="J31" s="162" t="s">
        <v>575</v>
      </c>
      <c r="K31" s="139"/>
      <c r="L31" s="139"/>
      <c r="M31" s="139"/>
      <c r="N31" s="162" t="s">
        <v>246</v>
      </c>
      <c r="O31" s="240">
        <f>O27-O29</f>
        <v>0</v>
      </c>
      <c r="P31" s="137">
        <v>31</v>
      </c>
      <c r="Q31" s="144"/>
    </row>
    <row r="32" spans="2:17" ht="16.5" thickTop="1">
      <c r="B32" s="106"/>
      <c r="C32" s="143" t="s">
        <v>576</v>
      </c>
      <c r="D32" s="98"/>
      <c r="E32" s="199"/>
      <c r="F32" s="117"/>
      <c r="G32" s="256"/>
      <c r="H32" s="87"/>
      <c r="I32" s="87"/>
      <c r="J32" s="86"/>
      <c r="K32" s="86"/>
      <c r="L32" s="86"/>
      <c r="M32" s="86"/>
      <c r="N32" s="86"/>
      <c r="O32" s="87"/>
      <c r="P32" s="87"/>
      <c r="Q32" s="87"/>
    </row>
    <row r="33" spans="2:21">
      <c r="B33" s="150">
        <v>15</v>
      </c>
      <c r="C33" s="143"/>
      <c r="D33" s="98"/>
      <c r="E33" s="143"/>
      <c r="F33" s="191"/>
      <c r="G33" s="153">
        <v>15</v>
      </c>
      <c r="H33" s="87"/>
      <c r="I33" s="143"/>
      <c r="J33" s="34" t="s">
        <v>577</v>
      </c>
      <c r="K33" s="35"/>
      <c r="L33" s="35"/>
      <c r="M33" s="35"/>
      <c r="N33" s="35"/>
      <c r="O33" s="35"/>
      <c r="P33" s="78"/>
      <c r="Q33" s="37"/>
      <c r="R33" s="451" t="s">
        <v>294</v>
      </c>
    </row>
    <row r="34" spans="2:21">
      <c r="B34" s="150">
        <v>16</v>
      </c>
      <c r="C34" s="143"/>
      <c r="D34" s="98"/>
      <c r="E34" s="143"/>
      <c r="F34" s="191"/>
      <c r="G34" s="153">
        <v>16</v>
      </c>
      <c r="H34" s="87"/>
      <c r="I34" s="64">
        <v>32</v>
      </c>
      <c r="J34" s="21" t="s">
        <v>578</v>
      </c>
      <c r="K34" s="35"/>
      <c r="L34" s="35"/>
      <c r="M34" s="35"/>
      <c r="N34" s="231" t="s">
        <v>246</v>
      </c>
      <c r="O34" s="458"/>
      <c r="P34" s="64">
        <v>32</v>
      </c>
      <c r="Q34" s="37"/>
      <c r="R34" s="448" t="s">
        <v>579</v>
      </c>
      <c r="S34" s="449"/>
      <c r="T34" s="449"/>
      <c r="U34" s="449"/>
    </row>
    <row r="35" spans="2:21">
      <c r="B35" s="150"/>
      <c r="C35" s="143" t="s">
        <v>580</v>
      </c>
      <c r="D35" s="98"/>
      <c r="E35" s="143"/>
      <c r="F35" s="191"/>
      <c r="G35" s="153"/>
      <c r="H35" s="87"/>
      <c r="I35" s="64">
        <v>33</v>
      </c>
      <c r="J35" s="21" t="s">
        <v>581</v>
      </c>
      <c r="K35" s="35"/>
      <c r="L35" s="35"/>
      <c r="M35" s="35"/>
      <c r="N35" s="231"/>
      <c r="O35" s="35"/>
      <c r="P35" s="64">
        <v>33</v>
      </c>
      <c r="Q35" s="37"/>
      <c r="R35" s="448" t="s">
        <v>582</v>
      </c>
      <c r="S35" s="449"/>
      <c r="T35" s="449"/>
      <c r="U35" s="449"/>
    </row>
    <row r="36" spans="2:21">
      <c r="B36" s="154">
        <v>17</v>
      </c>
      <c r="C36" s="144" t="s">
        <v>583</v>
      </c>
      <c r="D36" s="87"/>
      <c r="E36" s="144" t="s">
        <v>246</v>
      </c>
      <c r="F36" s="179">
        <f>SUM(F33:F34)</f>
        <v>0</v>
      </c>
      <c r="G36" s="119">
        <v>17</v>
      </c>
      <c r="H36" s="87"/>
      <c r="I36" s="64">
        <v>34</v>
      </c>
      <c r="J36" s="21" t="s">
        <v>584</v>
      </c>
      <c r="K36" s="35"/>
      <c r="L36" s="35"/>
      <c r="M36" s="35"/>
      <c r="N36" s="231"/>
      <c r="O36" s="35"/>
      <c r="P36" s="64">
        <v>34</v>
      </c>
      <c r="Q36" s="37"/>
      <c r="R36" s="448" t="s">
        <v>585</v>
      </c>
      <c r="S36" s="449"/>
      <c r="T36" s="449"/>
      <c r="U36" s="449"/>
    </row>
    <row r="37" spans="2:21">
      <c r="B37" s="150"/>
      <c r="C37" s="143" t="s">
        <v>586</v>
      </c>
      <c r="D37" s="98"/>
      <c r="E37" s="143"/>
      <c r="F37" s="191"/>
      <c r="G37" s="153"/>
      <c r="H37" s="87"/>
      <c r="I37" s="64">
        <v>35</v>
      </c>
      <c r="J37" s="21" t="s">
        <v>587</v>
      </c>
      <c r="K37" s="35"/>
      <c r="L37" s="35"/>
      <c r="M37" s="35"/>
      <c r="N37" s="231"/>
      <c r="O37" s="35"/>
      <c r="P37" s="64">
        <v>35</v>
      </c>
      <c r="Q37" s="37"/>
    </row>
    <row r="38" spans="2:21">
      <c r="B38" s="158">
        <v>18</v>
      </c>
      <c r="C38" s="223" t="s">
        <v>588</v>
      </c>
      <c r="D38" s="52"/>
      <c r="E38" s="223" t="s">
        <v>246</v>
      </c>
      <c r="F38" s="178">
        <f>F16+F26+F31+F36</f>
        <v>0</v>
      </c>
      <c r="G38" s="111">
        <v>18</v>
      </c>
      <c r="H38" s="87"/>
      <c r="I38" s="64">
        <v>36</v>
      </c>
      <c r="J38" s="21" t="s">
        <v>589</v>
      </c>
      <c r="K38" s="35"/>
      <c r="L38" s="35"/>
      <c r="M38" s="77"/>
      <c r="N38" s="231"/>
      <c r="O38" s="77"/>
      <c r="P38" s="64">
        <v>36</v>
      </c>
      <c r="Q38" s="37"/>
    </row>
    <row r="39" spans="2:21">
      <c r="I39" s="64">
        <v>37</v>
      </c>
      <c r="J39" s="21" t="s">
        <v>590</v>
      </c>
      <c r="K39" s="77"/>
      <c r="L39" s="77"/>
      <c r="M39" s="77"/>
      <c r="N39" s="231"/>
      <c r="O39" s="77"/>
      <c r="P39" s="64">
        <v>37</v>
      </c>
      <c r="Q39" s="37"/>
    </row>
    <row r="40" spans="2:21">
      <c r="I40" s="64">
        <v>38</v>
      </c>
      <c r="J40" s="21" t="s">
        <v>591</v>
      </c>
      <c r="K40" s="453"/>
      <c r="L40" s="77"/>
      <c r="M40" s="77"/>
      <c r="N40" s="452"/>
      <c r="O40" s="77"/>
      <c r="P40" s="64">
        <v>38</v>
      </c>
      <c r="Q40" s="37"/>
    </row>
    <row r="41" spans="2:21">
      <c r="I41" s="64">
        <v>39</v>
      </c>
      <c r="J41" s="21" t="s">
        <v>591</v>
      </c>
      <c r="K41" s="454"/>
      <c r="L41" s="77"/>
      <c r="M41" s="77"/>
      <c r="N41" s="452"/>
      <c r="O41" s="77"/>
      <c r="P41" s="64">
        <v>39</v>
      </c>
      <c r="Q41" s="37"/>
    </row>
    <row r="42" spans="2:21">
      <c r="I42" s="64">
        <v>40</v>
      </c>
      <c r="J42" s="21" t="s">
        <v>591</v>
      </c>
      <c r="K42" s="454"/>
      <c r="L42" s="77"/>
      <c r="M42" s="77"/>
      <c r="N42" s="452"/>
      <c r="O42" s="77"/>
      <c r="P42" s="64">
        <v>40</v>
      </c>
      <c r="Q42" s="37"/>
    </row>
    <row r="43" spans="2:21">
      <c r="I43" s="60"/>
      <c r="J43" s="35"/>
      <c r="K43" s="38"/>
      <c r="L43" s="38"/>
      <c r="M43" s="210"/>
      <c r="N43" s="34"/>
      <c r="O43" s="35"/>
      <c r="P43" s="60"/>
      <c r="Q43" s="37"/>
    </row>
    <row r="44" spans="2:21" ht="16.5" thickBot="1">
      <c r="I44" s="457">
        <v>41</v>
      </c>
      <c r="J44" s="455" t="s">
        <v>592</v>
      </c>
      <c r="K44" s="456"/>
      <c r="L44" s="456"/>
      <c r="M44" s="456"/>
      <c r="N44" s="162" t="s">
        <v>246</v>
      </c>
      <c r="O44" s="459">
        <f>SUM(O34:O42)</f>
        <v>0</v>
      </c>
      <c r="P44" s="457">
        <v>41</v>
      </c>
      <c r="Q44" s="37"/>
    </row>
    <row r="45" spans="2:21" ht="16.5" thickTop="1"/>
  </sheetData>
  <phoneticPr fontId="0" type="noConversion"/>
  <pageMargins left="0.5" right="0.5" top="0.5" bottom="0.5" header="0" footer="0"/>
  <pageSetup paperSize="5" scale="88"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5.75"/>
  <sheetData/>
  <phoneticPr fontId="0" type="noConversion"/>
  <pageMargins left="0.75" right="0.75" top="1" bottom="1" header="0.5" footer="0.5"/>
  <pageSetup orientation="portrait" horizontalDpi="1200" verticalDpi="12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RowHeight="15.75"/>
  <sheetData/>
  <phoneticPr fontId="0" type="noConversion"/>
  <pageMargins left="0.75" right="0.75" top="1" bottom="1" header="0.5" footer="0.5"/>
  <pageSetup orientation="portrait" horizontalDpi="1200" verticalDpi="1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codeName="Sheet10"/>
  <dimension ref="A1"/>
  <sheetViews>
    <sheetView defaultGridColor="0" topLeftCell="B1" colorId="22" zoomScale="87" workbookViewId="0">
      <selection activeCell="J37" sqref="J37"/>
    </sheetView>
  </sheetViews>
  <sheetFormatPr defaultColWidth="9.625" defaultRowHeight="15.75"/>
  <cols>
    <col min="1" max="1" width="0" hidden="1" customWidth="1"/>
  </cols>
  <sheetData/>
  <phoneticPr fontId="0" type="noConversion"/>
  <pageMargins left="0.5" right="0.5" top="0.5" bottom="0.5"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B7:B21"/>
  <sheetViews>
    <sheetView zoomScale="87" workbookViewId="0">
      <selection activeCell="A2" sqref="A2"/>
    </sheetView>
  </sheetViews>
  <sheetFormatPr defaultRowHeight="15.75"/>
  <cols>
    <col min="2" max="2" width="59.75" bestFit="1" customWidth="1"/>
  </cols>
  <sheetData>
    <row r="7" spans="2:2">
      <c r="B7" s="450" t="s">
        <v>5</v>
      </c>
    </row>
    <row r="10" spans="2:2">
      <c r="B10" s="450" t="s">
        <v>6</v>
      </c>
    </row>
    <row r="11" spans="2:2">
      <c r="B11" s="450" t="s">
        <v>7</v>
      </c>
    </row>
    <row r="12" spans="2:2">
      <c r="B12" s="450" t="s">
        <v>8</v>
      </c>
    </row>
    <row r="13" spans="2:2">
      <c r="B13" s="450" t="s">
        <v>9</v>
      </c>
    </row>
    <row r="14" spans="2:2">
      <c r="B14" s="450" t="s">
        <v>10</v>
      </c>
    </row>
    <row r="15" spans="2:2">
      <c r="B15" s="450" t="s">
        <v>11</v>
      </c>
    </row>
    <row r="16" spans="2:2">
      <c r="B16" s="450" t="s">
        <v>12</v>
      </c>
    </row>
    <row r="17" spans="2:2">
      <c r="B17" s="450" t="s">
        <v>13</v>
      </c>
    </row>
    <row r="18" spans="2:2">
      <c r="B18" s="450" t="s">
        <v>14</v>
      </c>
    </row>
    <row r="20" spans="2:2">
      <c r="B20" s="450" t="s">
        <v>15</v>
      </c>
    </row>
    <row r="21" spans="2:2">
      <c r="B21" s="450" t="s">
        <v>16</v>
      </c>
    </row>
  </sheetData>
  <phoneticPr fontId="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codeName="Sheet2">
    <pageSetUpPr fitToPage="1"/>
  </sheetPr>
  <dimension ref="A1:AH87"/>
  <sheetViews>
    <sheetView tabSelected="1" defaultGridColor="0" colorId="22" zoomScale="80" zoomScaleNormal="80" workbookViewId="0">
      <selection activeCell="J13" sqref="J13"/>
    </sheetView>
  </sheetViews>
  <sheetFormatPr defaultColWidth="9.625" defaultRowHeight="15.75"/>
  <cols>
    <col min="1" max="4" width="4.625" customWidth="1"/>
    <col min="5" max="5" width="3.625" customWidth="1"/>
    <col min="6" max="6" width="1.625" customWidth="1"/>
    <col min="7" max="7" width="3.625" customWidth="1"/>
    <col min="8" max="8" width="1.625" customWidth="1"/>
    <col min="9" max="10" width="4.625" customWidth="1"/>
    <col min="11" max="11" width="5.25" customWidth="1"/>
    <col min="12" max="12" width="4.625" customWidth="1"/>
    <col min="14" max="14" width="2.625" customWidth="1"/>
    <col min="15" max="16" width="4.625" customWidth="1"/>
    <col min="17" max="17" width="5.625" customWidth="1"/>
    <col min="18" max="19" width="3.625" customWidth="1"/>
    <col min="20" max="20" width="1.625" customWidth="1"/>
    <col min="21" max="21" width="5.625" customWidth="1"/>
    <col min="22" max="22" width="6.375" customWidth="1"/>
    <col min="23" max="24" width="6.625" customWidth="1"/>
    <col min="25" max="25" width="5.625" customWidth="1"/>
    <col min="26" max="26" width="3.625" customWidth="1"/>
    <col min="27" max="27" width="2.625" customWidth="1"/>
    <col min="28" max="28" width="11.625" customWidth="1"/>
    <col min="29" max="29" width="3.625" customWidth="1"/>
    <col min="30" max="30" width="11.625" customWidth="1"/>
    <col min="31" max="31" width="12.375" customWidth="1"/>
    <col min="32" max="32" width="1.625" customWidth="1"/>
  </cols>
  <sheetData>
    <row r="1" spans="1:34" ht="10.9" customHeight="1">
      <c r="A1" s="3"/>
      <c r="B1" s="4"/>
      <c r="C1" s="284" t="s">
        <v>17</v>
      </c>
      <c r="D1" s="5"/>
      <c r="E1" s="5"/>
      <c r="F1" s="5"/>
      <c r="G1" s="6"/>
      <c r="H1" s="7"/>
      <c r="I1" s="7"/>
      <c r="J1" s="8"/>
      <c r="K1" s="9"/>
      <c r="L1" s="9"/>
      <c r="M1" s="9"/>
      <c r="N1" s="9"/>
      <c r="O1" s="9"/>
      <c r="P1" s="9"/>
      <c r="Q1" s="9"/>
      <c r="R1" s="10"/>
      <c r="S1" s="9"/>
      <c r="T1" s="9"/>
      <c r="U1" s="9"/>
      <c r="V1" s="9"/>
      <c r="W1" s="9"/>
      <c r="X1" s="9"/>
      <c r="Z1" s="11" t="s">
        <v>18</v>
      </c>
      <c r="AB1" s="9"/>
      <c r="AC1" s="9"/>
      <c r="AD1" s="9"/>
      <c r="AE1" s="9"/>
      <c r="AF1" s="12"/>
      <c r="AH1" s="12"/>
    </row>
    <row r="2" spans="1:34" ht="12" customHeight="1">
      <c r="A2" s="13"/>
      <c r="B2" s="14"/>
      <c r="C2" s="9"/>
      <c r="D2" s="9"/>
      <c r="E2" s="9"/>
      <c r="F2" s="9"/>
      <c r="G2" s="15"/>
      <c r="H2" s="16"/>
      <c r="I2" s="16"/>
      <c r="J2" s="17"/>
      <c r="K2" s="9"/>
      <c r="L2" s="311" t="s">
        <v>19</v>
      </c>
      <c r="M2" s="9"/>
      <c r="N2" s="308" t="s">
        <v>20</v>
      </c>
      <c r="O2" s="350"/>
      <c r="P2" s="308"/>
      <c r="Q2" s="310"/>
      <c r="R2" s="350"/>
      <c r="S2" s="350"/>
      <c r="T2" s="309"/>
      <c r="U2" s="310"/>
      <c r="V2" s="310"/>
      <c r="W2" s="350"/>
      <c r="X2" s="350"/>
      <c r="Y2" s="11" t="s">
        <v>21</v>
      </c>
      <c r="Z2" s="9"/>
      <c r="AB2" s="9"/>
      <c r="AC2" s="9"/>
      <c r="AD2" s="9"/>
      <c r="AE2" s="9"/>
      <c r="AF2" s="12"/>
      <c r="AH2" s="12"/>
    </row>
    <row r="3" spans="1:34" ht="9" customHeight="1">
      <c r="A3" s="18"/>
      <c r="B3" s="19"/>
      <c r="C3" s="20"/>
      <c r="D3" s="20"/>
      <c r="E3" s="20"/>
      <c r="F3" s="20"/>
      <c r="G3" s="21"/>
      <c r="H3" s="22"/>
      <c r="I3" s="18"/>
      <c r="J3" s="19"/>
      <c r="K3" s="9"/>
      <c r="L3" s="9"/>
      <c r="M3" s="9"/>
      <c r="N3" s="350"/>
      <c r="O3" s="350"/>
      <c r="P3" s="350"/>
      <c r="Q3" s="350"/>
      <c r="R3" s="350"/>
      <c r="S3" s="350"/>
      <c r="T3" s="350"/>
      <c r="U3" s="350"/>
      <c r="V3" s="350"/>
      <c r="W3" s="350"/>
      <c r="X3" s="350"/>
      <c r="Y3" s="11" t="s">
        <v>22</v>
      </c>
      <c r="Z3" s="9"/>
      <c r="AB3" s="9"/>
      <c r="AC3" s="9"/>
      <c r="AD3" s="9"/>
      <c r="AE3" s="9"/>
      <c r="AF3" s="12"/>
      <c r="AH3" s="12"/>
    </row>
    <row r="4" spans="1:34" ht="12.95" customHeight="1">
      <c r="A4" s="23"/>
      <c r="B4" s="24"/>
      <c r="C4" s="13"/>
      <c r="D4" s="16"/>
      <c r="E4" s="16"/>
      <c r="F4" s="16"/>
      <c r="G4" s="25"/>
      <c r="H4" s="9"/>
      <c r="I4" s="23"/>
      <c r="J4" s="24"/>
      <c r="K4" s="9"/>
      <c r="L4" s="9"/>
      <c r="M4" s="9"/>
      <c r="N4" s="309">
        <v>2026</v>
      </c>
      <c r="O4" s="350"/>
      <c r="P4" s="309"/>
      <c r="Q4" s="310"/>
      <c r="R4" s="350"/>
      <c r="S4" s="350"/>
      <c r="T4" s="309"/>
      <c r="U4" s="310"/>
      <c r="V4" s="310"/>
      <c r="W4" s="350"/>
      <c r="X4" s="350"/>
      <c r="Y4" s="11" t="s">
        <v>23</v>
      </c>
      <c r="Z4" s="9"/>
      <c r="AB4" s="9"/>
      <c r="AC4" s="9"/>
      <c r="AD4" s="9"/>
      <c r="AE4" s="9"/>
      <c r="AF4" s="12"/>
      <c r="AH4" s="12"/>
    </row>
    <row r="5" spans="1:34" ht="10.9" customHeight="1">
      <c r="A5" s="18"/>
      <c r="B5" s="19"/>
      <c r="C5" s="26"/>
      <c r="D5" s="22"/>
      <c r="E5" s="21"/>
      <c r="F5" s="22"/>
      <c r="G5" s="27"/>
      <c r="H5" s="20"/>
      <c r="I5" s="4"/>
      <c r="J5" s="19"/>
      <c r="K5" s="9"/>
      <c r="L5" s="9"/>
      <c r="M5" s="9"/>
      <c r="N5" s="310" t="s">
        <v>24</v>
      </c>
      <c r="O5" s="350"/>
      <c r="P5" s="310"/>
      <c r="Q5" s="310"/>
      <c r="R5" s="350"/>
      <c r="S5" s="310"/>
      <c r="T5" s="310"/>
      <c r="U5" s="310"/>
      <c r="V5" s="310"/>
      <c r="W5" s="350"/>
      <c r="X5" s="350"/>
      <c r="Y5" s="11" t="s">
        <v>25</v>
      </c>
      <c r="Z5" s="9"/>
      <c r="AB5" s="9"/>
      <c r="AC5" s="9"/>
      <c r="AD5" s="9"/>
      <c r="AE5" s="9"/>
      <c r="AF5" s="12"/>
      <c r="AH5" s="12"/>
    </row>
    <row r="6" spans="1:34" ht="10.9" customHeight="1">
      <c r="A6" s="23"/>
      <c r="B6" s="24"/>
      <c r="C6" s="26"/>
      <c r="D6" s="9"/>
      <c r="E6" s="25"/>
      <c r="F6" s="9"/>
      <c r="G6" s="15"/>
      <c r="H6" s="16"/>
      <c r="I6" s="17"/>
      <c r="J6" s="24"/>
      <c r="K6" s="9"/>
      <c r="L6" s="9"/>
      <c r="M6" s="9"/>
      <c r="N6" s="351" t="s">
        <v>26</v>
      </c>
      <c r="O6" s="310"/>
      <c r="P6" s="310"/>
      <c r="Q6" s="350"/>
      <c r="R6" s="310"/>
      <c r="S6" s="310"/>
      <c r="T6" s="310"/>
      <c r="U6" s="310"/>
      <c r="V6" s="310"/>
      <c r="W6" s="350"/>
      <c r="X6" s="350"/>
      <c r="Y6" s="11" t="s">
        <v>27</v>
      </c>
      <c r="Z6" s="9"/>
      <c r="AB6" s="9"/>
      <c r="AC6" s="9"/>
      <c r="AD6" s="9"/>
      <c r="AE6" s="9"/>
      <c r="AF6" s="12"/>
      <c r="AH6" s="12"/>
    </row>
    <row r="7" spans="1:34" ht="10.9" customHeight="1">
      <c r="A7" s="28"/>
      <c r="B7" s="19"/>
      <c r="C7" s="19"/>
      <c r="D7" s="22"/>
      <c r="E7" s="21"/>
      <c r="F7" s="22"/>
      <c r="G7" s="21"/>
      <c r="H7" s="22"/>
      <c r="I7" s="18"/>
      <c r="J7" s="19"/>
      <c r="K7" s="9"/>
      <c r="L7" s="9"/>
      <c r="M7" s="9"/>
      <c r="N7" s="310" t="s">
        <v>28</v>
      </c>
      <c r="O7" s="350"/>
      <c r="P7" s="310"/>
      <c r="Q7" s="310"/>
      <c r="R7" s="310"/>
      <c r="S7" s="310"/>
      <c r="T7" s="310"/>
      <c r="U7" s="310"/>
      <c r="V7" s="310"/>
      <c r="W7" s="350"/>
      <c r="X7" s="350"/>
      <c r="Y7" s="11" t="s">
        <v>29</v>
      </c>
      <c r="Z7" s="9"/>
      <c r="AB7" s="9"/>
      <c r="AC7" s="9"/>
      <c r="AD7" s="9"/>
      <c r="AE7" s="9"/>
      <c r="AF7" s="12"/>
      <c r="AH7" s="12"/>
    </row>
    <row r="8" spans="1:34" ht="10.9" customHeight="1">
      <c r="A8" s="29"/>
      <c r="B8" s="30"/>
      <c r="C8" s="30"/>
      <c r="D8" s="31"/>
      <c r="E8" s="32"/>
      <c r="F8" s="31"/>
      <c r="G8" s="32"/>
      <c r="H8" s="31"/>
      <c r="I8" s="33"/>
      <c r="J8" s="30"/>
      <c r="K8" s="9"/>
      <c r="L8" s="9"/>
      <c r="M8" s="9"/>
      <c r="N8" s="310" t="s">
        <v>30</v>
      </c>
      <c r="O8" s="350"/>
      <c r="P8" s="310"/>
      <c r="Q8" s="350"/>
      <c r="R8" s="310"/>
      <c r="S8" s="310"/>
      <c r="T8" s="310"/>
      <c r="U8" s="310"/>
      <c r="V8" s="310"/>
      <c r="W8" s="350"/>
      <c r="X8" s="350"/>
      <c r="Y8" s="11" t="s">
        <v>31</v>
      </c>
      <c r="Z8" s="9"/>
      <c r="AB8" s="9"/>
      <c r="AC8" s="9"/>
      <c r="AD8" s="9"/>
      <c r="AE8" s="9"/>
      <c r="AF8" s="12"/>
      <c r="AH8" s="12"/>
    </row>
    <row r="9" spans="1:34" ht="10.9" customHeight="1">
      <c r="A9" s="9"/>
      <c r="B9" s="9"/>
      <c r="C9" s="9"/>
      <c r="D9" s="9"/>
      <c r="E9" s="9"/>
      <c r="F9" s="9"/>
      <c r="G9" s="9"/>
      <c r="H9" s="9"/>
      <c r="I9" s="9"/>
      <c r="J9" s="9"/>
      <c r="K9" s="9"/>
      <c r="L9" s="9"/>
      <c r="M9" s="9"/>
      <c r="N9" s="310" t="s">
        <v>32</v>
      </c>
      <c r="O9" s="350"/>
      <c r="P9" s="310"/>
      <c r="Q9" s="350"/>
      <c r="R9" s="350"/>
      <c r="S9" s="350"/>
      <c r="T9" s="310"/>
      <c r="U9" s="310"/>
      <c r="V9" s="310"/>
      <c r="W9" s="350"/>
      <c r="X9" s="350"/>
      <c r="Y9" s="11"/>
      <c r="Z9" s="9"/>
      <c r="AB9" s="9"/>
      <c r="AC9" s="9"/>
      <c r="AD9" s="9"/>
      <c r="AE9" s="9"/>
      <c r="AF9" s="12"/>
      <c r="AH9" s="12"/>
    </row>
    <row r="10" spans="1:34" ht="9" customHeight="1">
      <c r="A10" s="9"/>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row>
    <row r="11" spans="1:34" ht="18.75" customHeight="1">
      <c r="A11" s="34"/>
      <c r="B11" s="35"/>
      <c r="C11" s="35"/>
      <c r="D11" s="35"/>
      <c r="E11" s="35"/>
      <c r="F11" s="35"/>
      <c r="G11" s="35"/>
      <c r="H11" s="35"/>
      <c r="I11" s="35"/>
      <c r="J11" s="35"/>
      <c r="K11" s="35"/>
      <c r="L11" s="35"/>
      <c r="M11" s="35"/>
      <c r="N11" s="35"/>
      <c r="O11" s="35"/>
      <c r="P11" s="35"/>
      <c r="Q11" s="35"/>
      <c r="R11" s="35"/>
      <c r="S11" s="35"/>
      <c r="T11" s="36"/>
      <c r="U11" s="35" t="s">
        <v>33</v>
      </c>
      <c r="V11" s="35" t="s">
        <v>34</v>
      </c>
      <c r="W11" s="35"/>
      <c r="X11" s="35"/>
      <c r="Y11" s="35"/>
      <c r="Z11" s="35"/>
      <c r="AA11" s="35"/>
      <c r="AB11" s="35"/>
      <c r="AC11" s="35"/>
      <c r="AD11" s="35"/>
      <c r="AE11" s="36"/>
    </row>
    <row r="12" spans="1:34" ht="9" customHeight="1">
      <c r="A12" s="37"/>
      <c r="B12" s="38"/>
      <c r="C12" s="38"/>
      <c r="D12" s="38"/>
      <c r="E12" s="38"/>
      <c r="F12" s="38"/>
      <c r="G12" s="38"/>
      <c r="H12" s="38"/>
      <c r="I12" s="38"/>
      <c r="J12" s="38"/>
      <c r="K12" s="38"/>
      <c r="L12" s="38"/>
      <c r="M12" s="38"/>
      <c r="N12" s="38"/>
      <c r="O12" s="38"/>
      <c r="P12" s="38"/>
      <c r="Q12" s="38"/>
      <c r="R12" s="38"/>
      <c r="S12" s="38"/>
      <c r="T12" s="39"/>
      <c r="U12" s="38"/>
      <c r="V12" s="38"/>
      <c r="W12" s="9"/>
      <c r="X12" s="38"/>
      <c r="Y12" s="38"/>
      <c r="Z12" s="38"/>
      <c r="AA12" s="38"/>
      <c r="AB12" s="38"/>
      <c r="AC12" s="38"/>
      <c r="AD12" s="38"/>
      <c r="AE12" s="39"/>
    </row>
    <row r="13" spans="1:34" ht="12" customHeight="1">
      <c r="A13" s="37" t="s">
        <v>35</v>
      </c>
      <c r="B13" s="38" t="s">
        <v>36</v>
      </c>
      <c r="C13" s="38"/>
      <c r="D13" s="38"/>
      <c r="E13" s="38"/>
      <c r="F13" s="38"/>
      <c r="G13" s="38"/>
      <c r="H13" s="38"/>
      <c r="I13" s="40"/>
      <c r="J13" s="302"/>
      <c r="K13" s="40"/>
      <c r="L13" s="40"/>
      <c r="M13" s="38"/>
      <c r="N13" s="38"/>
      <c r="O13" s="38"/>
      <c r="P13" s="38"/>
      <c r="Q13" s="38"/>
      <c r="R13" s="38"/>
      <c r="S13" s="38"/>
      <c r="T13" s="39"/>
      <c r="U13" s="560"/>
      <c r="V13" s="561" t="s">
        <v>37</v>
      </c>
      <c r="W13" s="306"/>
      <c r="X13" s="38"/>
      <c r="Y13" s="38"/>
      <c r="Z13" s="38"/>
      <c r="AA13" s="38"/>
      <c r="AB13" s="38"/>
      <c r="AC13" s="38"/>
      <c r="AD13" s="38"/>
      <c r="AE13" s="39"/>
    </row>
    <row r="14" spans="1:34" ht="12" customHeight="1">
      <c r="A14" s="37"/>
      <c r="B14" s="38"/>
      <c r="C14" s="38"/>
      <c r="D14" s="38"/>
      <c r="E14" s="38"/>
      <c r="F14" s="38"/>
      <c r="G14" s="38"/>
      <c r="H14" s="38"/>
      <c r="I14" s="38"/>
      <c r="J14" s="38"/>
      <c r="K14" s="38"/>
      <c r="L14" s="38"/>
      <c r="M14" s="38"/>
      <c r="N14" s="38"/>
      <c r="O14" s="38"/>
      <c r="P14" s="38"/>
      <c r="Q14" s="38"/>
      <c r="R14" s="38"/>
      <c r="S14" s="38"/>
      <c r="T14" s="39"/>
      <c r="U14" s="560"/>
      <c r="V14" s="561" t="s">
        <v>38</v>
      </c>
      <c r="W14" s="306"/>
      <c r="X14" s="38"/>
      <c r="Y14" s="38"/>
      <c r="Z14" s="38"/>
      <c r="AA14" s="38"/>
      <c r="AB14" s="38"/>
      <c r="AC14" s="38"/>
      <c r="AD14" s="38"/>
      <c r="AE14" s="39"/>
    </row>
    <row r="15" spans="1:34" ht="12" customHeight="1">
      <c r="A15" s="37"/>
      <c r="B15" s="38" t="s">
        <v>39</v>
      </c>
      <c r="C15" s="38"/>
      <c r="D15" s="38"/>
      <c r="E15" s="41"/>
      <c r="F15" s="40"/>
      <c r="G15" s="40"/>
      <c r="H15" s="40"/>
      <c r="I15" s="40"/>
      <c r="J15" s="40"/>
      <c r="K15" s="40"/>
      <c r="L15" s="40"/>
      <c r="M15" s="40"/>
      <c r="N15" s="40"/>
      <c r="O15" s="40"/>
      <c r="P15" s="40"/>
      <c r="Q15" s="40"/>
      <c r="R15" s="40"/>
      <c r="S15" s="40"/>
      <c r="T15" s="39"/>
      <c r="U15" s="560"/>
      <c r="V15" s="561" t="s">
        <v>40</v>
      </c>
      <c r="W15" s="306"/>
      <c r="X15" s="38"/>
      <c r="Y15" s="38"/>
      <c r="Z15" s="38"/>
      <c r="AB15" s="38"/>
      <c r="AC15" s="562"/>
      <c r="AD15" s="38"/>
      <c r="AE15" s="39"/>
    </row>
    <row r="16" spans="1:34" ht="12" customHeight="1">
      <c r="A16" s="37"/>
      <c r="B16" s="38"/>
      <c r="C16" s="38"/>
      <c r="D16" s="38"/>
      <c r="E16" s="38"/>
      <c r="F16" s="38"/>
      <c r="G16" s="38"/>
      <c r="H16" s="38"/>
      <c r="I16" s="38"/>
      <c r="J16" s="38"/>
      <c r="K16" s="38"/>
      <c r="L16" s="38"/>
      <c r="M16" s="38"/>
      <c r="N16" s="38"/>
      <c r="O16" s="38"/>
      <c r="P16" s="38"/>
      <c r="Q16" s="38"/>
      <c r="R16" s="38"/>
      <c r="S16" s="38"/>
      <c r="T16" s="39"/>
      <c r="U16" s="560"/>
      <c r="V16" s="561" t="s">
        <v>41</v>
      </c>
      <c r="W16" s="306"/>
      <c r="X16" s="38"/>
      <c r="Y16" s="38"/>
      <c r="AB16" s="38"/>
      <c r="AC16" s="306"/>
      <c r="AD16" s="38"/>
      <c r="AE16" s="39"/>
    </row>
    <row r="17" spans="1:31" ht="12" customHeight="1">
      <c r="A17" s="37"/>
      <c r="B17" s="38" t="s">
        <v>42</v>
      </c>
      <c r="C17" s="38"/>
      <c r="D17" s="302"/>
      <c r="E17" s="40"/>
      <c r="F17" s="40"/>
      <c r="G17" s="40"/>
      <c r="H17" s="40"/>
      <c r="I17" s="40"/>
      <c r="J17" s="42"/>
      <c r="K17" s="42"/>
      <c r="L17" s="41"/>
      <c r="M17" s="40"/>
      <c r="N17" s="40"/>
      <c r="O17" s="40"/>
      <c r="P17" s="40"/>
      <c r="Q17" s="323"/>
      <c r="R17" s="40"/>
      <c r="S17" s="40"/>
      <c r="T17" s="39"/>
      <c r="U17" s="560"/>
      <c r="V17" s="560" t="s">
        <v>43</v>
      </c>
      <c r="W17" s="38"/>
      <c r="X17" s="38"/>
      <c r="Y17" s="38"/>
      <c r="Z17" s="38"/>
      <c r="AA17" s="38"/>
      <c r="AB17" s="38"/>
      <c r="AC17" s="38"/>
      <c r="AD17" s="38"/>
      <c r="AE17" s="39"/>
    </row>
    <row r="18" spans="1:31" ht="12" customHeight="1">
      <c r="A18" s="37"/>
      <c r="B18" s="38"/>
      <c r="C18" s="38"/>
      <c r="D18" s="38"/>
      <c r="E18" s="38"/>
      <c r="F18" s="306" t="s">
        <v>44</v>
      </c>
      <c r="G18" s="306"/>
      <c r="H18" s="306"/>
      <c r="I18" s="306"/>
      <c r="J18" s="306"/>
      <c r="K18" s="306"/>
      <c r="L18" s="306" t="s">
        <v>45</v>
      </c>
      <c r="M18" s="306"/>
      <c r="N18" s="306"/>
      <c r="O18" s="306"/>
      <c r="P18" s="306"/>
      <c r="Q18" s="306" t="s">
        <v>46</v>
      </c>
      <c r="R18" s="306"/>
      <c r="S18" s="38"/>
      <c r="T18" s="39"/>
      <c r="U18" s="38"/>
      <c r="V18" s="563"/>
      <c r="X18" s="564"/>
      <c r="Y18" s="564"/>
      <c r="Z18" s="564"/>
      <c r="AA18" s="564"/>
      <c r="AB18" s="564"/>
      <c r="AC18" s="564"/>
      <c r="AD18" s="564"/>
      <c r="AE18" s="565"/>
    </row>
    <row r="19" spans="1:31" ht="12" customHeight="1">
      <c r="A19" s="37"/>
      <c r="B19" s="38"/>
      <c r="C19" s="38"/>
      <c r="D19" s="38"/>
      <c r="E19" s="38"/>
      <c r="F19" s="38"/>
      <c r="G19" s="38"/>
      <c r="H19" s="38"/>
      <c r="I19" s="38"/>
      <c r="J19" s="38"/>
      <c r="K19" s="38"/>
      <c r="L19" s="38"/>
      <c r="M19" s="38"/>
      <c r="N19" s="38"/>
      <c r="O19" s="38"/>
      <c r="P19" s="38"/>
      <c r="Q19" s="38"/>
      <c r="R19" s="38"/>
      <c r="S19" s="38"/>
      <c r="T19" s="39"/>
      <c r="U19" s="38"/>
      <c r="V19" s="563" t="s">
        <v>47</v>
      </c>
      <c r="X19" s="564"/>
      <c r="Y19" s="564"/>
      <c r="Z19" s="564"/>
      <c r="AA19" s="564"/>
      <c r="AB19" s="564"/>
      <c r="AC19" s="564"/>
      <c r="AD19" s="564"/>
      <c r="AE19" s="579"/>
    </row>
    <row r="20" spans="1:31" ht="12" customHeight="1">
      <c r="A20" s="37"/>
      <c r="B20" s="38" t="s">
        <v>48</v>
      </c>
      <c r="C20" s="38"/>
      <c r="D20" s="41"/>
      <c r="E20" s="40"/>
      <c r="F20" s="40"/>
      <c r="G20" s="40"/>
      <c r="H20" s="40"/>
      <c r="I20" s="40"/>
      <c r="J20" s="40"/>
      <c r="K20" s="40"/>
      <c r="L20" s="40"/>
      <c r="M20" s="40"/>
      <c r="N20" s="40"/>
      <c r="O20" s="38"/>
      <c r="P20" s="38"/>
      <c r="Q20" s="38"/>
      <c r="R20" s="38"/>
      <c r="S20" s="38"/>
      <c r="T20" s="39"/>
      <c r="U20" s="38"/>
      <c r="V20" s="563" t="s">
        <v>49</v>
      </c>
      <c r="X20" s="564"/>
      <c r="Y20" s="564"/>
      <c r="Z20" s="564"/>
      <c r="AA20" s="564"/>
      <c r="AB20" s="303"/>
      <c r="AC20" s="566" t="s">
        <v>50</v>
      </c>
      <c r="AD20" s="303"/>
      <c r="AE20" s="580"/>
    </row>
    <row r="21" spans="1:31" ht="12" customHeight="1">
      <c r="A21" s="37"/>
      <c r="B21" s="38"/>
      <c r="C21" s="38"/>
      <c r="D21" s="38"/>
      <c r="E21" s="38"/>
      <c r="F21" s="38"/>
      <c r="G21" s="38"/>
      <c r="H21" s="38"/>
      <c r="I21" s="38"/>
      <c r="J21" s="38"/>
      <c r="K21" s="38"/>
      <c r="L21" s="38"/>
      <c r="M21" s="38"/>
      <c r="N21" s="38"/>
      <c r="O21" s="38"/>
      <c r="P21" s="38"/>
      <c r="Q21" s="38"/>
      <c r="R21" s="38"/>
      <c r="S21" s="38"/>
      <c r="T21" s="39"/>
      <c r="U21" s="38"/>
      <c r="V21" s="563" t="s">
        <v>51</v>
      </c>
      <c r="X21" s="564"/>
      <c r="Y21" s="564"/>
      <c r="Z21" s="564"/>
      <c r="AA21" s="564"/>
      <c r="AB21" s="564"/>
      <c r="AC21" s="564"/>
      <c r="AD21" s="564"/>
      <c r="AE21" s="579"/>
    </row>
    <row r="22" spans="1:31" ht="12" customHeight="1">
      <c r="A22" s="37"/>
      <c r="B22" s="306" t="s">
        <v>52</v>
      </c>
      <c r="C22" s="38"/>
      <c r="D22" s="38"/>
      <c r="E22" s="38"/>
      <c r="F22" s="42" t="s">
        <v>53</v>
      </c>
      <c r="G22" s="302"/>
      <c r="H22" s="42" t="s">
        <v>54</v>
      </c>
      <c r="I22" s="302"/>
      <c r="J22" s="40"/>
      <c r="K22" s="357" t="s">
        <v>55</v>
      </c>
      <c r="L22" s="302" t="s">
        <v>53</v>
      </c>
      <c r="M22" s="43" t="s">
        <v>54</v>
      </c>
      <c r="N22" s="40"/>
      <c r="O22" s="38"/>
      <c r="P22" s="38"/>
      <c r="Q22" s="38"/>
      <c r="R22" s="38"/>
      <c r="S22" s="38"/>
      <c r="T22" s="39"/>
      <c r="U22" s="38"/>
      <c r="V22" s="563" t="s">
        <v>56</v>
      </c>
      <c r="X22" s="564"/>
      <c r="Y22" s="564"/>
      <c r="Z22" s="564"/>
      <c r="AA22" s="564"/>
      <c r="AB22" s="564"/>
      <c r="AC22" s="564"/>
      <c r="AD22" s="564"/>
      <c r="AE22" s="579"/>
    </row>
    <row r="23" spans="1:31" ht="10.9" customHeight="1">
      <c r="A23" s="37"/>
      <c r="B23" s="38"/>
      <c r="C23" s="38"/>
      <c r="D23" s="38"/>
      <c r="E23" s="38"/>
      <c r="F23" s="38"/>
      <c r="G23" s="38"/>
      <c r="H23" s="38"/>
      <c r="I23" s="38"/>
      <c r="J23" s="38"/>
      <c r="K23" s="38"/>
      <c r="L23" s="38"/>
      <c r="M23" s="38"/>
      <c r="N23" s="38"/>
      <c r="O23" s="38"/>
      <c r="P23" s="38"/>
      <c r="Q23" s="38"/>
      <c r="R23" s="38"/>
      <c r="S23" s="38"/>
      <c r="T23" s="39"/>
      <c r="U23" s="38"/>
      <c r="V23" s="563" t="s">
        <v>57</v>
      </c>
      <c r="X23" s="564"/>
      <c r="Y23" s="564"/>
      <c r="Z23" s="564"/>
      <c r="AA23" s="564"/>
      <c r="AB23" s="564"/>
      <c r="AC23" s="564"/>
      <c r="AD23" s="564"/>
      <c r="AE23" s="579"/>
    </row>
    <row r="24" spans="1:31" ht="12" customHeight="1">
      <c r="A24" s="37"/>
      <c r="B24" s="38" t="s">
        <v>58</v>
      </c>
      <c r="C24" s="38"/>
      <c r="D24" s="38"/>
      <c r="E24" s="44"/>
      <c r="J24" s="302"/>
      <c r="K24" s="40"/>
      <c r="L24" s="40"/>
      <c r="M24" s="40"/>
      <c r="N24" s="40"/>
      <c r="O24" s="38"/>
      <c r="P24" s="38"/>
      <c r="Q24" s="38"/>
      <c r="R24" s="38"/>
      <c r="S24" s="38"/>
      <c r="T24" s="39"/>
      <c r="U24" s="38"/>
      <c r="V24" s="563" t="s">
        <v>59</v>
      </c>
      <c r="X24" s="564"/>
      <c r="Y24" s="564"/>
      <c r="Z24" s="564"/>
      <c r="AA24" s="564"/>
      <c r="AB24" s="564"/>
      <c r="AC24" s="564"/>
      <c r="AD24" s="564"/>
      <c r="AE24" s="579"/>
    </row>
    <row r="25" spans="1:31" ht="6" customHeight="1">
      <c r="A25" s="37"/>
      <c r="B25" s="38"/>
      <c r="C25" s="38"/>
      <c r="D25" s="38"/>
      <c r="E25" s="38"/>
      <c r="F25" s="38"/>
      <c r="G25" s="38"/>
      <c r="H25" s="38"/>
      <c r="I25" s="38"/>
      <c r="J25" s="38"/>
      <c r="K25" s="38"/>
      <c r="L25" s="38"/>
      <c r="M25" s="38"/>
      <c r="N25" s="38"/>
      <c r="O25" s="38"/>
      <c r="P25" s="38"/>
      <c r="Q25" s="38"/>
      <c r="R25" s="38"/>
      <c r="S25" s="38"/>
      <c r="T25" s="39"/>
      <c r="U25" s="38"/>
      <c r="V25" s="38"/>
      <c r="W25" s="563"/>
      <c r="Y25" s="564"/>
      <c r="Z25" s="564"/>
      <c r="AA25" s="564"/>
      <c r="AB25" s="564"/>
      <c r="AC25" s="564"/>
      <c r="AD25" s="564"/>
      <c r="AE25" s="579"/>
    </row>
    <row r="26" spans="1:31" ht="12" customHeight="1">
      <c r="A26" s="37"/>
      <c r="B26" s="38"/>
      <c r="C26" s="38"/>
      <c r="D26" s="38"/>
      <c r="E26" s="38"/>
      <c r="F26" s="38"/>
      <c r="G26" s="38"/>
      <c r="H26" s="38"/>
      <c r="I26" s="38"/>
      <c r="J26" s="38"/>
      <c r="K26" s="38"/>
      <c r="L26" s="38"/>
      <c r="M26" s="38"/>
      <c r="N26" s="38"/>
      <c r="O26" s="38"/>
      <c r="P26" s="38"/>
      <c r="Q26" s="38"/>
      <c r="R26" s="38"/>
      <c r="S26" s="38"/>
      <c r="T26" s="39"/>
      <c r="U26" s="35"/>
      <c r="V26" s="36"/>
      <c r="W26" s="563" t="s">
        <v>60</v>
      </c>
      <c r="Y26" s="564"/>
      <c r="Z26" s="564"/>
      <c r="AA26" s="564"/>
      <c r="AB26" s="564"/>
      <c r="AC26" s="564"/>
      <c r="AD26" s="564"/>
      <c r="AE26" s="579"/>
    </row>
    <row r="27" spans="1:31" ht="12" customHeight="1">
      <c r="A27" s="37"/>
      <c r="B27" s="38" t="s">
        <v>61</v>
      </c>
      <c r="C27" s="38"/>
      <c r="D27" s="38"/>
      <c r="E27" s="38"/>
      <c r="F27" s="38"/>
      <c r="G27" s="38"/>
      <c r="H27" s="38"/>
      <c r="I27" s="38"/>
      <c r="J27" s="38"/>
      <c r="K27" s="44"/>
      <c r="L27" s="40"/>
      <c r="M27" s="302"/>
      <c r="N27" s="42"/>
      <c r="O27" s="38"/>
      <c r="P27" s="38"/>
      <c r="Q27" s="38"/>
      <c r="R27" s="38"/>
      <c r="S27" s="38"/>
      <c r="T27" s="39"/>
      <c r="U27" s="38" t="s">
        <v>62</v>
      </c>
      <c r="V27" s="39"/>
      <c r="W27" s="563" t="s">
        <v>63</v>
      </c>
      <c r="Y27" s="564"/>
      <c r="Z27" s="564"/>
      <c r="AA27" s="564"/>
      <c r="AB27" s="564"/>
      <c r="AC27" s="564"/>
      <c r="AD27" s="564"/>
      <c r="AE27" s="579"/>
    </row>
    <row r="28" spans="1:31" ht="12" customHeight="1">
      <c r="A28" s="37"/>
      <c r="B28" s="38"/>
      <c r="C28" s="38"/>
      <c r="D28" s="38"/>
      <c r="E28" s="38"/>
      <c r="F28" s="38"/>
      <c r="G28" s="38"/>
      <c r="H28" s="38"/>
      <c r="I28" s="38"/>
      <c r="J28" s="38"/>
      <c r="K28" s="38"/>
      <c r="L28" s="38"/>
      <c r="M28" s="38"/>
      <c r="N28" s="38"/>
      <c r="O28" s="38"/>
      <c r="P28" s="38"/>
      <c r="Q28" s="38"/>
      <c r="R28" s="38"/>
      <c r="S28" s="38"/>
      <c r="T28" s="39"/>
      <c r="U28" s="38" t="s">
        <v>64</v>
      </c>
      <c r="V28" s="39"/>
      <c r="W28" s="38"/>
      <c r="X28" s="38"/>
      <c r="Y28" s="38"/>
      <c r="Z28" s="567"/>
      <c r="AA28" s="38"/>
      <c r="AB28" s="38"/>
      <c r="AC28" s="38"/>
      <c r="AD28" s="38"/>
      <c r="AE28" s="39"/>
    </row>
    <row r="29" spans="1:31" ht="12.95" customHeight="1">
      <c r="A29" s="37"/>
      <c r="B29" s="38" t="s">
        <v>65</v>
      </c>
      <c r="C29" s="38"/>
      <c r="D29" s="38"/>
      <c r="E29" s="38"/>
      <c r="F29" s="38"/>
      <c r="G29" s="38"/>
      <c r="H29" s="38"/>
      <c r="I29" s="38"/>
      <c r="J29" s="38"/>
      <c r="K29" s="38"/>
      <c r="L29" s="38"/>
      <c r="M29" s="38"/>
      <c r="N29" s="38"/>
      <c r="O29" s="38"/>
      <c r="P29" s="38"/>
      <c r="Q29" s="38"/>
      <c r="R29" s="38"/>
      <c r="S29" s="38"/>
      <c r="T29" s="39"/>
      <c r="U29" s="38" t="s">
        <v>66</v>
      </c>
      <c r="V29" s="39"/>
      <c r="W29" s="38" t="s">
        <v>67</v>
      </c>
      <c r="X29" s="40"/>
      <c r="Y29" s="40"/>
      <c r="Z29" s="40"/>
      <c r="AA29" s="40"/>
      <c r="AB29" s="40"/>
      <c r="AC29" s="40"/>
      <c r="AD29" s="568"/>
      <c r="AE29" s="45"/>
    </row>
    <row r="30" spans="1:31">
      <c r="A30" s="37"/>
      <c r="B30" s="38"/>
      <c r="C30" s="38"/>
      <c r="D30" s="38"/>
      <c r="E30" s="38"/>
      <c r="F30" s="38"/>
      <c r="G30" s="38"/>
      <c r="H30" s="38"/>
      <c r="I30" s="38"/>
      <c r="J30" s="38"/>
      <c r="K30" s="38"/>
      <c r="L30" s="38"/>
      <c r="M30" s="38"/>
      <c r="N30" s="38"/>
      <c r="O30" s="38"/>
      <c r="P30" s="38"/>
      <c r="Q30" s="38"/>
      <c r="R30" s="38"/>
      <c r="S30" s="38"/>
      <c r="T30" s="39"/>
      <c r="U30" s="37"/>
      <c r="V30" s="39"/>
      <c r="W30" s="38"/>
      <c r="X30" s="38"/>
      <c r="Y30" s="38"/>
      <c r="Z30" s="38"/>
      <c r="AA30" s="38"/>
      <c r="AB30" s="38"/>
      <c r="AC30" s="38"/>
      <c r="AD30" s="50" t="s">
        <v>68</v>
      </c>
      <c r="AE30" s="39"/>
    </row>
    <row r="31" spans="1:31" ht="13.9" customHeight="1" thickBot="1">
      <c r="A31" s="37"/>
      <c r="B31" s="46"/>
      <c r="C31" s="38" t="s">
        <v>69</v>
      </c>
      <c r="D31" s="38"/>
      <c r="E31" s="38"/>
      <c r="F31" s="38"/>
      <c r="G31" s="38"/>
      <c r="H31" s="38"/>
      <c r="I31" s="38"/>
      <c r="J31" s="9"/>
      <c r="K31" s="46"/>
      <c r="L31" s="38" t="s">
        <v>70</v>
      </c>
      <c r="M31" s="38"/>
      <c r="N31" s="38"/>
      <c r="O31" s="46"/>
      <c r="P31" s="38" t="s">
        <v>71</v>
      </c>
      <c r="Q31" s="38"/>
      <c r="R31" s="38"/>
      <c r="S31" s="38"/>
      <c r="T31" s="38"/>
      <c r="U31" s="569"/>
      <c r="V31" s="582"/>
      <c r="W31" s="38" t="s">
        <v>72</v>
      </c>
      <c r="X31" s="567"/>
      <c r="Y31" s="38"/>
      <c r="Z31" s="570"/>
      <c r="AA31" s="585"/>
      <c r="AB31" s="585"/>
      <c r="AC31" s="585"/>
      <c r="AD31" s="585"/>
      <c r="AE31" s="587"/>
    </row>
    <row r="32" spans="1:31" ht="16.5" thickTop="1">
      <c r="A32" s="37"/>
      <c r="B32" s="38"/>
      <c r="C32" s="46"/>
      <c r="D32" s="38" t="s">
        <v>73</v>
      </c>
      <c r="E32" s="38"/>
      <c r="F32" s="38"/>
      <c r="G32" s="38"/>
      <c r="H32" s="38"/>
      <c r="I32" s="38"/>
      <c r="J32" s="9"/>
      <c r="K32" s="38"/>
      <c r="L32" s="46"/>
      <c r="M32" s="38" t="s">
        <v>74</v>
      </c>
      <c r="N32" s="38"/>
      <c r="O32" s="38"/>
      <c r="P32" s="46"/>
      <c r="Q32" s="38" t="s">
        <v>75</v>
      </c>
      <c r="R32" s="38"/>
      <c r="S32" s="38"/>
      <c r="T32" s="38"/>
      <c r="U32" s="37"/>
      <c r="V32" s="583"/>
      <c r="W32" s="38"/>
      <c r="X32" s="44"/>
      <c r="Y32" s="38"/>
      <c r="Z32" s="38"/>
      <c r="AA32" s="38"/>
      <c r="AB32" s="38"/>
      <c r="AC32" s="38"/>
      <c r="AD32" s="571"/>
      <c r="AE32" s="39"/>
    </row>
    <row r="33" spans="1:31">
      <c r="A33" s="37"/>
      <c r="B33" s="38"/>
      <c r="C33" s="46"/>
      <c r="D33" s="38" t="s">
        <v>76</v>
      </c>
      <c r="E33" s="38"/>
      <c r="F33" s="38"/>
      <c r="G33" s="38"/>
      <c r="H33" s="38"/>
      <c r="I33" s="38"/>
      <c r="J33" s="9"/>
      <c r="K33" s="38"/>
      <c r="L33" s="46"/>
      <c r="M33" s="38" t="s">
        <v>77</v>
      </c>
      <c r="N33" s="38"/>
      <c r="O33" s="38"/>
      <c r="P33" s="46"/>
      <c r="Q33" s="38" t="s">
        <v>78</v>
      </c>
      <c r="R33" s="38"/>
      <c r="S33" s="38"/>
      <c r="T33" s="38"/>
      <c r="U33" s="37"/>
      <c r="V33" s="39"/>
      <c r="W33" s="38" t="s">
        <v>67</v>
      </c>
      <c r="X33" s="42"/>
      <c r="Y33" s="40"/>
      <c r="Z33" s="40"/>
      <c r="AA33" s="40"/>
      <c r="AB33" s="40"/>
      <c r="AC33" s="40"/>
      <c r="AD33" s="568"/>
      <c r="AE33" s="45"/>
    </row>
    <row r="34" spans="1:31">
      <c r="A34" s="37"/>
      <c r="B34" s="38" t="s">
        <v>79</v>
      </c>
      <c r="C34" s="38"/>
      <c r="D34" s="38"/>
      <c r="E34" s="38"/>
      <c r="F34" s="41"/>
      <c r="G34" s="41"/>
      <c r="H34" s="41"/>
      <c r="I34" s="38"/>
      <c r="J34" s="9"/>
      <c r="K34" s="38"/>
      <c r="L34" s="46"/>
      <c r="M34" s="38" t="s">
        <v>80</v>
      </c>
      <c r="N34" s="38"/>
      <c r="O34" s="38"/>
      <c r="P34" s="46"/>
      <c r="Q34" s="38" t="s">
        <v>81</v>
      </c>
      <c r="R34" s="47"/>
      <c r="S34" s="42"/>
      <c r="T34" s="44"/>
      <c r="U34" s="37" t="s">
        <v>82</v>
      </c>
      <c r="V34" s="39"/>
      <c r="W34" s="38"/>
      <c r="X34" s="38"/>
      <c r="Y34" s="38"/>
      <c r="Z34" s="38"/>
      <c r="AA34" s="38"/>
      <c r="AB34" s="38"/>
      <c r="AC34" s="38"/>
      <c r="AD34" s="50" t="s">
        <v>68</v>
      </c>
      <c r="AE34" s="39"/>
    </row>
    <row r="35" spans="1:31">
      <c r="A35" s="37"/>
      <c r="B35" s="38"/>
      <c r="C35" s="38"/>
      <c r="D35" s="38"/>
      <c r="E35" s="38"/>
      <c r="F35" s="38"/>
      <c r="G35" s="38"/>
      <c r="H35" s="38"/>
      <c r="I35" s="38"/>
      <c r="J35" s="9"/>
      <c r="K35" s="38"/>
      <c r="L35" s="46"/>
      <c r="M35" s="38" t="s">
        <v>83</v>
      </c>
      <c r="N35" s="38"/>
      <c r="O35" s="38"/>
      <c r="P35" s="38"/>
      <c r="Q35" s="41"/>
      <c r="R35" s="42"/>
      <c r="S35" s="42"/>
      <c r="T35" s="584"/>
      <c r="U35" s="38" t="s">
        <v>84</v>
      </c>
      <c r="V35" s="39"/>
      <c r="W35" s="306" t="s">
        <v>72</v>
      </c>
      <c r="X35" s="38"/>
      <c r="Y35" s="567"/>
      <c r="Z35" s="570"/>
      <c r="AA35" s="40"/>
      <c r="AB35" s="40"/>
      <c r="AC35" s="40"/>
      <c r="AD35" s="40"/>
      <c r="AE35" s="45"/>
    </row>
    <row r="36" spans="1:31">
      <c r="A36" s="37"/>
      <c r="B36" s="38"/>
      <c r="C36" s="38"/>
      <c r="D36" s="38"/>
      <c r="E36" s="38"/>
      <c r="F36" s="38"/>
      <c r="G36" s="38"/>
      <c r="H36" s="38"/>
      <c r="I36" s="38"/>
      <c r="J36" s="9"/>
      <c r="K36" s="38"/>
      <c r="L36" s="46"/>
      <c r="M36" s="38" t="s">
        <v>85</v>
      </c>
      <c r="Q36" s="38"/>
      <c r="R36" s="38"/>
      <c r="S36" s="38"/>
      <c r="T36" s="39"/>
      <c r="U36" s="38"/>
      <c r="V36" s="39"/>
      <c r="W36" s="38"/>
      <c r="X36" s="38"/>
      <c r="Y36" s="44"/>
      <c r="Z36" s="38"/>
      <c r="AA36" s="38"/>
      <c r="AB36" s="38"/>
      <c r="AC36" s="38"/>
      <c r="AD36" s="38"/>
      <c r="AE36" s="39"/>
    </row>
    <row r="37" spans="1:31" ht="12.95" customHeight="1">
      <c r="A37" s="37"/>
      <c r="B37" s="38"/>
      <c r="C37" s="38"/>
      <c r="D37" s="38"/>
      <c r="E37" s="38"/>
      <c r="F37" s="38"/>
      <c r="G37" s="38"/>
      <c r="H37" s="38"/>
      <c r="I37" s="38"/>
      <c r="J37" s="9"/>
      <c r="K37" s="38"/>
      <c r="L37" s="46"/>
      <c r="M37" s="38" t="s">
        <v>76</v>
      </c>
      <c r="N37" s="38"/>
      <c r="O37" s="38"/>
      <c r="P37" s="38"/>
      <c r="Q37" s="38"/>
      <c r="R37" s="38"/>
      <c r="S37" s="38"/>
      <c r="T37" s="39"/>
      <c r="U37" s="38"/>
      <c r="V37" s="39"/>
      <c r="W37" s="306" t="s">
        <v>86</v>
      </c>
      <c r="X37" s="38"/>
      <c r="Y37" s="572"/>
      <c r="Z37" s="585"/>
      <c r="AA37" s="585"/>
      <c r="AB37" s="585"/>
      <c r="AC37" s="585"/>
      <c r="AD37" s="585"/>
      <c r="AE37" s="587"/>
    </row>
    <row r="38" spans="1:31" ht="12.95" customHeight="1">
      <c r="A38" s="37"/>
      <c r="B38" s="38"/>
      <c r="C38" s="38"/>
      <c r="D38" s="38"/>
      <c r="E38" s="38"/>
      <c r="F38" s="38"/>
      <c r="G38" s="38"/>
      <c r="H38" s="38"/>
      <c r="I38" s="38"/>
      <c r="J38" s="38"/>
      <c r="K38" s="38"/>
      <c r="L38" s="46"/>
      <c r="M38" s="38" t="s">
        <v>81</v>
      </c>
      <c r="N38" s="41"/>
      <c r="O38" s="40"/>
      <c r="P38" s="40"/>
      <c r="Q38" s="38"/>
      <c r="R38" s="38"/>
      <c r="S38" s="38"/>
      <c r="T38" s="39"/>
      <c r="U38" s="38"/>
      <c r="V38" s="39"/>
      <c r="W38" s="306" t="s">
        <v>87</v>
      </c>
      <c r="X38" s="38"/>
      <c r="Y38" s="572"/>
      <c r="Z38" s="573"/>
      <c r="AA38" s="40"/>
      <c r="AB38" s="40"/>
      <c r="AC38" s="40"/>
      <c r="AD38" s="40"/>
      <c r="AE38" s="45"/>
    </row>
    <row r="39" spans="1:31" ht="12" customHeight="1">
      <c r="A39" s="37"/>
      <c r="B39" s="38"/>
      <c r="C39" s="38"/>
      <c r="D39" s="38"/>
      <c r="E39" s="38"/>
      <c r="F39" s="38"/>
      <c r="G39" s="38"/>
      <c r="H39" s="38"/>
      <c r="I39" s="38"/>
      <c r="J39" s="38"/>
      <c r="K39" s="38"/>
      <c r="L39" s="38"/>
      <c r="M39" s="38"/>
      <c r="N39" s="38"/>
      <c r="O39" s="38"/>
      <c r="P39" s="38"/>
      <c r="Q39" s="38"/>
      <c r="R39" s="38"/>
      <c r="S39" s="38"/>
      <c r="T39" s="39"/>
      <c r="U39" s="38"/>
      <c r="V39" s="39"/>
      <c r="W39" s="38"/>
      <c r="X39" s="38"/>
      <c r="Y39" s="38"/>
      <c r="Z39" s="38"/>
      <c r="AA39" s="38"/>
      <c r="AB39" s="38"/>
      <c r="AC39" s="38"/>
      <c r="AD39" s="38"/>
      <c r="AE39" s="39"/>
    </row>
    <row r="40" spans="1:31" ht="12" customHeight="1">
      <c r="A40" s="37"/>
      <c r="B40" s="38"/>
      <c r="C40" s="38"/>
      <c r="D40" s="38"/>
      <c r="E40" s="38"/>
      <c r="F40" s="38"/>
      <c r="G40" s="38"/>
      <c r="H40" s="38"/>
      <c r="I40" s="38"/>
      <c r="J40" s="38"/>
      <c r="K40" s="38"/>
      <c r="L40" s="38"/>
      <c r="M40" s="38"/>
      <c r="N40" s="38"/>
      <c r="O40" s="38"/>
      <c r="P40" s="38"/>
      <c r="Q40" s="38"/>
      <c r="R40" s="38"/>
      <c r="S40" s="38"/>
      <c r="T40" s="39"/>
      <c r="U40" s="40"/>
      <c r="V40" s="45"/>
      <c r="W40" s="306" t="s">
        <v>88</v>
      </c>
      <c r="X40" s="38"/>
      <c r="Y40" s="572" t="s">
        <v>89</v>
      </c>
      <c r="Z40" s="574"/>
      <c r="AA40" s="588"/>
      <c r="AB40" s="40"/>
      <c r="AC40" s="40" t="s">
        <v>90</v>
      </c>
      <c r="AD40" s="572"/>
      <c r="AE40" s="45"/>
    </row>
    <row r="41" spans="1:31" ht="12" customHeight="1">
      <c r="A41" s="37"/>
      <c r="C41" s="38"/>
      <c r="D41" s="38"/>
      <c r="E41" s="38"/>
      <c r="F41" s="38"/>
      <c r="G41" s="38"/>
      <c r="H41" s="38"/>
      <c r="I41" s="38"/>
      <c r="J41" s="38"/>
      <c r="K41" s="38"/>
      <c r="L41" s="38"/>
      <c r="M41" s="38"/>
      <c r="N41" s="38"/>
      <c r="O41" s="38"/>
      <c r="P41" s="38"/>
      <c r="Q41" s="38"/>
      <c r="R41" s="38"/>
      <c r="S41" s="38"/>
      <c r="T41" s="38"/>
      <c r="U41" s="35"/>
      <c r="V41" s="575"/>
      <c r="W41" s="306"/>
      <c r="X41" s="38"/>
      <c r="Y41" s="38"/>
      <c r="Z41" s="38"/>
      <c r="AA41" s="38"/>
      <c r="AB41" s="38"/>
      <c r="AC41" s="38"/>
      <c r="AD41" s="38"/>
      <c r="AE41" s="39"/>
    </row>
    <row r="42" spans="1:31" ht="12" customHeight="1">
      <c r="A42" s="37"/>
      <c r="B42" s="38"/>
      <c r="G42" s="38"/>
      <c r="H42" s="38"/>
      <c r="I42" s="38"/>
      <c r="J42" s="38"/>
      <c r="K42" s="38"/>
      <c r="L42" s="38"/>
      <c r="M42" s="38"/>
      <c r="N42" s="38"/>
      <c r="O42" s="38"/>
      <c r="P42" s="38"/>
      <c r="Q42" s="38"/>
      <c r="R42" s="38"/>
      <c r="S42" s="38"/>
      <c r="T42" s="38"/>
      <c r="U42" s="38"/>
      <c r="V42" s="576"/>
      <c r="W42" s="38" t="s">
        <v>91</v>
      </c>
      <c r="X42" s="38"/>
      <c r="Y42" s="38"/>
      <c r="Z42" s="38"/>
      <c r="AA42" s="38"/>
      <c r="AB42" s="38"/>
      <c r="AC42" s="38"/>
      <c r="AD42" s="38"/>
      <c r="AE42" s="39"/>
    </row>
    <row r="43" spans="1:31" ht="12" customHeight="1">
      <c r="A43" s="37" t="s">
        <v>92</v>
      </c>
      <c r="B43" s="38"/>
      <c r="C43" s="38"/>
      <c r="D43" s="38"/>
      <c r="E43" s="38"/>
      <c r="F43" s="38"/>
      <c r="G43" s="38"/>
      <c r="H43" s="38"/>
      <c r="I43" s="38"/>
      <c r="J43" s="38"/>
      <c r="K43" s="38"/>
      <c r="L43" s="38"/>
      <c r="M43" s="38"/>
      <c r="N43" s="38"/>
      <c r="O43" s="38"/>
      <c r="P43" s="38"/>
      <c r="Q43" s="38"/>
      <c r="R43" s="38"/>
      <c r="S43" s="38"/>
      <c r="T43" s="38"/>
      <c r="U43" s="38"/>
      <c r="V43" s="576"/>
      <c r="W43" s="38" t="s">
        <v>93</v>
      </c>
      <c r="X43" s="38"/>
      <c r="Y43" s="38"/>
      <c r="Z43" s="38"/>
      <c r="AA43" s="38"/>
      <c r="AB43" s="38"/>
      <c r="AC43" s="38"/>
      <c r="AD43" s="38"/>
      <c r="AE43" s="39"/>
    </row>
    <row r="44" spans="1:31" ht="12" customHeight="1">
      <c r="A44" s="356" t="s">
        <v>94</v>
      </c>
      <c r="B44" s="38"/>
      <c r="C44" s="42"/>
      <c r="D44" s="41"/>
      <c r="E44" s="42"/>
      <c r="F44" s="42"/>
      <c r="G44" s="42"/>
      <c r="H44" s="42"/>
      <c r="I44" s="40"/>
      <c r="J44" s="38"/>
      <c r="K44" s="306" t="s">
        <v>52</v>
      </c>
      <c r="L44" s="38"/>
      <c r="M44" s="38"/>
      <c r="N44" s="354" t="s">
        <v>53</v>
      </c>
      <c r="O44" s="355" t="s">
        <v>54</v>
      </c>
      <c r="P44" s="354"/>
      <c r="Q44" s="354"/>
      <c r="R44" s="354"/>
      <c r="S44" s="354"/>
      <c r="T44" s="585"/>
      <c r="U44" s="45"/>
      <c r="V44" s="576"/>
      <c r="W44" s="38" t="s">
        <v>95</v>
      </c>
      <c r="X44" s="38"/>
      <c r="Y44" s="38"/>
      <c r="Z44" s="38"/>
      <c r="AA44" s="38"/>
      <c r="AB44" s="38"/>
      <c r="AC44" s="38"/>
      <c r="AD44" s="38"/>
      <c r="AE44" s="39"/>
    </row>
    <row r="45" spans="1:31" ht="12" customHeight="1">
      <c r="A45" s="37"/>
      <c r="B45" s="44"/>
      <c r="C45" s="44"/>
      <c r="D45" s="44"/>
      <c r="E45" s="44"/>
      <c r="F45" s="44"/>
      <c r="G45" s="44"/>
      <c r="H45" s="44"/>
      <c r="I45" s="44"/>
      <c r="J45" s="44"/>
      <c r="K45" s="306" t="s">
        <v>96</v>
      </c>
      <c r="N45" s="353"/>
      <c r="O45" s="40"/>
      <c r="P45" s="40"/>
      <c r="Q45" s="40"/>
      <c r="R45" s="40"/>
      <c r="S45" s="40"/>
      <c r="T45" s="40"/>
      <c r="U45" s="40"/>
      <c r="V45" s="586"/>
      <c r="W45" s="577" t="s">
        <v>97</v>
      </c>
      <c r="X45" s="578"/>
      <c r="Y45" s="577"/>
      <c r="Z45" s="577"/>
      <c r="AA45" s="577"/>
      <c r="AB45" s="577"/>
      <c r="AC45" s="577" t="s">
        <v>98</v>
      </c>
      <c r="AD45" s="577"/>
      <c r="AE45" s="581"/>
    </row>
    <row r="46" spans="1:31" ht="3" customHeight="1">
      <c r="A46" s="48"/>
      <c r="B46" s="42"/>
      <c r="C46" s="42"/>
      <c r="D46" s="42"/>
      <c r="E46" s="42"/>
      <c r="F46" s="42"/>
      <c r="G46" s="42"/>
      <c r="H46" s="42"/>
      <c r="I46" s="42"/>
      <c r="J46" s="42"/>
      <c r="K46" s="42"/>
      <c r="L46" s="42"/>
      <c r="M46" s="42"/>
      <c r="N46" s="42"/>
      <c r="O46" s="42"/>
      <c r="P46" s="42"/>
      <c r="Q46" s="42"/>
      <c r="R46" s="40"/>
      <c r="S46" s="40"/>
      <c r="T46" s="77"/>
      <c r="U46" s="78"/>
      <c r="V46" s="40"/>
      <c r="W46" s="40"/>
      <c r="X46" s="40"/>
      <c r="Y46" s="40"/>
      <c r="Z46" s="40"/>
      <c r="AA46" s="40"/>
      <c r="AB46" s="40"/>
      <c r="AC46" s="40"/>
      <c r="AD46" s="40"/>
      <c r="AE46" s="45"/>
    </row>
    <row r="47" spans="1:31">
      <c r="A47" s="9"/>
      <c r="B47" s="49"/>
      <c r="C47" s="49"/>
      <c r="D47" s="49"/>
      <c r="E47" s="49"/>
      <c r="F47" s="49"/>
      <c r="G47" s="49"/>
      <c r="H47" s="49"/>
      <c r="I47" s="49"/>
      <c r="J47" s="49"/>
      <c r="K47" s="49"/>
      <c r="L47" s="49"/>
      <c r="M47" s="49"/>
      <c r="N47" s="9"/>
      <c r="O47" s="9"/>
      <c r="P47" s="9"/>
      <c r="Q47" s="9"/>
      <c r="R47" s="9"/>
      <c r="S47" s="9"/>
      <c r="T47" s="9"/>
      <c r="U47" s="9"/>
      <c r="V47" s="9"/>
      <c r="W47" s="9"/>
      <c r="X47" s="9"/>
      <c r="Y47" s="9"/>
      <c r="Z47" s="9"/>
      <c r="AA47" s="49"/>
      <c r="AB47" s="49"/>
      <c r="AC47" s="49"/>
      <c r="AD47" s="49"/>
      <c r="AE47" s="49"/>
    </row>
    <row r="48" spans="1:31">
      <c r="A48" s="9"/>
      <c r="B48" s="49"/>
      <c r="C48" s="49"/>
      <c r="D48" s="49"/>
      <c r="E48" s="49"/>
      <c r="F48" s="49"/>
      <c r="G48" s="49"/>
      <c r="H48" s="49"/>
      <c r="I48" s="49"/>
      <c r="J48" s="49"/>
      <c r="K48" s="49"/>
      <c r="L48" s="49"/>
      <c r="M48" s="49"/>
      <c r="N48" s="9"/>
      <c r="O48" s="9"/>
      <c r="P48" s="9"/>
      <c r="Q48" s="9"/>
      <c r="R48" s="9"/>
      <c r="S48" s="9"/>
      <c r="T48" s="9"/>
      <c r="U48" s="9"/>
      <c r="V48" s="9"/>
      <c r="W48" s="9"/>
      <c r="X48" s="9"/>
      <c r="Y48" s="9"/>
      <c r="Z48" s="9"/>
      <c r="AA48" s="49"/>
      <c r="AB48" s="49"/>
      <c r="AC48" s="49"/>
      <c r="AD48" s="49"/>
      <c r="AE48" s="49"/>
    </row>
    <row r="49" spans="1:31">
      <c r="A49" s="9"/>
      <c r="B49" s="49"/>
      <c r="C49" s="49"/>
      <c r="D49" s="49"/>
      <c r="E49" s="49"/>
      <c r="F49" s="49"/>
      <c r="G49" s="49"/>
      <c r="H49" s="49"/>
      <c r="I49" s="49"/>
      <c r="J49" s="49"/>
      <c r="K49" s="49"/>
      <c r="L49" s="49"/>
      <c r="M49" s="49"/>
      <c r="N49" s="9"/>
      <c r="O49" s="9"/>
      <c r="P49" s="9"/>
      <c r="Q49" s="38"/>
      <c r="R49" s="9"/>
      <c r="S49" s="9"/>
      <c r="T49" s="9"/>
      <c r="U49" s="9"/>
      <c r="V49" s="9"/>
      <c r="W49" s="9"/>
      <c r="X49" s="9"/>
      <c r="Y49" s="9"/>
      <c r="Z49" s="9"/>
      <c r="AA49" s="49"/>
      <c r="AB49" s="49"/>
      <c r="AC49" s="49"/>
      <c r="AD49" s="49"/>
      <c r="AE49" s="49"/>
    </row>
    <row r="57" spans="1:3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spans="1:3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spans="1:3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spans="1:3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spans="1:3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spans="1:3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spans="1:3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spans="1:3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spans="1:3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spans="1:3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spans="1:3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spans="1:3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spans="1:3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spans="1:3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spans="1:3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spans="1:3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spans="1:3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spans="1:3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spans="1:3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spans="1:3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spans="1:3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spans="1:3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spans="1:3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spans="1:3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spans="1:3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spans="1:3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spans="1:3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spans="1:3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sheetData>
  <phoneticPr fontId="0" type="noConversion"/>
  <pageMargins left="0.5" right="0.5" top="0.5" bottom="0.5" header="0" footer="0"/>
  <pageSetup paperSize="5" orientation="landscape" r:id="rId1"/>
  <headerFooter alignWithMargins="0">
    <oddFooter>&amp;L&amp;"Arial,Regular"HFS 3745A (N-4-99)&amp;R&amp;"Arial,Regular"IL478-2471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codeName="Sheet3">
    <pageSetUpPr fitToPage="1"/>
  </sheetPr>
  <dimension ref="A1:AC77"/>
  <sheetViews>
    <sheetView showZeros="0" defaultGridColor="0" colorId="22" zoomScale="85" zoomScaleNormal="85" workbookViewId="0">
      <selection activeCell="L8" sqref="L8"/>
    </sheetView>
  </sheetViews>
  <sheetFormatPr defaultColWidth="9.625" defaultRowHeight="15.75"/>
  <cols>
    <col min="1" max="1" width="4.625" customWidth="1"/>
    <col min="2" max="2" width="3.625" customWidth="1"/>
    <col min="3" max="3" width="4.625" customWidth="1"/>
    <col min="5" max="12" width="8.625" customWidth="1"/>
    <col min="13" max="13" width="1.625" customWidth="1"/>
    <col min="14" max="14" width="3.625" customWidth="1"/>
    <col min="15" max="16" width="2.625" customWidth="1"/>
    <col min="17" max="17" width="7.625" customWidth="1"/>
    <col min="18" max="18" width="3.625" customWidth="1"/>
    <col min="19" max="19" width="4.625" customWidth="1"/>
    <col min="20" max="20" width="6.625" customWidth="1"/>
    <col min="21" max="21" width="3.625" customWidth="1"/>
    <col min="22" max="23" width="4.625" customWidth="1"/>
    <col min="24" max="24" width="6.625" customWidth="1"/>
    <col min="25" max="27" width="3.625" customWidth="1"/>
    <col min="28" max="28" width="5.625" customWidth="1"/>
    <col min="29" max="29" width="4.625" customWidth="1"/>
  </cols>
  <sheetData>
    <row r="1" spans="1:29">
      <c r="A1" s="2"/>
    </row>
    <row r="3" spans="1:29" ht="14.45" customHeight="1">
      <c r="B3" s="38"/>
      <c r="C3" s="38"/>
      <c r="D3" s="38"/>
      <c r="E3" s="38"/>
      <c r="F3" s="38"/>
      <c r="G3" s="38"/>
      <c r="H3" s="38"/>
      <c r="I3" s="38"/>
      <c r="J3" s="38"/>
      <c r="K3" s="38"/>
      <c r="L3" s="38" t="s">
        <v>24</v>
      </c>
      <c r="M3" s="38"/>
      <c r="N3" s="38"/>
      <c r="O3" s="38"/>
      <c r="P3" s="38"/>
      <c r="Q3" s="38"/>
      <c r="R3" s="38"/>
      <c r="S3" s="38"/>
      <c r="T3" s="38"/>
      <c r="U3" s="38"/>
      <c r="V3" s="38"/>
      <c r="W3" s="38"/>
      <c r="X3" s="9"/>
      <c r="Y3" s="50" t="s">
        <v>99</v>
      </c>
      <c r="Z3" s="9"/>
      <c r="AB3" s="50"/>
    </row>
    <row r="4" spans="1:29" ht="14.45" customHeight="1">
      <c r="B4" s="40" t="s">
        <v>100</v>
      </c>
      <c r="C4" s="40"/>
      <c r="D4" s="40"/>
      <c r="E4" s="40"/>
      <c r="F4" s="500" t="str">
        <f>T('Pg1'!$E$15)</f>
        <v/>
      </c>
      <c r="G4" s="40"/>
      <c r="H4" s="40"/>
      <c r="I4" s="40"/>
      <c r="J4" s="40"/>
      <c r="K4" s="444" t="s">
        <v>101</v>
      </c>
      <c r="L4" s="501" t="str">
        <f>T('Pg1'!$J$13)</f>
        <v/>
      </c>
      <c r="M4" s="40"/>
      <c r="N4" s="52"/>
      <c r="O4" s="40" t="s">
        <v>102</v>
      </c>
      <c r="P4" s="40"/>
      <c r="Q4" s="52"/>
      <c r="R4" s="40"/>
      <c r="S4" s="40"/>
      <c r="T4" s="502" t="str">
        <f>T('Pg1'!$AB$20)</f>
        <v/>
      </c>
      <c r="U4" s="40"/>
      <c r="V4" s="40" t="s">
        <v>103</v>
      </c>
      <c r="W4" s="40"/>
      <c r="X4" s="503" t="str">
        <f>T('Pg1'!$AD$20)</f>
        <v/>
      </c>
      <c r="Y4" s="40"/>
      <c r="Z4" s="40"/>
      <c r="AA4" s="40"/>
      <c r="AB4" s="53"/>
    </row>
    <row r="5" spans="1:29" ht="14.45" customHeight="1">
      <c r="B5" s="38"/>
      <c r="C5" s="38"/>
      <c r="D5" s="44"/>
      <c r="E5" s="44"/>
      <c r="F5" s="44"/>
      <c r="G5" s="38"/>
      <c r="H5" s="38"/>
      <c r="I5" s="38"/>
      <c r="J5" s="38"/>
      <c r="K5" s="38"/>
      <c r="L5" s="38"/>
      <c r="M5" s="38"/>
      <c r="N5" s="38"/>
      <c r="O5" s="38"/>
      <c r="P5" s="40"/>
      <c r="Q5" s="40"/>
      <c r="R5" s="40"/>
      <c r="S5" s="40"/>
      <c r="T5" s="40"/>
      <c r="U5" s="40"/>
      <c r="V5" s="40"/>
      <c r="W5" s="40"/>
      <c r="X5" s="40"/>
      <c r="Y5" s="40"/>
      <c r="Z5" s="40"/>
      <c r="AA5" s="40"/>
      <c r="AB5" s="40"/>
    </row>
    <row r="6" spans="1:29" ht="14.45" customHeight="1">
      <c r="B6" s="34"/>
      <c r="C6" s="35" t="s">
        <v>104</v>
      </c>
      <c r="D6" s="35" t="s">
        <v>105</v>
      </c>
      <c r="E6" s="35"/>
      <c r="F6" s="35"/>
      <c r="G6" s="35"/>
      <c r="H6" s="35"/>
      <c r="I6" s="35"/>
      <c r="J6" s="35"/>
      <c r="K6" s="35"/>
      <c r="L6" s="35"/>
      <c r="M6" s="35"/>
      <c r="N6" s="35"/>
      <c r="O6" s="35"/>
      <c r="P6" s="38" t="s">
        <v>106</v>
      </c>
      <c r="Q6" s="38"/>
      <c r="R6" s="38"/>
      <c r="S6" s="38"/>
      <c r="T6" s="38"/>
      <c r="U6" s="38"/>
      <c r="V6" s="38"/>
      <c r="W6" s="38"/>
      <c r="X6" s="38"/>
      <c r="Y6" s="38"/>
      <c r="Z6" s="38"/>
      <c r="AA6" s="38"/>
      <c r="AB6" s="36"/>
      <c r="AC6" s="37"/>
    </row>
    <row r="7" spans="1:29" ht="14.45" customHeight="1">
      <c r="B7" s="37"/>
      <c r="C7" s="38"/>
      <c r="D7" s="38" t="s">
        <v>107</v>
      </c>
      <c r="E7" s="38"/>
      <c r="F7" s="38"/>
      <c r="G7" s="38"/>
      <c r="H7" s="38"/>
      <c r="I7" s="38"/>
      <c r="J7" s="38"/>
      <c r="K7" s="38"/>
      <c r="L7" s="38"/>
      <c r="M7" s="38"/>
      <c r="N7" s="38"/>
      <c r="O7" s="38"/>
      <c r="P7" s="38" t="s">
        <v>108</v>
      </c>
      <c r="Q7" s="38"/>
      <c r="R7" s="38"/>
      <c r="S7" s="38"/>
      <c r="T7" s="38"/>
      <c r="U7" s="38"/>
      <c r="V7" s="38"/>
      <c r="W7" s="38"/>
      <c r="X7" s="38"/>
      <c r="Y7" s="38"/>
      <c r="Z7" s="38"/>
      <c r="AA7" s="38"/>
      <c r="AB7" s="39"/>
      <c r="AC7" s="37"/>
    </row>
    <row r="8" spans="1:29" ht="14.45" customHeight="1">
      <c r="B8" s="37"/>
      <c r="C8" s="38"/>
      <c r="D8" s="38" t="s">
        <v>109</v>
      </c>
      <c r="E8" s="38"/>
      <c r="F8" s="38"/>
      <c r="G8" s="38"/>
      <c r="H8" s="38"/>
      <c r="I8" s="38"/>
      <c r="J8" s="38"/>
      <c r="K8" s="40"/>
      <c r="L8" s="324" t="s">
        <v>110</v>
      </c>
      <c r="M8" s="40"/>
      <c r="N8" s="38"/>
      <c r="O8" s="38"/>
      <c r="P8" s="55"/>
      <c r="Q8" s="54"/>
      <c r="R8" s="54"/>
      <c r="S8" s="54"/>
      <c r="T8" s="54"/>
      <c r="U8" s="54"/>
      <c r="V8" s="54"/>
      <c r="W8" s="54"/>
      <c r="X8" s="54"/>
      <c r="Y8" s="54"/>
      <c r="Z8" s="54"/>
      <c r="AA8" s="54"/>
      <c r="AB8" s="56"/>
      <c r="AC8" s="445"/>
    </row>
    <row r="9" spans="1:29" ht="14.45" customHeight="1">
      <c r="B9" s="37"/>
      <c r="C9" s="38"/>
      <c r="D9" s="38"/>
      <c r="E9" s="38"/>
      <c r="F9" s="38"/>
      <c r="G9" s="38"/>
      <c r="H9" s="38"/>
      <c r="I9" s="38"/>
      <c r="J9" s="38"/>
      <c r="K9" s="38"/>
      <c r="L9" s="38"/>
      <c r="M9" s="38"/>
      <c r="N9" s="38"/>
      <c r="O9" s="38"/>
      <c r="P9" s="41"/>
      <c r="Q9" s="40"/>
      <c r="R9" s="40"/>
      <c r="S9" s="40"/>
      <c r="T9" s="40"/>
      <c r="U9" s="40"/>
      <c r="V9" s="40"/>
      <c r="W9" s="40"/>
      <c r="X9" s="40"/>
      <c r="Y9" s="40"/>
      <c r="Z9" s="40"/>
      <c r="AA9" s="40"/>
      <c r="AB9" s="39"/>
      <c r="AC9" s="37"/>
    </row>
    <row r="10" spans="1:29" ht="14.45" customHeight="1">
      <c r="B10" s="48"/>
      <c r="C10" s="40"/>
      <c r="D10" s="40" t="s">
        <v>111</v>
      </c>
      <c r="E10" s="40"/>
      <c r="F10" s="40"/>
      <c r="G10" s="180" t="s">
        <v>112</v>
      </c>
      <c r="H10" s="40"/>
      <c r="I10" s="40"/>
      <c r="J10" s="93"/>
      <c r="K10" s="93" t="s">
        <v>113</v>
      </c>
      <c r="L10" s="93" t="s">
        <v>114</v>
      </c>
      <c r="M10" s="40"/>
      <c r="N10" s="40"/>
      <c r="O10" s="38"/>
      <c r="P10" s="38"/>
      <c r="Q10" s="38"/>
      <c r="R10" s="38"/>
      <c r="S10" s="38"/>
      <c r="T10" s="38"/>
      <c r="U10" s="38"/>
      <c r="V10" s="38"/>
      <c r="W10" s="38"/>
      <c r="X10" s="38"/>
      <c r="Y10" s="38"/>
      <c r="Z10" s="38"/>
      <c r="AA10" s="38"/>
      <c r="AB10" s="39"/>
      <c r="AC10" s="37"/>
    </row>
    <row r="11" spans="1:29" ht="14.45" customHeight="1">
      <c r="B11" s="57"/>
      <c r="C11" s="38"/>
      <c r="D11" s="39"/>
      <c r="E11" s="38"/>
      <c r="F11" s="38"/>
      <c r="G11" s="38"/>
      <c r="H11" s="38"/>
      <c r="I11" s="35"/>
      <c r="J11" s="36"/>
      <c r="K11" s="39"/>
      <c r="L11" s="307" t="s">
        <v>115</v>
      </c>
      <c r="M11" s="39"/>
      <c r="N11" s="39"/>
      <c r="O11" s="38"/>
      <c r="P11" s="38" t="s">
        <v>116</v>
      </c>
      <c r="Q11" s="38"/>
      <c r="R11" s="38"/>
      <c r="S11" s="38"/>
      <c r="T11" s="38"/>
      <c r="U11" s="38"/>
      <c r="V11" s="38"/>
      <c r="W11" s="38"/>
      <c r="X11" s="38"/>
      <c r="Y11" s="41"/>
      <c r="Z11" s="40"/>
      <c r="AA11" s="42"/>
      <c r="AB11" s="56"/>
      <c r="AC11" s="445"/>
    </row>
    <row r="12" spans="1:29" ht="14.45" customHeight="1">
      <c r="B12" s="57"/>
      <c r="C12" s="58" t="s">
        <v>117</v>
      </c>
      <c r="D12" s="59"/>
      <c r="E12" s="38"/>
      <c r="F12" s="38"/>
      <c r="G12" s="38"/>
      <c r="H12" s="38"/>
      <c r="I12" s="38"/>
      <c r="J12" s="39"/>
      <c r="K12" s="273" t="s">
        <v>117</v>
      </c>
      <c r="L12" s="307" t="s">
        <v>118</v>
      </c>
      <c r="M12" s="59"/>
      <c r="N12" s="39"/>
      <c r="O12" s="38"/>
      <c r="P12" s="38"/>
      <c r="Q12" s="38"/>
      <c r="R12" s="38"/>
      <c r="S12" s="38"/>
      <c r="T12" s="38"/>
      <c r="U12" s="38"/>
      <c r="V12" s="38"/>
      <c r="W12" s="38"/>
      <c r="X12" s="38"/>
      <c r="Y12" s="38"/>
      <c r="Z12" s="38"/>
      <c r="AA12" s="38"/>
      <c r="AB12" s="39"/>
      <c r="AC12" s="37"/>
    </row>
    <row r="13" spans="1:29" ht="14.45" customHeight="1">
      <c r="B13" s="57"/>
      <c r="C13" s="58" t="s">
        <v>119</v>
      </c>
      <c r="D13" s="59"/>
      <c r="E13" s="38"/>
      <c r="F13" s="38" t="s">
        <v>120</v>
      </c>
      <c r="G13" s="44"/>
      <c r="H13" s="38"/>
      <c r="I13" s="38"/>
      <c r="J13" s="39"/>
      <c r="K13" s="273" t="s">
        <v>121</v>
      </c>
      <c r="L13" s="307" t="s">
        <v>122</v>
      </c>
      <c r="M13" s="59"/>
      <c r="N13" s="39"/>
      <c r="O13" s="38"/>
      <c r="P13" s="38" t="s">
        <v>123</v>
      </c>
      <c r="Q13" s="38"/>
      <c r="R13" s="38"/>
      <c r="S13" s="38"/>
      <c r="T13" s="38"/>
      <c r="U13" s="38"/>
      <c r="V13" s="38"/>
      <c r="W13" s="38"/>
      <c r="X13" s="38"/>
      <c r="Y13" s="38"/>
      <c r="Z13" s="38"/>
      <c r="AA13" s="38"/>
      <c r="AB13" s="39"/>
      <c r="AC13" s="37"/>
    </row>
    <row r="14" spans="1:29" ht="14.45" customHeight="1">
      <c r="B14" s="57"/>
      <c r="C14" s="58" t="s">
        <v>124</v>
      </c>
      <c r="D14" s="59"/>
      <c r="E14" s="38"/>
      <c r="F14" s="38" t="s">
        <v>125</v>
      </c>
      <c r="G14" s="44"/>
      <c r="H14" s="38"/>
      <c r="I14" s="38"/>
      <c r="J14" s="39"/>
      <c r="K14" s="273" t="s">
        <v>126</v>
      </c>
      <c r="L14" s="307" t="s">
        <v>126</v>
      </c>
      <c r="M14" s="59"/>
      <c r="N14" s="39"/>
      <c r="O14" s="38"/>
      <c r="P14" s="38" t="s">
        <v>127</v>
      </c>
      <c r="Q14" s="38"/>
      <c r="R14" s="38"/>
      <c r="S14" s="38"/>
      <c r="T14" s="38"/>
      <c r="U14" s="38"/>
      <c r="V14" s="38"/>
      <c r="W14" s="38"/>
      <c r="X14" s="38"/>
      <c r="Y14" s="38"/>
      <c r="Z14" s="38"/>
      <c r="AA14" s="38"/>
      <c r="AB14" s="39"/>
      <c r="AC14" s="37"/>
    </row>
    <row r="15" spans="1:29" ht="14.45" customHeight="1">
      <c r="B15" s="57"/>
      <c r="C15" s="38"/>
      <c r="D15" s="39"/>
      <c r="E15" s="38"/>
      <c r="F15" s="38"/>
      <c r="G15" s="38"/>
      <c r="H15" s="38"/>
      <c r="I15" s="38"/>
      <c r="J15" s="39"/>
      <c r="K15" s="273" t="s">
        <v>128</v>
      </c>
      <c r="L15" s="307" t="s">
        <v>129</v>
      </c>
      <c r="M15" s="39"/>
      <c r="N15" s="39"/>
      <c r="O15" s="38"/>
      <c r="P15" s="38"/>
      <c r="Q15" s="38" t="s">
        <v>130</v>
      </c>
      <c r="R15" s="46"/>
      <c r="S15" s="38"/>
      <c r="T15" s="38" t="s">
        <v>131</v>
      </c>
      <c r="U15" s="46"/>
      <c r="V15" s="38"/>
      <c r="W15" s="38"/>
      <c r="X15" s="38"/>
      <c r="Y15" s="38"/>
      <c r="Z15" s="38"/>
      <c r="AA15" s="38"/>
      <c r="AB15" s="39"/>
      <c r="AC15" s="37"/>
    </row>
    <row r="16" spans="1:29" ht="14.45" customHeight="1">
      <c r="B16" s="64" t="s">
        <v>132</v>
      </c>
      <c r="C16" s="35"/>
      <c r="D16" s="61"/>
      <c r="E16" s="35" t="s">
        <v>133</v>
      </c>
      <c r="F16" s="35"/>
      <c r="G16" s="35"/>
      <c r="H16" s="35"/>
      <c r="I16" s="35"/>
      <c r="J16" s="443"/>
      <c r="K16" s="63"/>
      <c r="L16" s="62"/>
      <c r="M16" s="36"/>
      <c r="N16" s="278" t="s">
        <v>132</v>
      </c>
      <c r="O16" s="38"/>
      <c r="P16" s="38"/>
      <c r="Q16" s="38"/>
      <c r="R16" s="38"/>
      <c r="S16" s="38"/>
      <c r="T16" s="38"/>
      <c r="U16" s="38"/>
      <c r="V16" s="38"/>
      <c r="W16" s="38"/>
      <c r="X16" s="38"/>
      <c r="Y16" s="38"/>
      <c r="Z16" s="38"/>
      <c r="AA16" s="38"/>
      <c r="AB16" s="39"/>
      <c r="AC16" s="37"/>
    </row>
    <row r="17" spans="2:29" ht="14.45" customHeight="1">
      <c r="B17" s="64">
        <v>2</v>
      </c>
      <c r="C17" s="35"/>
      <c r="D17" s="61"/>
      <c r="E17" s="35" t="s">
        <v>134</v>
      </c>
      <c r="F17" s="35"/>
      <c r="G17" s="35"/>
      <c r="H17" s="35"/>
      <c r="I17" s="35"/>
      <c r="J17" s="443"/>
      <c r="K17" s="63"/>
      <c r="L17" s="62"/>
      <c r="M17" s="36"/>
      <c r="N17" s="64">
        <v>2</v>
      </c>
      <c r="O17" s="38"/>
      <c r="P17" s="38" t="s">
        <v>135</v>
      </c>
      <c r="Q17" s="38"/>
      <c r="R17" s="38"/>
      <c r="S17" s="38"/>
      <c r="T17" s="38"/>
      <c r="U17" s="38"/>
      <c r="V17" s="38"/>
      <c r="W17" s="38"/>
      <c r="X17" s="38"/>
      <c r="Y17" s="38"/>
      <c r="Z17" s="38"/>
      <c r="AA17" s="38"/>
      <c r="AB17" s="39"/>
      <c r="AC17" s="37"/>
    </row>
    <row r="18" spans="2:29" ht="14.45" customHeight="1">
      <c r="B18" s="64">
        <v>3</v>
      </c>
      <c r="C18" s="35"/>
      <c r="D18" s="61"/>
      <c r="E18" s="35" t="s">
        <v>136</v>
      </c>
      <c r="F18" s="35"/>
      <c r="G18" s="35"/>
      <c r="H18" s="35"/>
      <c r="I18" s="35"/>
      <c r="J18" s="443"/>
      <c r="K18" s="63"/>
      <c r="L18" s="62"/>
      <c r="M18" s="36"/>
      <c r="N18" s="64">
        <v>3</v>
      </c>
      <c r="O18" s="38"/>
      <c r="P18" s="38"/>
      <c r="Q18" s="38" t="s">
        <v>130</v>
      </c>
      <c r="R18" s="46"/>
      <c r="S18" s="38"/>
      <c r="T18" s="38" t="s">
        <v>131</v>
      </c>
      <c r="U18" s="46"/>
      <c r="V18" s="38"/>
      <c r="W18" s="38"/>
      <c r="X18" s="38"/>
      <c r="Y18" s="38"/>
      <c r="Z18" s="38"/>
      <c r="AA18" s="38"/>
      <c r="AB18" s="39"/>
      <c r="AC18" s="37"/>
    </row>
    <row r="19" spans="2:29" ht="14.45" customHeight="1">
      <c r="B19" s="64">
        <v>4</v>
      </c>
      <c r="C19" s="35"/>
      <c r="D19" s="61"/>
      <c r="E19" s="35" t="s">
        <v>137</v>
      </c>
      <c r="F19" s="35"/>
      <c r="G19" s="35"/>
      <c r="H19" s="35"/>
      <c r="I19" s="35"/>
      <c r="J19" s="443"/>
      <c r="K19" s="63"/>
      <c r="L19" s="62"/>
      <c r="M19" s="36"/>
      <c r="N19" s="64">
        <v>4</v>
      </c>
      <c r="O19" s="38"/>
      <c r="P19" s="38"/>
      <c r="Q19" s="38"/>
      <c r="R19" s="38"/>
      <c r="S19" s="38"/>
      <c r="T19" s="38"/>
      <c r="U19" s="38"/>
      <c r="V19" s="38"/>
      <c r="W19" s="38"/>
      <c r="X19" s="38"/>
      <c r="Y19" s="38"/>
      <c r="Z19" s="38"/>
      <c r="AA19" s="38"/>
      <c r="AB19" s="39"/>
      <c r="AC19" s="37"/>
    </row>
    <row r="20" spans="2:29" ht="14.45" customHeight="1">
      <c r="B20" s="64">
        <v>5</v>
      </c>
      <c r="C20" s="35"/>
      <c r="D20" s="61"/>
      <c r="E20" s="35" t="s">
        <v>138</v>
      </c>
      <c r="F20" s="35"/>
      <c r="G20" s="35"/>
      <c r="H20" s="35"/>
      <c r="I20" s="35"/>
      <c r="J20" s="443"/>
      <c r="K20" s="63"/>
      <c r="L20" s="62"/>
      <c r="M20" s="36"/>
      <c r="N20" s="64">
        <v>5</v>
      </c>
      <c r="O20" s="38"/>
      <c r="P20" s="38" t="s">
        <v>139</v>
      </c>
      <c r="Q20" s="38"/>
      <c r="R20" s="38"/>
      <c r="S20" s="38"/>
      <c r="T20" s="38"/>
      <c r="U20" s="38"/>
      <c r="V20" s="38"/>
      <c r="W20" s="38"/>
      <c r="X20" s="38"/>
      <c r="Y20" s="38"/>
      <c r="Z20" s="38"/>
      <c r="AA20" s="38"/>
      <c r="AB20" s="39"/>
      <c r="AC20" s="37"/>
    </row>
    <row r="21" spans="2:29" ht="14.45" customHeight="1">
      <c r="B21" s="64"/>
      <c r="C21" s="35"/>
      <c r="D21" s="65"/>
      <c r="E21" s="35"/>
      <c r="F21" s="35"/>
      <c r="G21" s="35"/>
      <c r="H21" s="35"/>
      <c r="I21" s="35"/>
      <c r="J21" s="36"/>
      <c r="K21" s="36"/>
      <c r="L21" s="66"/>
      <c r="M21" s="36"/>
      <c r="N21" s="64"/>
      <c r="O21" s="38"/>
      <c r="P21" s="38" t="s">
        <v>140</v>
      </c>
      <c r="Q21" s="38"/>
      <c r="R21" s="38"/>
      <c r="S21" s="42"/>
      <c r="T21" s="324" t="s">
        <v>110</v>
      </c>
      <c r="U21" s="42"/>
      <c r="V21" s="40"/>
      <c r="Z21" s="38"/>
      <c r="AA21" s="38"/>
      <c r="AB21" s="39"/>
      <c r="AC21" s="37"/>
    </row>
    <row r="22" spans="2:29" ht="14.45" customHeight="1">
      <c r="B22" s="67">
        <v>6</v>
      </c>
      <c r="C22" s="40"/>
      <c r="D22" s="322">
        <f>SUM(D16:D20)</f>
        <v>0</v>
      </c>
      <c r="E22" s="40" t="s">
        <v>141</v>
      </c>
      <c r="F22" s="40"/>
      <c r="G22" s="40"/>
      <c r="H22" s="40"/>
      <c r="I22" s="40"/>
      <c r="J22" s="45"/>
      <c r="K22" s="45" t="str">
        <f>IF(SUM(K16:K20)&gt;0,SUM(K16:K20),"")</f>
        <v/>
      </c>
      <c r="L22" s="68">
        <f>SUM(L16:L20)</f>
        <v>0</v>
      </c>
      <c r="M22" s="69"/>
      <c r="N22" s="67">
        <v>6</v>
      </c>
      <c r="O22" s="38"/>
      <c r="P22" s="38"/>
      <c r="Q22" s="38"/>
      <c r="R22" s="38"/>
      <c r="S22" s="38"/>
      <c r="T22" s="38"/>
      <c r="U22" s="38"/>
      <c r="V22" s="38"/>
      <c r="W22" s="38"/>
      <c r="X22" s="38"/>
      <c r="Y22" s="38"/>
      <c r="Z22" s="38"/>
      <c r="AA22" s="38"/>
      <c r="AB22" s="39"/>
      <c r="AC22" s="37"/>
    </row>
    <row r="23" spans="2:29" ht="14.45" customHeight="1">
      <c r="B23" s="37"/>
      <c r="C23" s="38"/>
      <c r="D23" s="38"/>
      <c r="E23" s="38"/>
      <c r="F23" s="44"/>
      <c r="G23" s="38"/>
      <c r="H23" s="38"/>
      <c r="I23" s="38"/>
      <c r="J23" s="38"/>
      <c r="K23" s="38"/>
      <c r="L23" s="38"/>
      <c r="M23" s="38"/>
      <c r="N23" s="38"/>
      <c r="O23" s="38"/>
      <c r="P23" s="38" t="s">
        <v>142</v>
      </c>
      <c r="Q23" s="38"/>
      <c r="R23" s="38"/>
      <c r="S23" s="38"/>
      <c r="T23" s="38"/>
      <c r="U23" s="38"/>
      <c r="V23" s="38"/>
      <c r="W23" s="38"/>
      <c r="X23" s="38"/>
      <c r="Y23" s="38"/>
      <c r="Z23" s="38"/>
      <c r="AA23" s="38"/>
      <c r="AB23" s="39"/>
      <c r="AC23" s="37"/>
    </row>
    <row r="24" spans="2:29" ht="14.45" customHeight="1">
      <c r="B24" s="37"/>
      <c r="C24" s="38"/>
      <c r="D24" s="38" t="s">
        <v>143</v>
      </c>
      <c r="E24" s="38"/>
      <c r="F24" s="44"/>
      <c r="G24" s="38"/>
      <c r="H24" s="38"/>
      <c r="I24" s="38"/>
      <c r="J24" s="38"/>
      <c r="K24" s="38"/>
      <c r="L24" s="38"/>
      <c r="M24" s="38"/>
      <c r="N24" s="38"/>
      <c r="O24" s="38"/>
      <c r="P24" s="38"/>
      <c r="Q24" s="38" t="s">
        <v>130</v>
      </c>
      <c r="R24" s="46"/>
      <c r="S24" s="38" t="s">
        <v>144</v>
      </c>
      <c r="T24" s="323" t="s">
        <v>145</v>
      </c>
      <c r="U24" s="40"/>
      <c r="V24" s="40"/>
      <c r="W24" s="9"/>
      <c r="X24" s="38" t="s">
        <v>131</v>
      </c>
      <c r="Y24" s="46"/>
      <c r="Z24" s="38"/>
      <c r="AA24" s="38"/>
      <c r="AB24" s="39"/>
      <c r="AC24" s="37"/>
    </row>
    <row r="25" spans="2:29" ht="14.45" customHeight="1">
      <c r="B25" s="37"/>
      <c r="C25" s="58" t="s">
        <v>132</v>
      </c>
      <c r="D25" s="58"/>
      <c r="E25" s="307">
        <v>2</v>
      </c>
      <c r="F25" s="307">
        <v>3</v>
      </c>
      <c r="G25" s="307">
        <v>4</v>
      </c>
      <c r="H25" s="307">
        <v>5</v>
      </c>
      <c r="I25" s="307">
        <v>6</v>
      </c>
      <c r="J25" s="307">
        <v>7</v>
      </c>
      <c r="K25" s="307">
        <v>8</v>
      </c>
      <c r="L25" s="307">
        <v>9</v>
      </c>
      <c r="M25" s="38"/>
      <c r="N25" s="38"/>
      <c r="O25" s="38"/>
      <c r="P25" s="38"/>
      <c r="Q25" s="38"/>
      <c r="R25" s="38"/>
      <c r="S25" s="38"/>
      <c r="T25" s="38"/>
      <c r="U25" s="38"/>
      <c r="V25" s="38"/>
      <c r="W25" s="38"/>
      <c r="X25" s="38"/>
      <c r="Y25" s="38"/>
      <c r="Z25" s="38"/>
      <c r="AA25" s="38"/>
      <c r="AB25" s="39"/>
      <c r="AC25" s="37"/>
    </row>
    <row r="26" spans="2:29" ht="14.45" customHeight="1">
      <c r="B26" s="60"/>
      <c r="C26" s="5"/>
      <c r="D26" s="70"/>
      <c r="E26" s="284" t="s">
        <v>146</v>
      </c>
      <c r="F26" s="5"/>
      <c r="G26" s="5"/>
      <c r="H26" s="5"/>
      <c r="I26" s="5"/>
      <c r="J26" s="433"/>
      <c r="K26" s="433"/>
      <c r="L26" s="434"/>
      <c r="M26" s="435"/>
      <c r="N26" s="36"/>
      <c r="O26" s="38"/>
      <c r="P26" s="38" t="s">
        <v>147</v>
      </c>
      <c r="Q26" s="38"/>
      <c r="R26" s="38"/>
      <c r="S26" s="38"/>
      <c r="T26" s="38"/>
      <c r="U26" s="38"/>
      <c r="V26" s="38"/>
      <c r="W26" s="38"/>
      <c r="X26" s="38"/>
      <c r="Y26" s="38"/>
      <c r="Z26" s="38"/>
      <c r="AA26" s="38"/>
      <c r="AB26" s="39"/>
      <c r="AC26" s="37"/>
    </row>
    <row r="27" spans="2:29" ht="14.45" customHeight="1">
      <c r="B27" s="57"/>
      <c r="C27" s="38" t="s">
        <v>148</v>
      </c>
      <c r="D27" s="39"/>
      <c r="E27" s="64" t="s">
        <v>149</v>
      </c>
      <c r="F27" s="64" t="s">
        <v>149</v>
      </c>
      <c r="G27" s="432" t="s">
        <v>150</v>
      </c>
      <c r="H27" s="435"/>
      <c r="I27" s="60"/>
      <c r="J27" s="64" t="s">
        <v>151</v>
      </c>
      <c r="K27" s="60"/>
      <c r="L27" s="442"/>
      <c r="M27" s="36"/>
      <c r="N27" s="39"/>
      <c r="O27" s="38"/>
      <c r="P27" s="38"/>
      <c r="Q27" s="38" t="s">
        <v>130</v>
      </c>
      <c r="R27" s="46"/>
      <c r="S27" s="38"/>
      <c r="T27" s="38" t="s">
        <v>131</v>
      </c>
      <c r="U27" s="46"/>
      <c r="V27" s="38"/>
      <c r="W27" s="38" t="s">
        <v>152</v>
      </c>
      <c r="X27" s="38"/>
      <c r="Y27" s="38"/>
      <c r="Z27" s="38"/>
      <c r="AA27" s="38"/>
      <c r="AB27" s="39"/>
      <c r="AC27" s="37"/>
    </row>
    <row r="28" spans="2:29" ht="14.45" customHeight="1">
      <c r="B28" s="57"/>
      <c r="C28" s="38"/>
      <c r="D28" s="39"/>
      <c r="E28" s="75" t="s">
        <v>153</v>
      </c>
      <c r="F28" s="75" t="s">
        <v>154</v>
      </c>
      <c r="G28" s="273" t="s">
        <v>149</v>
      </c>
      <c r="H28" s="75" t="s">
        <v>151</v>
      </c>
      <c r="I28" s="75" t="s">
        <v>155</v>
      </c>
      <c r="J28" s="273" t="s">
        <v>156</v>
      </c>
      <c r="K28" s="39"/>
      <c r="L28" s="44"/>
      <c r="M28" s="39"/>
      <c r="N28" s="39"/>
      <c r="O28" s="38"/>
      <c r="P28" s="38" t="s">
        <v>157</v>
      </c>
      <c r="Q28" s="38"/>
      <c r="R28" s="38"/>
      <c r="S28" s="38"/>
      <c r="T28" s="41"/>
      <c r="U28" s="35"/>
      <c r="V28" s="38"/>
      <c r="W28" s="38"/>
      <c r="X28" s="38"/>
      <c r="Y28" s="38"/>
      <c r="Z28" s="38"/>
      <c r="AA28" s="38"/>
      <c r="AB28" s="39"/>
      <c r="AC28" s="446"/>
    </row>
    <row r="29" spans="2:29" ht="14.45" customHeight="1">
      <c r="B29" s="72"/>
      <c r="C29" s="40"/>
      <c r="D29" s="45"/>
      <c r="E29" s="67" t="s">
        <v>158</v>
      </c>
      <c r="F29" s="67"/>
      <c r="G29" s="270" t="s">
        <v>159</v>
      </c>
      <c r="H29" s="270" t="s">
        <v>159</v>
      </c>
      <c r="I29" s="67" t="s">
        <v>160</v>
      </c>
      <c r="J29" s="67" t="s">
        <v>161</v>
      </c>
      <c r="K29" s="67" t="s">
        <v>81</v>
      </c>
      <c r="L29" s="93" t="s">
        <v>162</v>
      </c>
      <c r="M29" s="45"/>
      <c r="N29" s="45"/>
      <c r="O29" s="38"/>
      <c r="P29" s="38"/>
      <c r="Q29" s="38"/>
      <c r="R29" s="38"/>
      <c r="S29" s="38"/>
      <c r="T29" s="38"/>
      <c r="U29" s="38"/>
      <c r="V29" s="38"/>
      <c r="W29" s="38"/>
      <c r="X29" s="38"/>
      <c r="Y29" s="38"/>
      <c r="Z29" s="38"/>
      <c r="AA29" s="38"/>
      <c r="AB29" s="39"/>
      <c r="AC29" s="37"/>
    </row>
    <row r="30" spans="2:29" ht="14.45" customHeight="1">
      <c r="B30" s="67">
        <v>7</v>
      </c>
      <c r="C30" s="40" t="s">
        <v>163</v>
      </c>
      <c r="D30" s="45"/>
      <c r="E30" s="436"/>
      <c r="F30" s="438"/>
      <c r="G30" s="438"/>
      <c r="H30" s="438"/>
      <c r="I30" s="438"/>
      <c r="J30" s="439"/>
      <c r="K30" s="74"/>
      <c r="L30" s="73" t="str">
        <f>IF(SUM(E30:K30)&gt;0,SUM(E30:K30),"")</f>
        <v/>
      </c>
      <c r="M30" s="45"/>
      <c r="N30" s="67">
        <v>7</v>
      </c>
      <c r="O30" s="38"/>
      <c r="P30" s="38" t="s">
        <v>164</v>
      </c>
      <c r="R30" s="38"/>
      <c r="S30" s="38"/>
      <c r="T30" s="51"/>
      <c r="U30" s="40"/>
      <c r="V30" s="40"/>
      <c r="W30" s="40"/>
      <c r="X30" s="40"/>
      <c r="Y30" s="40"/>
      <c r="Z30" s="40"/>
      <c r="AA30" s="40"/>
      <c r="AB30" s="39"/>
      <c r="AC30" s="37"/>
    </row>
    <row r="31" spans="2:29" ht="14.45" customHeight="1">
      <c r="B31" s="75">
        <v>8</v>
      </c>
      <c r="C31" s="38" t="s">
        <v>165</v>
      </c>
      <c r="D31" s="39"/>
      <c r="E31" s="436"/>
      <c r="F31" s="436"/>
      <c r="G31" s="436"/>
      <c r="H31" s="436"/>
      <c r="I31" s="436"/>
      <c r="J31" s="436"/>
      <c r="K31" s="76"/>
      <c r="L31" s="73" t="str">
        <f t="shared" ref="L31:L34" si="0">IF(SUM(E31:K31)&gt;0,SUM(E31:K31),"")</f>
        <v/>
      </c>
      <c r="M31" s="39"/>
      <c r="N31" s="75">
        <v>8</v>
      </c>
      <c r="O31" s="38"/>
      <c r="AB31" s="56"/>
      <c r="AC31" s="37"/>
    </row>
    <row r="32" spans="2:29" ht="14.45" customHeight="1">
      <c r="B32" s="64">
        <v>9</v>
      </c>
      <c r="C32" s="35" t="s">
        <v>166</v>
      </c>
      <c r="D32" s="36"/>
      <c r="E32" s="436"/>
      <c r="F32" s="438"/>
      <c r="G32" s="438"/>
      <c r="H32" s="438"/>
      <c r="I32" s="438"/>
      <c r="J32" s="438"/>
      <c r="K32" s="65"/>
      <c r="L32" s="73" t="str">
        <f t="shared" si="0"/>
        <v/>
      </c>
      <c r="M32" s="36"/>
      <c r="N32" s="64">
        <v>9</v>
      </c>
      <c r="O32" s="38"/>
      <c r="P32" s="38" t="s">
        <v>167</v>
      </c>
      <c r="Q32" s="38"/>
      <c r="R32" s="38"/>
      <c r="S32" s="38"/>
      <c r="T32" s="38"/>
      <c r="U32" s="38"/>
      <c r="V32" s="38"/>
      <c r="W32" s="38"/>
      <c r="X32" s="38"/>
      <c r="Y32" s="38"/>
      <c r="Z32" s="38"/>
      <c r="AA32" s="38"/>
      <c r="AB32" s="39"/>
      <c r="AC32" s="37"/>
    </row>
    <row r="33" spans="2:29" ht="14.45" customHeight="1">
      <c r="B33" s="64">
        <v>10</v>
      </c>
      <c r="C33" s="77" t="s">
        <v>168</v>
      </c>
      <c r="D33" s="78"/>
      <c r="E33" s="436"/>
      <c r="F33" s="439"/>
      <c r="G33" s="439"/>
      <c r="H33" s="439"/>
      <c r="I33" s="439"/>
      <c r="J33" s="439"/>
      <c r="K33" s="80"/>
      <c r="L33" s="73" t="str">
        <f t="shared" si="0"/>
        <v/>
      </c>
      <c r="M33" s="78"/>
      <c r="N33" s="64">
        <v>10</v>
      </c>
      <c r="O33" s="38"/>
      <c r="P33" s="38"/>
      <c r="Q33" s="38"/>
      <c r="R33" s="38"/>
      <c r="S33" s="38"/>
      <c r="T33" s="38"/>
      <c r="U33" s="38" t="s">
        <v>169</v>
      </c>
      <c r="V33" s="38"/>
      <c r="W33" s="38"/>
      <c r="X33" s="38"/>
      <c r="Y33" s="38"/>
      <c r="Z33" s="38"/>
      <c r="AA33" s="38"/>
      <c r="AB33" s="39"/>
      <c r="AC33" s="37"/>
    </row>
    <row r="34" spans="2:29" ht="14.45" customHeight="1">
      <c r="B34" s="81">
        <v>11</v>
      </c>
      <c r="C34" s="48" t="s">
        <v>170</v>
      </c>
      <c r="D34" s="45"/>
      <c r="E34" s="436"/>
      <c r="F34" s="436"/>
      <c r="G34" s="436"/>
      <c r="H34" s="436"/>
      <c r="I34" s="436"/>
      <c r="J34" s="436"/>
      <c r="K34" s="74"/>
      <c r="L34" s="73" t="str">
        <f t="shared" si="0"/>
        <v/>
      </c>
      <c r="M34" s="45"/>
      <c r="N34" s="81">
        <v>11</v>
      </c>
      <c r="O34" s="38"/>
      <c r="P34" s="38" t="s">
        <v>171</v>
      </c>
      <c r="Q34" s="38"/>
      <c r="S34" s="46"/>
      <c r="T34" s="38"/>
      <c r="U34" s="38" t="s">
        <v>172</v>
      </c>
      <c r="V34" s="38"/>
      <c r="W34" s="46"/>
      <c r="X34" s="38"/>
      <c r="Y34" s="38" t="s">
        <v>172</v>
      </c>
      <c r="Z34" s="38"/>
      <c r="AA34" s="46"/>
      <c r="AB34" s="39"/>
      <c r="AC34" s="37"/>
    </row>
    <row r="35" spans="2:29" ht="14.45" customHeight="1">
      <c r="B35" s="82"/>
      <c r="C35" s="37"/>
      <c r="D35" s="39"/>
      <c r="E35" s="60"/>
      <c r="F35" s="440"/>
      <c r="G35" s="76"/>
      <c r="H35" s="441"/>
      <c r="I35" s="441"/>
      <c r="J35" s="441"/>
      <c r="K35" s="76"/>
      <c r="L35" s="83"/>
      <c r="M35" s="39"/>
      <c r="N35" s="75"/>
      <c r="O35" s="38"/>
      <c r="Q35" s="38"/>
      <c r="R35" s="38"/>
      <c r="S35" s="38"/>
      <c r="T35" s="38"/>
      <c r="U35" s="38"/>
      <c r="V35" s="38"/>
      <c r="W35" s="38"/>
      <c r="X35" s="38"/>
      <c r="Y35" s="38"/>
      <c r="Z35" s="38"/>
      <c r="AA35" s="38"/>
      <c r="AB35" s="39"/>
      <c r="AC35" s="37"/>
    </row>
    <row r="36" spans="2:29" ht="14.45" customHeight="1">
      <c r="B36" s="67">
        <v>12</v>
      </c>
      <c r="C36" s="48" t="s">
        <v>173</v>
      </c>
      <c r="D36" s="45"/>
      <c r="E36" s="437" t="str">
        <f t="shared" ref="E36:K36" si="1">IF(SUM(E30:E34)&gt;0,SUM(E30:E34),"")</f>
        <v/>
      </c>
      <c r="F36" s="437" t="str">
        <f t="shared" si="1"/>
        <v/>
      </c>
      <c r="G36" s="437" t="str">
        <f t="shared" si="1"/>
        <v/>
      </c>
      <c r="H36" s="437" t="str">
        <f t="shared" si="1"/>
        <v/>
      </c>
      <c r="I36" s="437" t="str">
        <f t="shared" si="1"/>
        <v/>
      </c>
      <c r="J36" s="437" t="str">
        <f t="shared" si="1"/>
        <v/>
      </c>
      <c r="K36" s="74" t="str">
        <f t="shared" si="1"/>
        <v/>
      </c>
      <c r="L36" s="68">
        <f>SUM(L30:L34)</f>
        <v>0</v>
      </c>
      <c r="M36" s="45"/>
      <c r="N36" s="67">
        <v>12</v>
      </c>
      <c r="O36" s="38"/>
      <c r="P36" s="38" t="s">
        <v>174</v>
      </c>
      <c r="Q36" s="38"/>
      <c r="R36" s="38"/>
      <c r="S36" s="38"/>
      <c r="T36" s="38"/>
      <c r="U36" s="38"/>
      <c r="X36" s="307" t="s">
        <v>130</v>
      </c>
      <c r="Y36" s="46"/>
      <c r="Z36" s="38" t="s">
        <v>131</v>
      </c>
      <c r="AA36" s="46"/>
      <c r="AB36" s="39"/>
      <c r="AC36" s="37"/>
    </row>
    <row r="37" spans="2:29" ht="14.45" customHeight="1">
      <c r="B37" s="37"/>
      <c r="C37" s="38"/>
      <c r="D37" s="38"/>
      <c r="E37" s="38"/>
      <c r="F37" s="44"/>
      <c r="G37" s="38"/>
      <c r="H37" s="38"/>
      <c r="I37" s="38"/>
      <c r="J37" s="38"/>
      <c r="K37" s="38"/>
      <c r="L37" s="38"/>
      <c r="M37" s="38"/>
      <c r="N37" s="38"/>
      <c r="O37" s="38"/>
      <c r="P37" s="38"/>
      <c r="Q37" s="38"/>
      <c r="R37" s="38"/>
      <c r="S37" s="38"/>
      <c r="T37" s="38"/>
      <c r="U37" s="38"/>
      <c r="V37" s="38"/>
      <c r="W37" s="38"/>
      <c r="X37" s="38"/>
      <c r="Y37" s="38"/>
      <c r="Z37" s="38"/>
      <c r="AA37" s="38"/>
      <c r="AB37" s="39"/>
      <c r="AC37" s="37"/>
    </row>
    <row r="38" spans="2:29" ht="14.45" customHeight="1">
      <c r="B38" s="37"/>
      <c r="C38" s="38"/>
      <c r="D38" s="38" t="s">
        <v>175</v>
      </c>
      <c r="E38" s="38"/>
      <c r="F38" s="44"/>
      <c r="G38" s="38"/>
      <c r="H38" s="38"/>
      <c r="I38" s="38"/>
      <c r="J38" s="38"/>
      <c r="K38" s="38"/>
      <c r="L38" s="38"/>
      <c r="M38" s="38"/>
      <c r="N38" s="38"/>
      <c r="O38" s="38"/>
      <c r="P38" s="38" t="s">
        <v>176</v>
      </c>
      <c r="Q38" s="38"/>
      <c r="R38" s="38"/>
      <c r="S38" s="325"/>
      <c r="T38" s="326"/>
      <c r="U38" s="38" t="s">
        <v>177</v>
      </c>
      <c r="V38" s="38"/>
      <c r="W38" s="38"/>
      <c r="X38" s="327"/>
      <c r="Y38" s="328"/>
      <c r="Z38" s="40"/>
      <c r="AA38" s="38"/>
      <c r="AB38" s="39"/>
      <c r="AC38" s="37"/>
    </row>
    <row r="39" spans="2:29" ht="14.45" customHeight="1">
      <c r="B39" s="37"/>
      <c r="C39" s="38"/>
      <c r="D39" s="38" t="s">
        <v>178</v>
      </c>
      <c r="E39" s="38"/>
      <c r="F39" s="44"/>
      <c r="G39" s="38"/>
      <c r="H39" s="84" t="str">
        <f>IF(ISERR(L36/L22),"",L36/L22)</f>
        <v/>
      </c>
      <c r="I39" s="38"/>
      <c r="J39" s="85"/>
      <c r="K39" s="38"/>
      <c r="L39" s="38"/>
      <c r="M39" s="38"/>
      <c r="N39" s="38"/>
      <c r="O39" s="38"/>
      <c r="P39" s="38" t="s">
        <v>179</v>
      </c>
      <c r="Q39" s="38"/>
      <c r="R39" s="38"/>
      <c r="S39" s="38"/>
      <c r="T39" s="38"/>
      <c r="U39" s="38"/>
      <c r="V39" s="38"/>
      <c r="W39" s="38"/>
      <c r="X39" s="38"/>
      <c r="Y39" s="38"/>
      <c r="Z39" s="38"/>
      <c r="AA39" s="38"/>
      <c r="AB39" s="39"/>
      <c r="AC39" s="447"/>
    </row>
    <row r="40" spans="2:29" ht="5.0999999999999996" customHeight="1">
      <c r="B40" s="48"/>
      <c r="C40" s="40"/>
      <c r="D40" s="40"/>
      <c r="E40" s="40"/>
      <c r="F40" s="42"/>
      <c r="G40" s="40"/>
      <c r="H40" s="40"/>
      <c r="I40" s="40"/>
      <c r="J40" s="40"/>
      <c r="K40" s="40"/>
      <c r="L40" s="40"/>
      <c r="M40" s="40"/>
      <c r="N40" s="40"/>
      <c r="O40" s="40"/>
      <c r="P40" s="40"/>
      <c r="Q40" s="40"/>
      <c r="R40" s="40"/>
      <c r="S40" s="40"/>
      <c r="T40" s="40"/>
      <c r="U40" s="40"/>
      <c r="V40" s="42"/>
      <c r="W40" s="42"/>
      <c r="X40" s="42"/>
      <c r="Y40" s="42"/>
      <c r="Z40" s="42"/>
      <c r="AA40" s="42"/>
      <c r="AB40" s="69"/>
      <c r="AC40" s="447"/>
    </row>
    <row r="41" spans="2:29">
      <c r="O41" s="38"/>
    </row>
    <row r="43" spans="2:29">
      <c r="C43" s="448" t="s">
        <v>180</v>
      </c>
      <c r="D43" s="449"/>
      <c r="E43" s="449"/>
      <c r="F43" s="449"/>
      <c r="G43" s="449"/>
      <c r="H43" s="449"/>
      <c r="I43" s="449"/>
      <c r="J43" s="449"/>
    </row>
    <row r="44" spans="2:29">
      <c r="B44" s="460" t="s">
        <v>181</v>
      </c>
    </row>
    <row r="45" spans="2:29">
      <c r="B45" s="589">
        <v>2</v>
      </c>
      <c r="C45" t="s">
        <v>182</v>
      </c>
      <c r="J45" s="2"/>
      <c r="K45" s="2"/>
      <c r="L45" s="2"/>
      <c r="M45" s="2"/>
      <c r="N45" s="2"/>
      <c r="P45" s="2"/>
      <c r="Q45" s="2"/>
      <c r="R45" s="2"/>
      <c r="S45" s="2"/>
      <c r="T45" s="2"/>
      <c r="U45" s="2"/>
      <c r="V45" s="2"/>
      <c r="W45" s="2"/>
      <c r="X45" s="2"/>
      <c r="Y45" s="2"/>
      <c r="Z45" s="2"/>
      <c r="AA45" s="2"/>
      <c r="AB45" s="2"/>
    </row>
    <row r="46" spans="2:29">
      <c r="B46" s="589"/>
      <c r="C46" s="352" t="s">
        <v>183</v>
      </c>
      <c r="J46" s="2"/>
      <c r="K46" s="2"/>
      <c r="L46" s="2"/>
      <c r="M46" s="2"/>
      <c r="N46" s="2"/>
      <c r="P46" s="2"/>
      <c r="Q46" s="2"/>
      <c r="R46" s="2"/>
      <c r="S46" s="2"/>
      <c r="T46" s="2"/>
      <c r="U46" s="2"/>
      <c r="V46" s="2"/>
      <c r="W46" s="2"/>
      <c r="X46" s="2"/>
      <c r="Y46" s="2"/>
      <c r="Z46" s="2"/>
      <c r="AA46" s="2"/>
      <c r="AB46" s="2"/>
    </row>
    <row r="47" spans="2:29">
      <c r="B47" s="589">
        <v>3</v>
      </c>
      <c r="C47" t="s">
        <v>184</v>
      </c>
      <c r="J47" s="2"/>
      <c r="K47" s="2"/>
      <c r="L47" s="2"/>
      <c r="M47" s="2"/>
      <c r="N47" s="2"/>
      <c r="O47" s="2"/>
      <c r="P47" s="2"/>
      <c r="Q47" s="2"/>
      <c r="R47" s="2"/>
      <c r="S47" s="2"/>
      <c r="T47" s="2"/>
      <c r="U47" s="2"/>
      <c r="V47" s="2"/>
      <c r="W47" s="2"/>
      <c r="X47" s="2"/>
      <c r="Y47" s="2"/>
      <c r="Z47" s="2"/>
      <c r="AA47" s="2"/>
      <c r="AB47" s="2"/>
    </row>
    <row r="48" spans="2:29">
      <c r="B48" s="589" t="s">
        <v>185</v>
      </c>
      <c r="C48" t="s">
        <v>186</v>
      </c>
      <c r="J48" s="2"/>
      <c r="K48" s="2"/>
      <c r="L48" s="2"/>
      <c r="M48" s="2"/>
      <c r="N48" s="2"/>
      <c r="O48" s="2"/>
      <c r="P48" s="2"/>
      <c r="Q48" s="2"/>
      <c r="R48" s="2"/>
      <c r="S48" s="2"/>
      <c r="T48" s="2"/>
      <c r="U48" s="2"/>
      <c r="V48" s="2"/>
      <c r="W48" s="2"/>
      <c r="X48" s="2"/>
      <c r="Y48" s="2"/>
      <c r="Z48" s="2"/>
      <c r="AA48" s="2"/>
      <c r="AB48" s="2"/>
    </row>
    <row r="49" spans="2:28">
      <c r="B49" s="531"/>
      <c r="C49" t="s">
        <v>187</v>
      </c>
      <c r="J49" s="2"/>
      <c r="K49" s="2"/>
      <c r="L49" s="2"/>
      <c r="M49" s="2"/>
      <c r="N49" s="2"/>
      <c r="O49" s="2"/>
      <c r="P49" s="2"/>
      <c r="Q49" s="2"/>
      <c r="R49" s="2"/>
      <c r="S49" s="2"/>
      <c r="T49" s="2"/>
      <c r="U49" s="2"/>
      <c r="V49" s="2"/>
      <c r="W49" s="2"/>
      <c r="X49" s="2"/>
      <c r="Y49" s="2"/>
      <c r="Z49" s="2"/>
      <c r="AA49" s="2"/>
      <c r="AB49" s="2"/>
    </row>
    <row r="50" spans="2:28">
      <c r="B50" s="589">
        <v>4</v>
      </c>
      <c r="C50" s="531" t="s">
        <v>188</v>
      </c>
      <c r="J50" s="2"/>
      <c r="K50" s="2"/>
      <c r="L50" s="2"/>
      <c r="M50" s="2"/>
      <c r="N50" s="2"/>
      <c r="O50" s="2"/>
      <c r="P50" s="2"/>
      <c r="Q50" s="2"/>
      <c r="R50" s="2"/>
      <c r="S50" s="2"/>
      <c r="T50" s="2"/>
      <c r="U50" s="2"/>
      <c r="V50" s="2"/>
      <c r="W50" s="2"/>
      <c r="X50" s="2"/>
      <c r="Y50" s="2"/>
      <c r="Z50" s="2"/>
      <c r="AA50" s="2"/>
      <c r="AB50" s="2"/>
    </row>
    <row r="51" spans="2:28">
      <c r="B51" s="589">
        <v>5</v>
      </c>
      <c r="C51" s="531" t="s">
        <v>189</v>
      </c>
      <c r="J51" s="2"/>
      <c r="K51" s="2"/>
      <c r="L51" s="2"/>
      <c r="M51" s="2"/>
      <c r="N51" s="2"/>
      <c r="O51" s="2"/>
      <c r="P51" s="2"/>
      <c r="Q51" s="2"/>
      <c r="R51" s="2"/>
      <c r="S51" s="2"/>
      <c r="T51" s="2"/>
      <c r="U51" s="2"/>
      <c r="V51" s="2"/>
      <c r="W51" s="2"/>
      <c r="X51" s="2"/>
      <c r="Y51" s="2"/>
      <c r="Z51" s="2"/>
      <c r="AA51" s="2"/>
      <c r="AB51" s="2"/>
    </row>
    <row r="52" spans="2:28">
      <c r="B52" s="589">
        <v>6</v>
      </c>
      <c r="C52" s="531" t="s">
        <v>190</v>
      </c>
      <c r="J52" s="2"/>
      <c r="K52" s="2"/>
      <c r="L52" s="2"/>
      <c r="M52" s="2"/>
      <c r="N52" s="2"/>
      <c r="O52" s="2"/>
      <c r="P52" s="2"/>
      <c r="Q52" s="2"/>
      <c r="R52" s="2"/>
      <c r="S52" s="2"/>
      <c r="T52" s="2"/>
      <c r="U52" s="2"/>
      <c r="V52" s="2"/>
      <c r="W52" s="2"/>
      <c r="X52" s="2"/>
      <c r="Y52" s="2"/>
      <c r="Z52" s="2"/>
      <c r="AA52" s="2"/>
      <c r="AB52" s="2"/>
    </row>
    <row r="53" spans="2:28">
      <c r="B53" s="589">
        <v>7</v>
      </c>
      <c r="C53" s="531" t="s">
        <v>191</v>
      </c>
      <c r="J53" s="2"/>
      <c r="K53" s="2"/>
      <c r="L53" s="2"/>
      <c r="M53" s="2"/>
      <c r="N53" s="2"/>
      <c r="O53" s="2"/>
      <c r="P53" s="2"/>
      <c r="Q53" s="2"/>
      <c r="R53" s="2"/>
      <c r="S53" s="2"/>
      <c r="T53" s="2"/>
      <c r="U53" s="2"/>
      <c r="V53" s="2"/>
      <c r="W53" s="2"/>
      <c r="X53" s="2"/>
      <c r="Y53" s="2"/>
      <c r="Z53" s="2"/>
      <c r="AA53" s="2"/>
      <c r="AB53" s="2"/>
    </row>
    <row r="54" spans="2:28">
      <c r="B54" s="589">
        <v>8</v>
      </c>
      <c r="C54" t="s">
        <v>192</v>
      </c>
      <c r="J54" s="2"/>
      <c r="K54" s="2"/>
      <c r="L54" s="2"/>
      <c r="M54" s="2"/>
      <c r="N54" s="2"/>
      <c r="O54" s="2"/>
      <c r="P54" s="2"/>
      <c r="Q54" s="2"/>
      <c r="R54" s="2"/>
      <c r="S54" s="2"/>
      <c r="T54" s="2"/>
      <c r="U54" s="2"/>
      <c r="V54" s="2"/>
      <c r="W54" s="2"/>
      <c r="X54" s="2"/>
      <c r="Y54" s="2"/>
      <c r="Z54" s="2"/>
      <c r="AA54" s="2"/>
      <c r="AB54" s="2"/>
    </row>
    <row r="55" spans="2:28">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2:28">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spans="2:28">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2:28">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2:28">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spans="2:28">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spans="2:28">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2:28">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2:28">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2:28">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2:28">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2:28">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2:28">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2:28">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2:28">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2:28">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2:28">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2:28">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2:28">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2:28">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2:28">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2:28">
      <c r="O76" s="2"/>
    </row>
    <row r="77" spans="2:28">
      <c r="O77" s="2"/>
    </row>
  </sheetData>
  <phoneticPr fontId="0" type="noConversion"/>
  <pageMargins left="0.5" right="0.5" top="0.5" bottom="0.5" header="0" footer="0"/>
  <pageSetup paperSize="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4"/>
  <dimension ref="A1:V66"/>
  <sheetViews>
    <sheetView showZeros="0" defaultGridColor="0" colorId="22" zoomScale="80" zoomScaleNormal="80" workbookViewId="0">
      <selection activeCell="F11" sqref="F11"/>
    </sheetView>
  </sheetViews>
  <sheetFormatPr defaultColWidth="9.625" defaultRowHeight="15.75"/>
  <cols>
    <col min="2" max="2" width="4.625" customWidth="1"/>
    <col min="3" max="3" width="7.625" customWidth="1"/>
    <col min="4" max="4" width="4.625" customWidth="1"/>
    <col min="5" max="5" width="31.5" customWidth="1"/>
    <col min="6" max="9" width="12.625" customWidth="1"/>
    <col min="10" max="10" width="14.625" customWidth="1"/>
    <col min="11" max="11" width="12.625" customWidth="1"/>
    <col min="12" max="13" width="4.625" customWidth="1"/>
    <col min="15" max="15" width="10.625" customWidth="1"/>
    <col min="16" max="16" width="3.625" customWidth="1"/>
  </cols>
  <sheetData>
    <row r="1" spans="1:22">
      <c r="A1" s="2"/>
    </row>
    <row r="3" spans="1:22" ht="12.95" customHeight="1">
      <c r="B3" s="86"/>
      <c r="C3" s="86"/>
      <c r="D3" s="86"/>
      <c r="E3" s="86"/>
      <c r="F3" s="86"/>
      <c r="G3" s="87"/>
      <c r="H3" s="86"/>
      <c r="I3" s="86"/>
      <c r="J3" s="87"/>
      <c r="K3" s="86"/>
      <c r="L3" s="86"/>
      <c r="N3" s="86"/>
      <c r="O3" s="86"/>
      <c r="P3" s="86"/>
      <c r="Q3" s="86"/>
      <c r="R3" s="86"/>
      <c r="S3" s="86"/>
      <c r="T3" s="86"/>
    </row>
    <row r="4" spans="1:22">
      <c r="B4" s="58" t="s">
        <v>24</v>
      </c>
      <c r="C4" s="88"/>
      <c r="D4" s="88"/>
      <c r="E4" s="88"/>
      <c r="F4" s="88"/>
      <c r="G4" s="88"/>
      <c r="H4" s="88"/>
      <c r="I4" s="89"/>
      <c r="J4" s="89"/>
      <c r="K4" s="88"/>
      <c r="L4" s="88"/>
      <c r="M4" s="88"/>
      <c r="N4" s="90" t="s">
        <v>193</v>
      </c>
      <c r="O4" s="86"/>
      <c r="P4" s="86"/>
      <c r="Q4" s="86"/>
      <c r="R4" s="86"/>
      <c r="S4" s="86"/>
      <c r="T4" s="86"/>
    </row>
    <row r="5" spans="1:22" ht="12.95" customHeight="1">
      <c r="B5" s="52" t="s">
        <v>39</v>
      </c>
      <c r="C5" s="91"/>
      <c r="D5" s="502" t="str">
        <f>T('Pg1'!$E$15)</f>
        <v/>
      </c>
      <c r="E5" s="52"/>
      <c r="F5" s="52"/>
      <c r="G5" s="257" t="s">
        <v>194</v>
      </c>
      <c r="H5" s="502" t="str">
        <f>T('Pg1'!$J$13)</f>
        <v/>
      </c>
      <c r="I5" s="92" t="s">
        <v>102</v>
      </c>
      <c r="J5" s="40"/>
      <c r="K5" s="503" t="str">
        <f>T('Pg1'!$AB$20)</f>
        <v/>
      </c>
      <c r="L5" s="40" t="s">
        <v>195</v>
      </c>
      <c r="M5" s="93"/>
      <c r="N5" s="503" t="str">
        <f>T('Pg1'!$AD$20)</f>
        <v/>
      </c>
    </row>
    <row r="6" spans="1:22" ht="6" customHeight="1">
      <c r="B6" s="86"/>
      <c r="C6" s="86"/>
      <c r="D6" s="86"/>
      <c r="E6" s="86"/>
      <c r="F6" s="86"/>
      <c r="G6" s="86"/>
      <c r="H6" s="94"/>
      <c r="I6" s="94"/>
      <c r="J6" s="94"/>
      <c r="K6" s="94"/>
      <c r="L6" s="94"/>
      <c r="M6" s="94"/>
      <c r="N6" s="94"/>
    </row>
    <row r="7" spans="1:22" ht="12.95" customHeight="1">
      <c r="B7" s="87" t="s">
        <v>196</v>
      </c>
      <c r="C7" s="86"/>
      <c r="D7" s="86"/>
      <c r="E7" s="86"/>
      <c r="F7" s="86"/>
      <c r="G7" s="86"/>
      <c r="H7" s="86"/>
      <c r="I7" s="86"/>
      <c r="J7" s="86"/>
      <c r="K7" s="86"/>
      <c r="L7" s="86"/>
      <c r="M7" s="86"/>
      <c r="N7" s="86"/>
      <c r="O7" s="86"/>
      <c r="P7" s="86"/>
      <c r="Q7" s="86"/>
      <c r="R7" s="86"/>
      <c r="S7" s="86"/>
      <c r="T7" s="86"/>
    </row>
    <row r="8" spans="1:22" ht="13.9" customHeight="1">
      <c r="B8" s="95"/>
      <c r="C8" s="96"/>
      <c r="D8" s="96"/>
      <c r="E8" s="97"/>
      <c r="F8" s="98"/>
      <c r="G8" s="98" t="s">
        <v>197</v>
      </c>
      <c r="H8" s="98"/>
      <c r="I8" s="99"/>
      <c r="J8" s="100" t="s">
        <v>198</v>
      </c>
      <c r="K8" s="100" t="s">
        <v>199</v>
      </c>
      <c r="L8" s="97"/>
      <c r="N8" s="86"/>
      <c r="O8" s="86"/>
      <c r="P8" s="86"/>
      <c r="Q8" s="86"/>
      <c r="R8" s="86"/>
      <c r="S8" s="86"/>
      <c r="T8" s="86"/>
      <c r="U8" s="86"/>
      <c r="V8" s="86"/>
    </row>
    <row r="9" spans="1:22" ht="13.9" customHeight="1">
      <c r="B9" s="101"/>
      <c r="C9" s="102" t="s">
        <v>200</v>
      </c>
      <c r="D9" s="102"/>
      <c r="E9" s="103"/>
      <c r="F9" s="100" t="s">
        <v>201</v>
      </c>
      <c r="G9" s="100" t="s">
        <v>202</v>
      </c>
      <c r="H9" s="100" t="s">
        <v>81</v>
      </c>
      <c r="I9" s="100" t="s">
        <v>162</v>
      </c>
      <c r="J9" s="104" t="s">
        <v>203</v>
      </c>
      <c r="K9" s="104" t="s">
        <v>162</v>
      </c>
      <c r="L9" s="105"/>
      <c r="N9" s="86"/>
      <c r="O9" s="86"/>
      <c r="P9" s="86"/>
      <c r="Q9" s="86"/>
      <c r="R9" s="86"/>
      <c r="S9" s="86"/>
      <c r="T9" s="86"/>
      <c r="U9" s="86"/>
      <c r="V9" s="86"/>
    </row>
    <row r="10" spans="1:22" ht="13.9" customHeight="1">
      <c r="B10" s="106"/>
      <c r="C10" s="102" t="s">
        <v>204</v>
      </c>
      <c r="D10" s="102"/>
      <c r="E10" s="107"/>
      <c r="F10" s="109" t="s">
        <v>132</v>
      </c>
      <c r="G10" s="109" t="s">
        <v>112</v>
      </c>
      <c r="H10" s="109" t="s">
        <v>113</v>
      </c>
      <c r="I10" s="109" t="s">
        <v>114</v>
      </c>
      <c r="J10" s="109">
        <v>5</v>
      </c>
      <c r="K10" s="109">
        <v>6</v>
      </c>
      <c r="L10" s="110"/>
      <c r="N10" s="86"/>
      <c r="O10" s="86"/>
      <c r="P10" s="86"/>
      <c r="Q10" s="86"/>
      <c r="R10" s="86"/>
      <c r="S10" s="86"/>
      <c r="T10" s="86"/>
      <c r="U10" s="86"/>
      <c r="V10" s="86"/>
    </row>
    <row r="11" spans="1:22" ht="15" customHeight="1">
      <c r="B11" s="111">
        <v>1</v>
      </c>
      <c r="C11" s="112" t="s">
        <v>205</v>
      </c>
      <c r="D11" s="112"/>
      <c r="E11" s="110"/>
      <c r="F11" s="113"/>
      <c r="G11" s="113"/>
      <c r="H11" s="113"/>
      <c r="I11" s="113">
        <f>SUM(F11:H11)</f>
        <v>0</v>
      </c>
      <c r="J11" s="113"/>
      <c r="K11" s="113">
        <f>SUM(I11:J11)</f>
        <v>0</v>
      </c>
      <c r="L11" s="109">
        <v>1</v>
      </c>
      <c r="N11" s="86"/>
      <c r="O11" s="86"/>
      <c r="P11" s="86"/>
      <c r="Q11" s="86"/>
      <c r="R11" s="86"/>
      <c r="S11" s="86"/>
      <c r="T11" s="86"/>
      <c r="U11" s="86"/>
      <c r="V11" s="86"/>
    </row>
    <row r="12" spans="1:22" ht="15" customHeight="1">
      <c r="B12" s="111">
        <v>2</v>
      </c>
      <c r="C12" s="112" t="s">
        <v>206</v>
      </c>
      <c r="D12" s="112"/>
      <c r="E12" s="110"/>
      <c r="F12" s="113"/>
      <c r="G12" s="113"/>
      <c r="H12" s="113"/>
      <c r="I12" s="113">
        <f>SUM(F12:H12)</f>
        <v>0</v>
      </c>
      <c r="J12" s="113"/>
      <c r="K12" s="113">
        <f>SUM(I12:J12)</f>
        <v>0</v>
      </c>
      <c r="L12" s="109">
        <v>2</v>
      </c>
      <c r="N12" s="86"/>
      <c r="O12" s="86"/>
      <c r="P12" s="86"/>
      <c r="Q12" s="86"/>
      <c r="R12" s="86"/>
      <c r="S12" s="86"/>
      <c r="T12" s="86"/>
      <c r="U12" s="86"/>
      <c r="V12" s="86"/>
    </row>
    <row r="13" spans="1:22" ht="15" customHeight="1">
      <c r="B13" s="111">
        <v>3</v>
      </c>
      <c r="C13" s="112" t="s">
        <v>207</v>
      </c>
      <c r="D13" s="112"/>
      <c r="E13" s="110"/>
      <c r="F13" s="114"/>
      <c r="G13" s="115"/>
      <c r="H13" s="113"/>
      <c r="I13" s="113">
        <f>SUM(F13:H13)</f>
        <v>0</v>
      </c>
      <c r="J13" s="113"/>
      <c r="K13" s="113">
        <f>SUM(I13:J13)</f>
        <v>0</v>
      </c>
      <c r="L13" s="109">
        <v>3</v>
      </c>
      <c r="N13" s="86"/>
      <c r="O13" s="86"/>
      <c r="P13" s="86"/>
      <c r="Q13" s="86"/>
      <c r="R13" s="86"/>
      <c r="S13" s="86"/>
      <c r="T13" s="86"/>
      <c r="U13" s="86"/>
      <c r="V13" s="86"/>
    </row>
    <row r="14" spans="1:22" ht="15" customHeight="1">
      <c r="B14" s="111">
        <v>4</v>
      </c>
      <c r="C14" s="112" t="s">
        <v>208</v>
      </c>
      <c r="D14" s="112"/>
      <c r="E14" s="110"/>
      <c r="F14" s="113"/>
      <c r="G14" s="113"/>
      <c r="H14" s="113"/>
      <c r="I14" s="113">
        <f>SUM(F14:H14)</f>
        <v>0</v>
      </c>
      <c r="J14" s="113"/>
      <c r="K14" s="113">
        <f>SUM(I14:J14)</f>
        <v>0</v>
      </c>
      <c r="L14" s="109">
        <v>4</v>
      </c>
      <c r="N14" s="86"/>
      <c r="O14" s="86"/>
      <c r="P14" s="86"/>
      <c r="Q14" s="86"/>
      <c r="R14" s="86"/>
      <c r="S14" s="86"/>
      <c r="T14" s="86"/>
      <c r="U14" s="86"/>
      <c r="V14" s="86"/>
    </row>
    <row r="15" spans="1:22" ht="21" customHeight="1">
      <c r="B15" s="111">
        <v>5</v>
      </c>
      <c r="C15" s="102" t="s">
        <v>209</v>
      </c>
      <c r="D15" s="102"/>
      <c r="E15" s="108"/>
      <c r="F15" s="113">
        <f t="shared" ref="F15:K15" si="0">SUM(F11:F14)</f>
        <v>0</v>
      </c>
      <c r="G15" s="113">
        <f t="shared" si="0"/>
        <v>0</v>
      </c>
      <c r="H15" s="113">
        <f t="shared" si="0"/>
        <v>0</v>
      </c>
      <c r="I15" s="113">
        <f t="shared" si="0"/>
        <v>0</v>
      </c>
      <c r="J15" s="113">
        <f t="shared" si="0"/>
        <v>0</v>
      </c>
      <c r="K15" s="113">
        <f t="shared" si="0"/>
        <v>0</v>
      </c>
      <c r="L15" s="109">
        <v>5</v>
      </c>
      <c r="N15" s="86"/>
      <c r="O15" s="86"/>
      <c r="P15" s="86"/>
      <c r="Q15" s="86"/>
      <c r="R15" s="86"/>
      <c r="S15" s="86"/>
      <c r="T15" s="86"/>
      <c r="U15" s="86"/>
      <c r="V15" s="86"/>
    </row>
    <row r="16" spans="1:22">
      <c r="B16" s="116"/>
      <c r="C16" s="102" t="s">
        <v>210</v>
      </c>
      <c r="D16" s="102"/>
      <c r="E16" s="108"/>
      <c r="F16" s="114"/>
      <c r="G16" s="117"/>
      <c r="H16" s="117"/>
      <c r="I16" s="117"/>
      <c r="J16" s="117"/>
      <c r="K16" s="117"/>
      <c r="L16" s="118"/>
      <c r="N16" s="86"/>
      <c r="O16" s="86"/>
      <c r="P16" s="86"/>
      <c r="Q16" s="86"/>
      <c r="R16" s="86"/>
      <c r="S16" s="86"/>
      <c r="T16" s="86"/>
      <c r="U16" s="86"/>
      <c r="V16" s="86"/>
    </row>
    <row r="17" spans="2:22" ht="15" customHeight="1">
      <c r="B17" s="111">
        <v>6</v>
      </c>
      <c r="C17" s="112" t="s">
        <v>211</v>
      </c>
      <c r="D17" s="112"/>
      <c r="E17" s="110"/>
      <c r="F17" s="113"/>
      <c r="G17" s="113"/>
      <c r="H17" s="113"/>
      <c r="I17" s="113">
        <f>SUM(F17:H17)</f>
        <v>0</v>
      </c>
      <c r="J17" s="113"/>
      <c r="K17" s="113">
        <f>SUM(I17:J17)</f>
        <v>0</v>
      </c>
      <c r="L17" s="109">
        <v>6</v>
      </c>
      <c r="N17" s="86"/>
      <c r="O17" s="86"/>
      <c r="P17" s="86"/>
      <c r="Q17" s="86"/>
      <c r="R17" s="86"/>
      <c r="S17" s="86"/>
      <c r="T17" s="86"/>
      <c r="U17" s="86"/>
      <c r="V17" s="86"/>
    </row>
    <row r="18" spans="2:22" ht="15" customHeight="1">
      <c r="B18" s="111">
        <v>7</v>
      </c>
      <c r="C18" s="112" t="s">
        <v>212</v>
      </c>
      <c r="D18" s="112"/>
      <c r="E18" s="110"/>
      <c r="F18" s="113"/>
      <c r="G18" s="113"/>
      <c r="H18" s="113"/>
      <c r="I18" s="113">
        <f>SUM(F18:H18)</f>
        <v>0</v>
      </c>
      <c r="J18" s="113"/>
      <c r="K18" s="113">
        <f>SUM(I18:J18)</f>
        <v>0</v>
      </c>
      <c r="L18" s="109">
        <v>7</v>
      </c>
      <c r="N18" s="86"/>
      <c r="O18" s="86"/>
      <c r="P18" s="86"/>
      <c r="Q18" s="86"/>
      <c r="R18" s="86"/>
      <c r="S18" s="86"/>
      <c r="T18" s="86"/>
      <c r="U18" s="86"/>
      <c r="V18" s="86"/>
    </row>
    <row r="19" spans="2:22" ht="15" customHeight="1">
      <c r="B19" s="111">
        <v>8</v>
      </c>
      <c r="C19" s="112" t="s">
        <v>208</v>
      </c>
      <c r="D19" s="112"/>
      <c r="E19" s="110"/>
      <c r="F19" s="113"/>
      <c r="G19" s="113"/>
      <c r="H19" s="113"/>
      <c r="I19" s="113">
        <f>SUM(F19:H19)</f>
        <v>0</v>
      </c>
      <c r="J19" s="113"/>
      <c r="K19" s="113">
        <f>SUM(I19:J19)</f>
        <v>0</v>
      </c>
      <c r="L19" s="109">
        <v>8</v>
      </c>
      <c r="N19" s="86"/>
      <c r="O19" s="86"/>
      <c r="P19" s="86"/>
      <c r="Q19" s="86"/>
      <c r="R19" s="86"/>
      <c r="S19" s="86"/>
      <c r="T19" s="86"/>
      <c r="U19" s="86"/>
      <c r="V19" s="86"/>
    </row>
    <row r="20" spans="2:22" ht="21" customHeight="1">
      <c r="B20" s="119">
        <v>9</v>
      </c>
      <c r="C20" s="102" t="s">
        <v>213</v>
      </c>
      <c r="D20" s="102"/>
      <c r="E20" s="103"/>
      <c r="F20" s="120">
        <f t="shared" ref="F20:K20" si="1">SUM(F17:F19)</f>
        <v>0</v>
      </c>
      <c r="G20" s="120">
        <f t="shared" si="1"/>
        <v>0</v>
      </c>
      <c r="H20" s="120">
        <f t="shared" si="1"/>
        <v>0</v>
      </c>
      <c r="I20" s="120">
        <f t="shared" si="1"/>
        <v>0</v>
      </c>
      <c r="J20" s="120">
        <f t="shared" si="1"/>
        <v>0</v>
      </c>
      <c r="K20" s="120">
        <f t="shared" si="1"/>
        <v>0</v>
      </c>
      <c r="L20" s="121">
        <v>9</v>
      </c>
      <c r="N20" s="86"/>
      <c r="O20" s="86"/>
      <c r="P20" s="86"/>
      <c r="Q20" s="86"/>
      <c r="R20" s="86"/>
      <c r="S20" s="86"/>
      <c r="T20" s="86"/>
      <c r="U20" s="86"/>
      <c r="V20" s="86"/>
    </row>
    <row r="21" spans="2:22" ht="13.9" customHeight="1">
      <c r="B21" s="122"/>
      <c r="C21" s="102" t="s">
        <v>214</v>
      </c>
      <c r="D21" s="102"/>
      <c r="E21" s="107"/>
      <c r="F21" s="114"/>
      <c r="G21" s="117"/>
      <c r="H21" s="117"/>
      <c r="I21" s="117"/>
      <c r="J21" s="117"/>
      <c r="K21" s="117"/>
      <c r="L21" s="118"/>
      <c r="N21" s="86"/>
      <c r="O21" s="86"/>
      <c r="P21" s="86"/>
      <c r="Q21" s="86"/>
      <c r="R21" s="86"/>
      <c r="S21" s="86"/>
      <c r="T21" s="86"/>
      <c r="U21" s="86"/>
      <c r="V21" s="86"/>
    </row>
    <row r="22" spans="2:22" ht="15" customHeight="1">
      <c r="B22" s="111">
        <v>10</v>
      </c>
      <c r="C22" s="112" t="s">
        <v>215</v>
      </c>
      <c r="D22" s="112"/>
      <c r="E22" s="110"/>
      <c r="F22" s="113"/>
      <c r="G22" s="113"/>
      <c r="H22" s="113"/>
      <c r="I22" s="113">
        <f>SUM(F22:H22)</f>
        <v>0</v>
      </c>
      <c r="J22" s="113"/>
      <c r="K22" s="113">
        <f>SUM(I22:J22)</f>
        <v>0</v>
      </c>
      <c r="L22" s="109">
        <v>10</v>
      </c>
      <c r="N22" s="86"/>
      <c r="O22" s="86"/>
      <c r="P22" s="86"/>
      <c r="Q22" s="86"/>
      <c r="R22" s="86"/>
      <c r="S22" s="86"/>
      <c r="T22" s="86"/>
      <c r="U22" s="86"/>
      <c r="V22" s="86"/>
    </row>
    <row r="23" spans="2:22" ht="15" customHeight="1">
      <c r="B23" s="111">
        <v>11</v>
      </c>
      <c r="C23" s="112" t="s">
        <v>216</v>
      </c>
      <c r="D23" s="112"/>
      <c r="E23" s="110"/>
      <c r="F23" s="113"/>
      <c r="G23" s="113"/>
      <c r="H23" s="113"/>
      <c r="I23" s="113">
        <f>SUM(F23:H23)</f>
        <v>0</v>
      </c>
      <c r="J23" s="113"/>
      <c r="K23" s="113">
        <f>SUM(I23:J23)</f>
        <v>0</v>
      </c>
      <c r="L23" s="109">
        <v>11</v>
      </c>
      <c r="N23" s="86"/>
      <c r="O23" s="86"/>
      <c r="P23" s="86"/>
      <c r="Q23" s="86"/>
      <c r="R23" s="86"/>
      <c r="S23" s="86"/>
      <c r="T23" s="86"/>
      <c r="U23" s="86"/>
      <c r="V23" s="86"/>
    </row>
    <row r="24" spans="2:22" ht="15" customHeight="1">
      <c r="B24" s="111">
        <v>12</v>
      </c>
      <c r="C24" s="112" t="s">
        <v>217</v>
      </c>
      <c r="D24" s="112"/>
      <c r="E24" s="110"/>
      <c r="F24" s="113"/>
      <c r="G24" s="113"/>
      <c r="H24" s="113"/>
      <c r="I24" s="113">
        <f>SUM(F24:H24)</f>
        <v>0</v>
      </c>
      <c r="J24" s="113"/>
      <c r="K24" s="113">
        <f>SUM(I24:J24)</f>
        <v>0</v>
      </c>
      <c r="L24" s="109">
        <v>12</v>
      </c>
      <c r="N24" s="86"/>
      <c r="O24" s="86"/>
      <c r="P24" s="86"/>
      <c r="Q24" s="86"/>
      <c r="R24" s="86"/>
      <c r="S24" s="86"/>
      <c r="T24" s="86"/>
      <c r="U24" s="86"/>
      <c r="V24" s="86"/>
    </row>
    <row r="25" spans="2:22" ht="15" customHeight="1">
      <c r="B25" s="111">
        <v>13</v>
      </c>
      <c r="C25" s="112" t="s">
        <v>208</v>
      </c>
      <c r="D25" s="112"/>
      <c r="E25" s="110"/>
      <c r="F25" s="113"/>
      <c r="G25" s="113"/>
      <c r="H25" s="113"/>
      <c r="I25" s="113">
        <f>SUM(F25:H25)</f>
        <v>0</v>
      </c>
      <c r="J25" s="113"/>
      <c r="K25" s="113">
        <f>SUM(I25:J25)</f>
        <v>0</v>
      </c>
      <c r="L25" s="109">
        <v>13</v>
      </c>
      <c r="N25" s="86"/>
      <c r="O25" s="86"/>
      <c r="P25" s="86"/>
      <c r="Q25" s="86"/>
      <c r="R25" s="86"/>
      <c r="S25" s="86"/>
      <c r="T25" s="86"/>
      <c r="U25" s="86"/>
      <c r="V25" s="86"/>
    </row>
    <row r="26" spans="2:22" ht="21" customHeight="1">
      <c r="B26" s="111">
        <v>14</v>
      </c>
      <c r="C26" s="102" t="s">
        <v>218</v>
      </c>
      <c r="D26" s="102"/>
      <c r="E26" s="108"/>
      <c r="F26" s="113">
        <f t="shared" ref="F26:K26" si="2">SUM(F22:F25)</f>
        <v>0</v>
      </c>
      <c r="G26" s="113">
        <f t="shared" si="2"/>
        <v>0</v>
      </c>
      <c r="H26" s="113">
        <f t="shared" si="2"/>
        <v>0</v>
      </c>
      <c r="I26" s="113">
        <f t="shared" si="2"/>
        <v>0</v>
      </c>
      <c r="J26" s="113">
        <f t="shared" si="2"/>
        <v>0</v>
      </c>
      <c r="K26" s="113">
        <f t="shared" si="2"/>
        <v>0</v>
      </c>
      <c r="L26" s="109">
        <v>14</v>
      </c>
      <c r="N26" s="86"/>
      <c r="O26" s="86"/>
      <c r="P26" s="86"/>
      <c r="Q26" s="86"/>
      <c r="R26" s="86"/>
      <c r="S26" s="86"/>
      <c r="T26" s="86"/>
      <c r="U26" s="86"/>
      <c r="V26" s="86"/>
    </row>
    <row r="27" spans="2:22" ht="21.95" customHeight="1">
      <c r="B27" s="111">
        <v>15</v>
      </c>
      <c r="C27" s="102" t="s">
        <v>219</v>
      </c>
      <c r="D27" s="102"/>
      <c r="E27" s="108"/>
      <c r="F27" s="113">
        <f t="shared" ref="F27:K27" si="3">F15+F20+F26</f>
        <v>0</v>
      </c>
      <c r="G27" s="113">
        <f t="shared" si="3"/>
        <v>0</v>
      </c>
      <c r="H27" s="113">
        <f t="shared" si="3"/>
        <v>0</v>
      </c>
      <c r="I27" s="113">
        <f t="shared" si="3"/>
        <v>0</v>
      </c>
      <c r="J27" s="113">
        <f t="shared" si="3"/>
        <v>0</v>
      </c>
      <c r="K27" s="113">
        <f t="shared" si="3"/>
        <v>0</v>
      </c>
      <c r="L27" s="109">
        <v>15</v>
      </c>
      <c r="N27" s="86"/>
      <c r="O27" s="86"/>
      <c r="P27" s="86"/>
      <c r="Q27" s="86"/>
      <c r="R27" s="86"/>
      <c r="S27" s="86"/>
      <c r="T27" s="86"/>
      <c r="U27" s="86"/>
      <c r="V27" s="86"/>
    </row>
    <row r="28" spans="2:22" ht="6.95" customHeight="1">
      <c r="B28" s="123"/>
      <c r="C28" s="124"/>
      <c r="D28" s="124"/>
      <c r="E28" s="103"/>
      <c r="F28" s="125"/>
      <c r="G28" s="126"/>
      <c r="H28" s="126"/>
      <c r="I28" s="126"/>
      <c r="J28" s="126"/>
      <c r="K28" s="126"/>
      <c r="L28" s="127"/>
      <c r="N28" s="86"/>
      <c r="O28" s="86"/>
      <c r="P28" s="86"/>
      <c r="Q28" s="86"/>
      <c r="R28" s="86"/>
      <c r="S28" s="86"/>
      <c r="T28" s="86"/>
      <c r="U28" s="86"/>
      <c r="V28" s="86"/>
    </row>
    <row r="29" spans="2:22">
      <c r="B29" s="123"/>
      <c r="C29" s="102" t="s">
        <v>220</v>
      </c>
      <c r="D29" s="102"/>
      <c r="E29" s="103"/>
      <c r="F29" s="128"/>
      <c r="G29" s="129"/>
      <c r="H29" s="129"/>
      <c r="I29" s="129"/>
      <c r="J29" s="129"/>
      <c r="K29" s="129"/>
      <c r="L29" s="130"/>
      <c r="N29" s="86"/>
      <c r="O29" s="86"/>
      <c r="P29" s="86"/>
      <c r="Q29" s="86"/>
      <c r="R29" s="86"/>
      <c r="S29" s="86"/>
      <c r="T29" s="86"/>
      <c r="U29" s="86"/>
      <c r="V29" s="86"/>
    </row>
    <row r="30" spans="2:22" ht="13.9" customHeight="1">
      <c r="B30" s="122"/>
      <c r="C30" s="102" t="s">
        <v>221</v>
      </c>
      <c r="D30" s="102"/>
      <c r="E30" s="107"/>
      <c r="F30" s="129"/>
      <c r="G30" s="129"/>
      <c r="H30" s="131"/>
      <c r="I30" s="131"/>
      <c r="J30" s="131"/>
      <c r="K30" s="131"/>
      <c r="L30" s="132"/>
      <c r="N30" s="86"/>
      <c r="O30" s="86"/>
      <c r="P30" s="86"/>
      <c r="Q30" s="86"/>
      <c r="R30" s="86"/>
      <c r="S30" s="86"/>
      <c r="T30" s="86"/>
      <c r="U30" s="86"/>
      <c r="V30" s="86"/>
    </row>
    <row r="31" spans="2:22" ht="15" customHeight="1">
      <c r="B31" s="133">
        <v>16</v>
      </c>
      <c r="C31" s="112" t="s">
        <v>222</v>
      </c>
      <c r="D31" s="112"/>
      <c r="E31" s="134"/>
      <c r="F31" s="129"/>
      <c r="G31" s="135"/>
      <c r="H31" s="113"/>
      <c r="I31" s="113">
        <f>H31</f>
        <v>0</v>
      </c>
      <c r="J31" s="113"/>
      <c r="K31" s="113">
        <f t="shared" ref="K31:K36" si="4">SUM(I31:J31)</f>
        <v>0</v>
      </c>
      <c r="L31" s="109">
        <v>16</v>
      </c>
      <c r="N31" s="86"/>
      <c r="O31" s="86"/>
      <c r="P31" s="86"/>
      <c r="Q31" s="86"/>
      <c r="R31" s="86"/>
      <c r="S31" s="86"/>
      <c r="T31" s="86"/>
      <c r="U31" s="86"/>
      <c r="V31" s="86"/>
    </row>
    <row r="32" spans="2:22" ht="15" customHeight="1">
      <c r="B32" s="133">
        <v>17</v>
      </c>
      <c r="C32" s="112" t="s">
        <v>223</v>
      </c>
      <c r="D32" s="112"/>
      <c r="E32" s="110"/>
      <c r="F32" s="129"/>
      <c r="G32" s="135"/>
      <c r="H32" s="113"/>
      <c r="I32" s="113">
        <f>H32</f>
        <v>0</v>
      </c>
      <c r="J32" s="113"/>
      <c r="K32" s="113">
        <f t="shared" si="4"/>
        <v>0</v>
      </c>
      <c r="L32" s="109">
        <v>17</v>
      </c>
      <c r="N32" s="86"/>
      <c r="O32" s="86"/>
      <c r="P32" s="86"/>
      <c r="Q32" s="86"/>
      <c r="R32" s="86"/>
      <c r="S32" s="86"/>
      <c r="T32" s="86"/>
      <c r="U32" s="86"/>
      <c r="V32" s="86"/>
    </row>
    <row r="33" spans="2:22" ht="15" customHeight="1">
      <c r="B33" s="111">
        <v>18</v>
      </c>
      <c r="C33" s="112" t="s">
        <v>224</v>
      </c>
      <c r="D33" s="112"/>
      <c r="E33" s="110"/>
      <c r="F33" s="129"/>
      <c r="G33" s="135"/>
      <c r="H33" s="113"/>
      <c r="I33" s="113">
        <f>H33</f>
        <v>0</v>
      </c>
      <c r="J33" s="113"/>
      <c r="K33" s="113">
        <f t="shared" si="4"/>
        <v>0</v>
      </c>
      <c r="L33" s="109">
        <v>18</v>
      </c>
      <c r="N33" s="86"/>
      <c r="O33" s="86"/>
      <c r="P33" s="86"/>
      <c r="Q33" s="86"/>
      <c r="R33" s="86"/>
      <c r="S33" s="86"/>
      <c r="T33" s="86"/>
      <c r="U33" s="86"/>
      <c r="V33" s="86"/>
    </row>
    <row r="34" spans="2:22" ht="15" customHeight="1">
      <c r="B34" s="111">
        <v>19</v>
      </c>
      <c r="C34" s="112" t="s">
        <v>225</v>
      </c>
      <c r="D34" s="112"/>
      <c r="E34" s="110"/>
      <c r="F34" s="129"/>
      <c r="G34" s="135"/>
      <c r="H34" s="113"/>
      <c r="I34" s="113">
        <f>H34</f>
        <v>0</v>
      </c>
      <c r="J34" s="113"/>
      <c r="K34" s="113">
        <f t="shared" si="4"/>
        <v>0</v>
      </c>
      <c r="L34" s="109">
        <v>19</v>
      </c>
      <c r="N34" s="86"/>
      <c r="O34" s="86"/>
      <c r="P34" s="86"/>
      <c r="Q34" s="86"/>
      <c r="R34" s="86"/>
      <c r="S34" s="86"/>
      <c r="T34" s="86"/>
      <c r="U34" s="86"/>
      <c r="V34" s="86"/>
    </row>
    <row r="35" spans="2:22" ht="15" customHeight="1">
      <c r="B35" s="111">
        <v>20</v>
      </c>
      <c r="C35" s="112" t="s">
        <v>226</v>
      </c>
      <c r="D35" s="112"/>
      <c r="E35" s="110"/>
      <c r="F35" s="131"/>
      <c r="G35" s="136"/>
      <c r="H35" s="113"/>
      <c r="I35" s="113">
        <f>H35</f>
        <v>0</v>
      </c>
      <c r="J35" s="113"/>
      <c r="K35" s="113">
        <f t="shared" si="4"/>
        <v>0</v>
      </c>
      <c r="L35" s="109">
        <v>20</v>
      </c>
      <c r="N35" s="86"/>
      <c r="O35" s="86"/>
      <c r="P35" s="86"/>
      <c r="Q35" s="86"/>
      <c r="R35" s="86"/>
      <c r="S35" s="86"/>
      <c r="T35" s="86"/>
      <c r="U35" s="86"/>
      <c r="V35" s="86"/>
    </row>
    <row r="36" spans="2:22" ht="15" customHeight="1">
      <c r="B36" s="111">
        <v>21</v>
      </c>
      <c r="C36" s="112" t="s">
        <v>208</v>
      </c>
      <c r="D36" s="112"/>
      <c r="E36" s="110"/>
      <c r="F36" s="113"/>
      <c r="G36" s="113"/>
      <c r="H36" s="113"/>
      <c r="I36" s="113">
        <f>SUM(F36:H36)</f>
        <v>0</v>
      </c>
      <c r="J36" s="113"/>
      <c r="K36" s="113">
        <f t="shared" si="4"/>
        <v>0</v>
      </c>
      <c r="L36" s="109">
        <v>21</v>
      </c>
      <c r="N36" s="86"/>
      <c r="O36" s="86"/>
      <c r="P36" s="86"/>
      <c r="Q36" s="86"/>
      <c r="R36" s="86"/>
      <c r="S36" s="86"/>
      <c r="T36" s="86"/>
      <c r="U36" s="86"/>
      <c r="V36" s="86"/>
    </row>
    <row r="37" spans="2:22" ht="21" customHeight="1" thickBot="1">
      <c r="B37" s="137">
        <v>22</v>
      </c>
      <c r="C37" s="138" t="s">
        <v>227</v>
      </c>
      <c r="D37" s="138"/>
      <c r="E37" s="139"/>
      <c r="F37" s="140">
        <f t="shared" ref="F37:K37" si="5">SUM(F31:F36)</f>
        <v>0</v>
      </c>
      <c r="G37" s="140">
        <f t="shared" si="5"/>
        <v>0</v>
      </c>
      <c r="H37" s="140">
        <f t="shared" si="5"/>
        <v>0</v>
      </c>
      <c r="I37" s="140">
        <f t="shared" si="5"/>
        <v>0</v>
      </c>
      <c r="J37" s="140">
        <f t="shared" si="5"/>
        <v>0</v>
      </c>
      <c r="K37" s="140">
        <f t="shared" si="5"/>
        <v>0</v>
      </c>
      <c r="L37" s="137">
        <v>22</v>
      </c>
      <c r="N37" s="86"/>
      <c r="O37" s="86"/>
      <c r="P37" s="86"/>
      <c r="Q37" s="86"/>
      <c r="R37" s="86"/>
      <c r="S37" s="86"/>
      <c r="T37" s="86"/>
      <c r="U37" s="86"/>
      <c r="V37" s="86"/>
    </row>
    <row r="38" spans="2:22" ht="21.95" customHeight="1" thickTop="1">
      <c r="B38" s="111">
        <v>23</v>
      </c>
      <c r="C38" s="102" t="s">
        <v>228</v>
      </c>
      <c r="D38" s="102"/>
      <c r="E38" s="52"/>
      <c r="F38" s="141">
        <f t="shared" ref="F38:K38" si="6">F27+F37</f>
        <v>0</v>
      </c>
      <c r="G38" s="141">
        <f t="shared" si="6"/>
        <v>0</v>
      </c>
      <c r="H38" s="141">
        <f t="shared" si="6"/>
        <v>0</v>
      </c>
      <c r="I38" s="141">
        <f t="shared" si="6"/>
        <v>0</v>
      </c>
      <c r="J38" s="141">
        <f t="shared" si="6"/>
        <v>0</v>
      </c>
      <c r="K38" s="141">
        <f t="shared" si="6"/>
        <v>0</v>
      </c>
      <c r="L38" s="111">
        <v>23</v>
      </c>
      <c r="N38" s="86"/>
      <c r="O38" s="86"/>
      <c r="P38" s="86"/>
      <c r="Q38" s="86"/>
      <c r="R38" s="86"/>
      <c r="S38" s="86"/>
      <c r="T38" s="86"/>
      <c r="U38" s="86"/>
      <c r="V38" s="86"/>
    </row>
    <row r="39" spans="2:22">
      <c r="B39" s="86"/>
      <c r="C39" s="86"/>
      <c r="D39" s="86"/>
      <c r="E39" s="86"/>
      <c r="F39" s="86"/>
      <c r="G39" s="86"/>
      <c r="H39" s="86"/>
      <c r="I39" s="86"/>
      <c r="J39" s="86"/>
      <c r="K39" s="86"/>
      <c r="L39" s="86"/>
      <c r="M39" s="86"/>
      <c r="N39" s="86"/>
      <c r="O39" s="86"/>
      <c r="P39" s="86"/>
      <c r="Q39" s="86"/>
      <c r="R39" s="86"/>
      <c r="S39" s="86"/>
      <c r="T39" s="86"/>
    </row>
    <row r="40" spans="2:22">
      <c r="B40" s="142"/>
      <c r="C40" s="142"/>
      <c r="D40" s="142"/>
      <c r="E40" s="142"/>
      <c r="F40" s="142"/>
      <c r="G40" s="142"/>
      <c r="H40" s="142"/>
      <c r="I40" s="142"/>
      <c r="J40" s="142"/>
      <c r="K40" s="142"/>
      <c r="L40" s="142"/>
      <c r="M40" s="142"/>
      <c r="N40" s="142"/>
      <c r="O40" s="142"/>
      <c r="P40" s="142"/>
      <c r="Q40" s="86"/>
      <c r="R40" s="86"/>
      <c r="S40" s="86"/>
      <c r="T40" s="86"/>
    </row>
    <row r="41" spans="2:22">
      <c r="B41" s="142"/>
      <c r="C41" s="142"/>
      <c r="D41" s="142"/>
      <c r="E41" s="142"/>
      <c r="F41" s="142"/>
      <c r="G41" s="142"/>
      <c r="H41" s="142"/>
      <c r="I41" s="142"/>
      <c r="J41" s="142"/>
      <c r="K41" s="142"/>
      <c r="L41" s="142"/>
      <c r="M41" s="142"/>
      <c r="N41" s="142"/>
      <c r="O41" s="142"/>
      <c r="P41" s="142"/>
      <c r="Q41" s="86"/>
      <c r="R41" s="86"/>
      <c r="S41" s="86"/>
      <c r="T41" s="86"/>
    </row>
    <row r="42" spans="2:22">
      <c r="B42" s="142"/>
      <c r="C42" s="142"/>
      <c r="D42" s="142"/>
      <c r="E42" s="142"/>
      <c r="F42" s="142"/>
      <c r="G42" s="142"/>
      <c r="H42" s="142"/>
      <c r="I42" s="142"/>
      <c r="J42" s="142"/>
      <c r="K42" s="142"/>
      <c r="L42" s="142"/>
      <c r="M42" s="142"/>
      <c r="N42" s="142"/>
      <c r="O42" s="142"/>
      <c r="P42" s="142"/>
      <c r="Q42" s="86"/>
      <c r="R42" s="86"/>
      <c r="S42" s="86"/>
      <c r="T42" s="86"/>
    </row>
    <row r="43" spans="2:22">
      <c r="B43" s="2"/>
      <c r="C43" s="2"/>
      <c r="D43" s="2"/>
      <c r="E43" s="2"/>
      <c r="F43" s="2"/>
      <c r="G43" s="2"/>
      <c r="H43" s="2"/>
      <c r="I43" s="2"/>
      <c r="J43" s="2"/>
      <c r="K43" s="2"/>
      <c r="L43" s="2"/>
      <c r="M43" s="2"/>
      <c r="N43" s="2"/>
      <c r="O43" s="2"/>
      <c r="P43" s="2"/>
    </row>
    <row r="44" spans="2:22">
      <c r="B44" s="2"/>
      <c r="C44" s="2"/>
      <c r="D44" s="2"/>
      <c r="E44" s="2"/>
      <c r="F44" s="2"/>
      <c r="G44" s="2"/>
      <c r="H44" s="2"/>
      <c r="I44" s="2"/>
      <c r="J44" s="2"/>
      <c r="K44" s="2"/>
      <c r="L44" s="2"/>
      <c r="M44" s="2"/>
      <c r="N44" s="2"/>
      <c r="O44" s="2"/>
      <c r="P44" s="2"/>
    </row>
    <row r="45" spans="2:22">
      <c r="B45" s="2"/>
      <c r="C45" s="2"/>
      <c r="D45" s="2"/>
      <c r="E45" s="2"/>
      <c r="F45" s="2"/>
      <c r="G45" s="2"/>
      <c r="H45" s="2"/>
      <c r="I45" s="2"/>
      <c r="J45" s="2"/>
      <c r="K45" s="2"/>
      <c r="L45" s="2"/>
      <c r="M45" s="2"/>
      <c r="N45" s="2"/>
      <c r="O45" s="2"/>
      <c r="P45" s="2"/>
    </row>
    <row r="46" spans="2:22">
      <c r="B46" s="2"/>
      <c r="C46" s="2"/>
      <c r="D46" s="2"/>
      <c r="E46" s="2"/>
      <c r="F46" s="2"/>
      <c r="G46" s="2"/>
      <c r="H46" s="2"/>
      <c r="I46" s="2"/>
      <c r="J46" s="2"/>
      <c r="K46" s="2"/>
      <c r="L46" s="2"/>
      <c r="M46" s="2"/>
      <c r="N46" s="2"/>
      <c r="O46" s="2"/>
      <c r="P46" s="2"/>
    </row>
    <row r="47" spans="2:22">
      <c r="B47" s="2"/>
      <c r="C47" s="2"/>
      <c r="D47" s="2"/>
      <c r="E47" s="2"/>
      <c r="F47" s="2"/>
      <c r="G47" s="2"/>
      <c r="H47" s="2"/>
      <c r="I47" s="2"/>
      <c r="J47" s="2"/>
      <c r="K47" s="2"/>
      <c r="L47" s="2"/>
      <c r="M47" s="2"/>
      <c r="N47" s="2"/>
      <c r="O47" s="2"/>
      <c r="P47" s="2"/>
    </row>
    <row r="48" spans="2:22">
      <c r="B48" s="2"/>
      <c r="C48" s="2"/>
      <c r="D48" s="2"/>
      <c r="E48" s="2"/>
      <c r="F48" s="2"/>
      <c r="G48" s="2"/>
      <c r="H48" s="2"/>
      <c r="I48" s="2"/>
      <c r="J48" s="2"/>
      <c r="K48" s="2"/>
      <c r="L48" s="2"/>
      <c r="M48" s="2"/>
      <c r="N48" s="2"/>
      <c r="O48" s="2"/>
      <c r="P48" s="2"/>
    </row>
    <row r="49" spans="2:16">
      <c r="B49" s="2"/>
      <c r="C49" s="2"/>
      <c r="D49" s="2"/>
      <c r="E49" s="2"/>
      <c r="F49" s="2"/>
      <c r="G49" s="2"/>
      <c r="H49" s="2"/>
      <c r="I49" s="2"/>
      <c r="J49" s="2"/>
      <c r="K49" s="2"/>
      <c r="L49" s="2"/>
      <c r="M49" s="2"/>
      <c r="N49" s="2"/>
      <c r="O49" s="2"/>
      <c r="P49" s="2"/>
    </row>
    <row r="50" spans="2:16">
      <c r="B50" s="2"/>
      <c r="C50" s="2"/>
      <c r="D50" s="2"/>
      <c r="E50" s="2"/>
      <c r="F50" s="2"/>
      <c r="G50" s="2"/>
      <c r="H50" s="2"/>
      <c r="I50" s="2"/>
      <c r="J50" s="2"/>
      <c r="K50" s="2"/>
      <c r="L50" s="2"/>
      <c r="M50" s="2"/>
      <c r="N50" s="2"/>
      <c r="O50" s="2"/>
      <c r="P50" s="2"/>
    </row>
    <row r="51" spans="2:16">
      <c r="B51" s="2"/>
      <c r="C51" s="2"/>
      <c r="D51" s="2"/>
      <c r="E51" s="2"/>
      <c r="F51" s="2"/>
      <c r="G51" s="2"/>
      <c r="H51" s="2"/>
      <c r="I51" s="2"/>
      <c r="J51" s="2"/>
      <c r="K51" s="2"/>
      <c r="L51" s="2"/>
      <c r="M51" s="2"/>
      <c r="N51" s="2"/>
      <c r="O51" s="2"/>
      <c r="P51" s="2"/>
    </row>
    <row r="52" spans="2:16">
      <c r="B52" s="2"/>
      <c r="C52" s="2"/>
      <c r="D52" s="2"/>
      <c r="E52" s="2"/>
      <c r="F52" s="2"/>
      <c r="G52" s="2"/>
      <c r="H52" s="2"/>
      <c r="I52" s="2"/>
      <c r="J52" s="2"/>
      <c r="K52" s="2"/>
      <c r="L52" s="2"/>
      <c r="M52" s="2"/>
      <c r="N52" s="2"/>
      <c r="O52" s="2"/>
      <c r="P52" s="2"/>
    </row>
    <row r="53" spans="2:16">
      <c r="B53" s="2"/>
      <c r="C53" s="2"/>
      <c r="D53" s="2"/>
      <c r="E53" s="2"/>
      <c r="F53" s="2"/>
      <c r="G53" s="2"/>
      <c r="H53" s="2"/>
      <c r="I53" s="2"/>
      <c r="J53" s="2"/>
      <c r="K53" s="2"/>
      <c r="L53" s="2"/>
      <c r="M53" s="2"/>
      <c r="N53" s="2"/>
      <c r="O53" s="2"/>
      <c r="P53" s="2"/>
    </row>
    <row r="54" spans="2:16">
      <c r="B54" s="2"/>
      <c r="C54" s="2"/>
      <c r="D54" s="2"/>
      <c r="E54" s="2"/>
      <c r="F54" s="2"/>
      <c r="G54" s="2"/>
      <c r="H54" s="2"/>
      <c r="I54" s="2"/>
      <c r="J54" s="2"/>
      <c r="K54" s="2"/>
      <c r="L54" s="2"/>
      <c r="M54" s="2"/>
      <c r="N54" s="2"/>
      <c r="O54" s="2"/>
      <c r="P54" s="2"/>
    </row>
    <row r="55" spans="2:16">
      <c r="B55" s="2"/>
      <c r="C55" s="2"/>
      <c r="D55" s="2"/>
      <c r="E55" s="2"/>
      <c r="F55" s="2"/>
      <c r="G55" s="2"/>
      <c r="H55" s="2"/>
      <c r="I55" s="2"/>
      <c r="J55" s="2"/>
      <c r="K55" s="2"/>
      <c r="L55" s="2"/>
      <c r="M55" s="2"/>
      <c r="N55" s="2"/>
      <c r="O55" s="2"/>
      <c r="P55" s="2"/>
    </row>
    <row r="56" spans="2:16">
      <c r="B56" s="2"/>
      <c r="C56" s="2"/>
      <c r="D56" s="2"/>
      <c r="E56" s="2"/>
      <c r="F56" s="2"/>
      <c r="G56" s="2"/>
      <c r="H56" s="2"/>
      <c r="I56" s="2"/>
      <c r="J56" s="2"/>
      <c r="K56" s="2"/>
      <c r="L56" s="2"/>
      <c r="M56" s="2"/>
      <c r="N56" s="2"/>
      <c r="O56" s="2"/>
      <c r="P56" s="2"/>
    </row>
    <row r="57" spans="2:16">
      <c r="B57" s="2"/>
      <c r="C57" s="2"/>
      <c r="D57" s="2"/>
      <c r="E57" s="2"/>
      <c r="F57" s="2"/>
      <c r="G57" s="2"/>
      <c r="H57" s="2"/>
      <c r="I57" s="2"/>
      <c r="J57" s="2"/>
      <c r="K57" s="2"/>
      <c r="L57" s="2"/>
      <c r="M57" s="2"/>
      <c r="N57" s="2"/>
      <c r="O57" s="2"/>
      <c r="P57" s="2"/>
    </row>
    <row r="58" spans="2:16">
      <c r="B58" s="2"/>
      <c r="C58" s="2"/>
      <c r="D58" s="2"/>
      <c r="E58" s="2"/>
      <c r="F58" s="2"/>
      <c r="G58" s="2"/>
      <c r="H58" s="2"/>
      <c r="I58" s="2"/>
      <c r="J58" s="2"/>
      <c r="K58" s="2"/>
      <c r="L58" s="2"/>
      <c r="M58" s="2"/>
      <c r="N58" s="2"/>
      <c r="O58" s="2"/>
      <c r="P58" s="2"/>
    </row>
    <row r="59" spans="2:16">
      <c r="B59" s="2"/>
      <c r="C59" s="2"/>
      <c r="D59" s="2"/>
      <c r="E59" s="2"/>
      <c r="F59" s="2"/>
      <c r="G59" s="2"/>
      <c r="H59" s="2"/>
      <c r="I59" s="2"/>
      <c r="J59" s="2"/>
      <c r="K59" s="2"/>
      <c r="L59" s="2"/>
      <c r="M59" s="2"/>
      <c r="N59" s="2"/>
      <c r="O59" s="2"/>
      <c r="P59" s="2"/>
    </row>
    <row r="60" spans="2:16">
      <c r="B60" s="2"/>
      <c r="C60" s="2"/>
      <c r="D60" s="2"/>
      <c r="E60" s="2"/>
      <c r="F60" s="2"/>
      <c r="G60" s="2"/>
      <c r="H60" s="2"/>
      <c r="I60" s="2"/>
      <c r="J60" s="2"/>
      <c r="K60" s="2"/>
      <c r="L60" s="2"/>
      <c r="M60" s="2"/>
      <c r="N60" s="2"/>
      <c r="O60" s="2"/>
      <c r="P60" s="2"/>
    </row>
    <row r="61" spans="2:16">
      <c r="B61" s="2"/>
      <c r="C61" s="2"/>
      <c r="D61" s="2"/>
      <c r="E61" s="2"/>
      <c r="F61" s="2"/>
      <c r="G61" s="2"/>
      <c r="H61" s="2"/>
      <c r="I61" s="2"/>
      <c r="J61" s="2"/>
      <c r="K61" s="2"/>
      <c r="L61" s="2"/>
      <c r="M61" s="2"/>
      <c r="N61" s="2"/>
      <c r="O61" s="2"/>
      <c r="P61" s="2"/>
    </row>
    <row r="62" spans="2:16">
      <c r="B62" s="2"/>
      <c r="C62" s="2"/>
      <c r="D62" s="2"/>
      <c r="E62" s="2"/>
      <c r="F62" s="2"/>
      <c r="G62" s="2"/>
      <c r="H62" s="2"/>
      <c r="I62" s="2"/>
      <c r="J62" s="2"/>
      <c r="K62" s="2"/>
      <c r="L62" s="2"/>
      <c r="M62" s="2"/>
      <c r="N62" s="2"/>
      <c r="O62" s="2"/>
      <c r="P62" s="2"/>
    </row>
    <row r="63" spans="2:16">
      <c r="B63" s="2"/>
      <c r="C63" s="2"/>
      <c r="D63" s="2"/>
      <c r="E63" s="2"/>
      <c r="F63" s="2"/>
      <c r="G63" s="2"/>
      <c r="H63" s="2"/>
      <c r="I63" s="2"/>
      <c r="J63" s="2"/>
      <c r="K63" s="2"/>
      <c r="L63" s="2"/>
      <c r="M63" s="2"/>
      <c r="N63" s="2"/>
      <c r="O63" s="2"/>
      <c r="P63" s="2"/>
    </row>
    <row r="64" spans="2:16">
      <c r="B64" s="2"/>
      <c r="C64" s="2"/>
      <c r="D64" s="2"/>
      <c r="E64" s="2"/>
      <c r="F64" s="2"/>
      <c r="G64" s="2"/>
      <c r="H64" s="2"/>
      <c r="I64" s="2"/>
      <c r="J64" s="2"/>
      <c r="K64" s="2"/>
      <c r="L64" s="2"/>
      <c r="M64" s="2"/>
      <c r="N64" s="2"/>
      <c r="O64" s="2"/>
      <c r="P64" s="2"/>
    </row>
    <row r="65" spans="2:16">
      <c r="B65" s="2"/>
      <c r="C65" s="2"/>
      <c r="D65" s="2"/>
      <c r="E65" s="2"/>
      <c r="F65" s="2"/>
      <c r="G65" s="2"/>
      <c r="H65" s="2"/>
      <c r="I65" s="2"/>
      <c r="J65" s="2"/>
      <c r="K65" s="2"/>
      <c r="L65" s="2"/>
      <c r="M65" s="2"/>
      <c r="N65" s="2"/>
      <c r="O65" s="2"/>
      <c r="P65" s="2"/>
    </row>
    <row r="66" spans="2:16">
      <c r="B66" s="2"/>
      <c r="C66" s="2"/>
      <c r="D66" s="2"/>
      <c r="E66" s="2"/>
      <c r="F66" s="2"/>
      <c r="G66" s="2"/>
      <c r="H66" s="2"/>
      <c r="I66" s="2"/>
      <c r="J66" s="2"/>
      <c r="K66" s="2"/>
      <c r="L66" s="2"/>
      <c r="M66" s="2"/>
      <c r="N66" s="2"/>
      <c r="O66" s="2"/>
      <c r="P66" s="2"/>
    </row>
  </sheetData>
  <phoneticPr fontId="0" type="noConversion"/>
  <pageMargins left="0.5" right="0.5" top="0.5" bottom="0.5" header="0" footer="0"/>
  <pageSetup paperSize="5" orientation="landscape" r:id="rId1"/>
  <headerFooter alignWithMargins="0"/>
  <ignoredErrors>
    <ignoredError sqref="J15"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5"/>
  <dimension ref="A1:V64"/>
  <sheetViews>
    <sheetView showZeros="0" defaultGridColor="0" colorId="22" zoomScale="80" zoomScaleNormal="80" workbookViewId="0">
      <selection activeCell="G9" sqref="G9"/>
    </sheetView>
  </sheetViews>
  <sheetFormatPr defaultColWidth="9.625" defaultRowHeight="15.75"/>
  <cols>
    <col min="2" max="2" width="3.625" customWidth="1"/>
    <col min="3" max="3" width="8.625" customWidth="1"/>
    <col min="4" max="4" width="12.625" customWidth="1"/>
    <col min="5" max="5" width="8.625" customWidth="1"/>
    <col min="6" max="6" width="4.625" customWidth="1"/>
    <col min="7" max="7" width="9.625" customWidth="1"/>
    <col min="8" max="8" width="2.625" customWidth="1"/>
    <col min="9" max="9" width="7.625" customWidth="1"/>
    <col min="10" max="10" width="3.625" customWidth="1"/>
    <col min="11" max="11" width="5.625" customWidth="1"/>
    <col min="12" max="12" width="3.625" customWidth="1"/>
    <col min="13" max="13" width="12.25" customWidth="1"/>
    <col min="14" max="14" width="10.625" customWidth="1"/>
    <col min="15" max="15" width="3.625" customWidth="1"/>
    <col min="16" max="16" width="6.625" customWidth="1"/>
    <col min="17" max="17" width="3.625" customWidth="1"/>
    <col min="18" max="18" width="10.625" customWidth="1"/>
    <col min="19" max="19" width="9.375" customWidth="1"/>
    <col min="20" max="20" width="2.625" customWidth="1"/>
    <col min="21" max="21" width="12.625" customWidth="1"/>
    <col min="22" max="22" width="3.625" customWidth="1"/>
  </cols>
  <sheetData>
    <row r="1" spans="1:22">
      <c r="A1" s="86"/>
    </row>
    <row r="3" spans="1:22">
      <c r="B3" s="87"/>
      <c r="C3" s="87"/>
      <c r="D3" s="87"/>
      <c r="E3" s="87"/>
      <c r="F3" s="87"/>
      <c r="G3" s="87"/>
      <c r="H3" s="87"/>
      <c r="I3" s="87"/>
      <c r="J3" s="87"/>
      <c r="K3" s="87"/>
      <c r="L3" s="87" t="s">
        <v>24</v>
      </c>
      <c r="M3" s="87"/>
      <c r="N3" s="87"/>
      <c r="O3" s="87"/>
      <c r="P3" s="87"/>
      <c r="Q3" s="87"/>
      <c r="R3" s="87"/>
      <c r="S3" s="87"/>
      <c r="T3" s="87"/>
      <c r="U3" s="90" t="s">
        <v>229</v>
      </c>
      <c r="V3" s="87"/>
    </row>
    <row r="4" spans="1:22">
      <c r="A4" s="87"/>
      <c r="B4" s="52" t="s">
        <v>39</v>
      </c>
      <c r="C4" s="52"/>
      <c r="D4" s="502" t="str">
        <f>T('Pg1'!$E$15)</f>
        <v/>
      </c>
      <c r="E4" s="52"/>
      <c r="F4" s="52"/>
      <c r="G4" s="52"/>
      <c r="H4" s="52"/>
      <c r="I4" s="91"/>
      <c r="J4" s="52"/>
      <c r="K4" s="52"/>
      <c r="L4" s="257" t="s">
        <v>230</v>
      </c>
      <c r="M4" s="52" t="str">
        <f>T('Pg1'!$J$13)</f>
        <v/>
      </c>
      <c r="N4" s="40" t="s">
        <v>102</v>
      </c>
      <c r="O4" s="52"/>
      <c r="P4" s="40"/>
      <c r="Q4" s="40"/>
      <c r="R4" s="503" t="str">
        <f>T('Pg1'!$AB$20)</f>
        <v/>
      </c>
      <c r="S4" s="180" t="s">
        <v>103</v>
      </c>
      <c r="T4" s="40"/>
      <c r="U4" s="503" t="str">
        <f>T('Pg1'!$AD$20)</f>
        <v/>
      </c>
      <c r="V4" s="40"/>
    </row>
    <row r="5" spans="1:22">
      <c r="A5" s="87"/>
      <c r="B5" s="87" t="s">
        <v>231</v>
      </c>
      <c r="C5" s="87"/>
      <c r="D5" s="87"/>
      <c r="E5" s="87"/>
      <c r="F5" s="87"/>
      <c r="G5" s="87"/>
      <c r="H5" s="87"/>
      <c r="I5" s="87"/>
      <c r="J5" s="87"/>
      <c r="K5" s="87"/>
      <c r="L5" s="87" t="s">
        <v>232</v>
      </c>
      <c r="M5" s="87" t="s">
        <v>233</v>
      </c>
      <c r="N5" s="87"/>
      <c r="O5" s="87"/>
      <c r="P5" s="87"/>
      <c r="Q5" s="87"/>
      <c r="R5" s="87"/>
      <c r="S5" s="87"/>
      <c r="T5" s="87"/>
      <c r="U5" s="87"/>
      <c r="V5" s="87"/>
    </row>
    <row r="6" spans="1:22">
      <c r="A6" s="144"/>
      <c r="B6" s="143"/>
      <c r="C6" s="143"/>
      <c r="D6" s="98"/>
      <c r="E6" s="99"/>
      <c r="F6" s="143"/>
      <c r="G6" s="98"/>
      <c r="H6" s="143"/>
      <c r="I6" s="100" t="s">
        <v>234</v>
      </c>
      <c r="J6" s="99"/>
      <c r="K6" s="87"/>
      <c r="L6" s="87"/>
      <c r="M6" s="87" t="s">
        <v>235</v>
      </c>
      <c r="N6" s="87"/>
      <c r="O6" s="87"/>
      <c r="P6" s="87"/>
      <c r="Q6" s="87"/>
      <c r="R6" s="87"/>
      <c r="S6" s="87"/>
      <c r="T6" s="87"/>
      <c r="U6" s="87"/>
      <c r="V6" s="87"/>
    </row>
    <row r="7" spans="1:22">
      <c r="B7" s="144"/>
      <c r="C7" s="144" t="s">
        <v>236</v>
      </c>
      <c r="D7" s="87"/>
      <c r="E7" s="103"/>
      <c r="F7" s="89" t="s">
        <v>237</v>
      </c>
      <c r="G7" s="89"/>
      <c r="H7" s="144"/>
      <c r="I7" s="121" t="s">
        <v>238</v>
      </c>
      <c r="J7" s="103"/>
      <c r="K7" s="87"/>
      <c r="L7" s="143"/>
      <c r="M7" s="143"/>
      <c r="N7" s="98"/>
      <c r="O7" s="143"/>
      <c r="P7" s="98"/>
      <c r="Q7" s="98"/>
      <c r="R7" s="145" t="s">
        <v>239</v>
      </c>
      <c r="S7" s="146"/>
      <c r="T7" s="145" t="s">
        <v>240</v>
      </c>
      <c r="U7" s="146"/>
      <c r="V7" s="147"/>
    </row>
    <row r="8" spans="1:22">
      <c r="B8" s="144"/>
      <c r="C8" s="144"/>
      <c r="D8" s="87"/>
      <c r="E8" s="103"/>
      <c r="F8" s="89" t="s">
        <v>241</v>
      </c>
      <c r="G8" s="89"/>
      <c r="H8" s="144"/>
      <c r="I8" s="121" t="s">
        <v>242</v>
      </c>
      <c r="J8" s="103"/>
      <c r="K8" s="87"/>
      <c r="L8" s="144"/>
      <c r="M8" s="144"/>
      <c r="N8" s="87"/>
      <c r="O8" s="144"/>
      <c r="P8" s="87"/>
      <c r="Q8" s="87"/>
      <c r="R8" s="148" t="s">
        <v>243</v>
      </c>
      <c r="S8" s="89"/>
      <c r="T8" s="148" t="s">
        <v>244</v>
      </c>
      <c r="U8" s="89"/>
      <c r="V8" s="149"/>
    </row>
    <row r="9" spans="1:22" ht="12.95" customHeight="1">
      <c r="B9" s="150">
        <v>1</v>
      </c>
      <c r="C9" s="285" t="s">
        <v>245</v>
      </c>
      <c r="D9" s="98"/>
      <c r="E9" s="98"/>
      <c r="F9" s="143"/>
      <c r="G9" s="304"/>
      <c r="H9" s="143" t="s">
        <v>246</v>
      </c>
      <c r="I9" s="151"/>
      <c r="J9" s="100">
        <v>1</v>
      </c>
      <c r="K9" s="87"/>
      <c r="L9" s="144"/>
      <c r="M9" s="144"/>
      <c r="N9" s="86"/>
      <c r="O9" s="144"/>
      <c r="P9" s="152" t="s">
        <v>247</v>
      </c>
      <c r="Q9" s="87"/>
      <c r="R9" s="148" t="s">
        <v>248</v>
      </c>
      <c r="S9" s="89"/>
      <c r="T9" s="148" t="s">
        <v>249</v>
      </c>
      <c r="U9" s="89"/>
      <c r="V9" s="149"/>
    </row>
    <row r="10" spans="1:22" ht="12.95" customHeight="1">
      <c r="B10" s="150">
        <v>2</v>
      </c>
      <c r="C10" s="285" t="s">
        <v>250</v>
      </c>
      <c r="D10" s="98"/>
      <c r="E10" s="98"/>
      <c r="F10" s="143"/>
      <c r="G10" s="304"/>
      <c r="H10" s="143"/>
      <c r="I10" s="151"/>
      <c r="J10" s="100">
        <v>2</v>
      </c>
      <c r="K10" s="87"/>
      <c r="L10" s="144"/>
      <c r="M10" s="144" t="s">
        <v>251</v>
      </c>
      <c r="N10" s="86"/>
      <c r="O10" s="144"/>
      <c r="P10" s="152" t="s">
        <v>252</v>
      </c>
      <c r="Q10" s="87"/>
      <c r="R10" s="148" t="s">
        <v>253</v>
      </c>
      <c r="S10" s="89"/>
      <c r="T10" s="148" t="s">
        <v>128</v>
      </c>
      <c r="U10" s="89"/>
      <c r="V10" s="119"/>
    </row>
    <row r="11" spans="1:22" ht="12.95" customHeight="1">
      <c r="B11" s="150">
        <v>3</v>
      </c>
      <c r="C11" s="285" t="s">
        <v>254</v>
      </c>
      <c r="D11" s="98"/>
      <c r="E11" s="98"/>
      <c r="F11" s="143"/>
      <c r="G11" s="304"/>
      <c r="H11" s="143"/>
      <c r="I11" s="151"/>
      <c r="J11" s="100">
        <v>3</v>
      </c>
      <c r="K11" s="87"/>
      <c r="L11" s="150"/>
      <c r="M11" s="143"/>
      <c r="N11" s="98"/>
      <c r="O11" s="143"/>
      <c r="P11" s="98"/>
      <c r="Q11" s="98"/>
      <c r="R11" s="143"/>
      <c r="S11" s="98"/>
      <c r="T11" s="143"/>
      <c r="U11" s="98"/>
      <c r="V11" s="153"/>
    </row>
    <row r="12" spans="1:22" ht="12.95" customHeight="1">
      <c r="B12" s="150">
        <v>4</v>
      </c>
      <c r="C12" s="285" t="s">
        <v>255</v>
      </c>
      <c r="D12" s="98"/>
      <c r="E12" s="98"/>
      <c r="F12" s="143"/>
      <c r="G12" s="304"/>
      <c r="H12" s="143"/>
      <c r="I12" s="151"/>
      <c r="J12" s="100">
        <v>4</v>
      </c>
      <c r="K12" s="87"/>
      <c r="L12" s="154">
        <v>1</v>
      </c>
      <c r="M12" s="144"/>
      <c r="N12" s="87"/>
      <c r="O12" s="144"/>
      <c r="P12" s="87"/>
      <c r="Q12" s="87"/>
      <c r="R12" s="144"/>
      <c r="S12" s="87"/>
      <c r="T12" s="144" t="s">
        <v>246</v>
      </c>
      <c r="U12" s="87"/>
      <c r="V12" s="119">
        <v>1</v>
      </c>
    </row>
    <row r="13" spans="1:22" ht="12.95" customHeight="1">
      <c r="B13" s="150">
        <v>5</v>
      </c>
      <c r="C13" s="285" t="s">
        <v>256</v>
      </c>
      <c r="D13" s="98"/>
      <c r="E13" s="98"/>
      <c r="F13" s="143"/>
      <c r="G13" s="304"/>
      <c r="H13" s="143"/>
      <c r="I13" s="151"/>
      <c r="J13" s="100">
        <v>5</v>
      </c>
      <c r="K13" s="87"/>
      <c r="L13" s="150"/>
      <c r="M13" s="143"/>
      <c r="N13" s="98"/>
      <c r="O13" s="143"/>
      <c r="P13" s="98"/>
      <c r="Q13" s="98"/>
      <c r="R13" s="143"/>
      <c r="S13" s="98"/>
      <c r="T13" s="143"/>
      <c r="U13" s="98"/>
      <c r="V13" s="153"/>
    </row>
    <row r="14" spans="1:22" ht="12.95" customHeight="1">
      <c r="B14" s="153">
        <v>6</v>
      </c>
      <c r="C14" s="285" t="s">
        <v>257</v>
      </c>
      <c r="D14" s="98"/>
      <c r="E14" s="98"/>
      <c r="F14" s="143"/>
      <c r="G14" s="304"/>
      <c r="H14" s="143"/>
      <c r="I14" s="151"/>
      <c r="J14" s="100">
        <v>6</v>
      </c>
      <c r="K14" s="87"/>
      <c r="L14" s="154">
        <v>2</v>
      </c>
      <c r="M14" s="144"/>
      <c r="N14" s="87"/>
      <c r="O14" s="144"/>
      <c r="P14" s="87"/>
      <c r="Q14" s="87"/>
      <c r="R14" s="144"/>
      <c r="S14" s="87"/>
      <c r="T14" s="144"/>
      <c r="U14" s="87"/>
      <c r="V14" s="119">
        <v>2</v>
      </c>
    </row>
    <row r="15" spans="1:22" ht="12.95" customHeight="1">
      <c r="B15" s="153">
        <v>7</v>
      </c>
      <c r="C15" s="285" t="s">
        <v>258</v>
      </c>
      <c r="D15" s="98"/>
      <c r="E15" s="98"/>
      <c r="F15" s="143"/>
      <c r="G15" s="304"/>
      <c r="H15" s="143"/>
      <c r="I15" s="151"/>
      <c r="J15" s="100">
        <v>7</v>
      </c>
      <c r="K15" s="87"/>
      <c r="L15" s="150"/>
      <c r="M15" s="143"/>
      <c r="N15" s="98"/>
      <c r="O15" s="143"/>
      <c r="P15" s="98"/>
      <c r="Q15" s="98"/>
      <c r="R15" s="143"/>
      <c r="S15" s="98"/>
      <c r="T15" s="143"/>
      <c r="U15" s="98"/>
      <c r="V15" s="153"/>
    </row>
    <row r="16" spans="1:22" ht="12.95" customHeight="1">
      <c r="B16" s="153">
        <v>8</v>
      </c>
      <c r="C16" s="285" t="s">
        <v>259</v>
      </c>
      <c r="D16" s="98"/>
      <c r="E16" s="98"/>
      <c r="F16" s="143"/>
      <c r="G16" s="304"/>
      <c r="H16" s="143"/>
      <c r="I16" s="151"/>
      <c r="J16" s="100">
        <v>8</v>
      </c>
      <c r="K16" s="87"/>
      <c r="L16" s="154">
        <v>3</v>
      </c>
      <c r="M16" s="144"/>
      <c r="N16" s="87"/>
      <c r="O16" s="144"/>
      <c r="P16" s="87"/>
      <c r="Q16" s="87"/>
      <c r="R16" s="144"/>
      <c r="S16" s="87"/>
      <c r="T16" s="144"/>
      <c r="U16" s="87"/>
      <c r="V16" s="119">
        <v>3</v>
      </c>
    </row>
    <row r="17" spans="2:22" ht="12.95" customHeight="1">
      <c r="B17" s="153">
        <v>9</v>
      </c>
      <c r="C17" s="285" t="s">
        <v>260</v>
      </c>
      <c r="D17" s="98"/>
      <c r="E17" s="98"/>
      <c r="F17" s="143"/>
      <c r="G17" s="304"/>
      <c r="H17" s="143"/>
      <c r="I17" s="151"/>
      <c r="J17" s="100">
        <v>9</v>
      </c>
      <c r="K17" s="87"/>
      <c r="L17" s="150"/>
      <c r="M17" s="143"/>
      <c r="N17" s="98"/>
      <c r="O17" s="143"/>
      <c r="P17" s="98"/>
      <c r="Q17" s="98"/>
      <c r="R17" s="143"/>
      <c r="S17" s="98"/>
      <c r="T17" s="143"/>
      <c r="U17" s="98"/>
      <c r="V17" s="153"/>
    </row>
    <row r="18" spans="2:22" ht="12.95" customHeight="1">
      <c r="B18" s="153">
        <v>10</v>
      </c>
      <c r="C18" s="285" t="s">
        <v>261</v>
      </c>
      <c r="D18" s="98"/>
      <c r="E18" s="98"/>
      <c r="F18" s="143"/>
      <c r="G18" s="304"/>
      <c r="H18" s="143"/>
      <c r="I18" s="151"/>
      <c r="J18" s="100">
        <v>10</v>
      </c>
      <c r="K18" s="87"/>
      <c r="L18" s="154">
        <v>4</v>
      </c>
      <c r="M18" s="144"/>
      <c r="N18" s="87"/>
      <c r="O18" s="144"/>
      <c r="P18" s="87"/>
      <c r="Q18" s="87"/>
      <c r="R18" s="144"/>
      <c r="S18" s="87"/>
      <c r="T18" s="144"/>
      <c r="U18" s="87"/>
      <c r="V18" s="119">
        <v>4</v>
      </c>
    </row>
    <row r="19" spans="2:22" ht="12.95" customHeight="1">
      <c r="B19" s="153">
        <v>11</v>
      </c>
      <c r="C19" s="285" t="s">
        <v>262</v>
      </c>
      <c r="D19" s="98"/>
      <c r="E19" s="98"/>
      <c r="F19" s="143"/>
      <c r="G19" s="304"/>
      <c r="H19" s="143"/>
      <c r="I19" s="151"/>
      <c r="J19" s="100">
        <v>11</v>
      </c>
      <c r="K19" s="87"/>
      <c r="L19" s="150"/>
      <c r="M19" s="143"/>
      <c r="N19" s="98"/>
      <c r="O19" s="143"/>
      <c r="P19" s="98"/>
      <c r="Q19" s="98"/>
      <c r="R19" s="143"/>
      <c r="S19" s="98"/>
      <c r="T19" s="143"/>
      <c r="U19" s="98"/>
      <c r="V19" s="153"/>
    </row>
    <row r="20" spans="2:22" ht="12.95" customHeight="1">
      <c r="B20" s="153">
        <v>12</v>
      </c>
      <c r="C20" s="285" t="s">
        <v>263</v>
      </c>
      <c r="D20" s="98"/>
      <c r="E20" s="98"/>
      <c r="F20" s="143"/>
      <c r="G20" s="304"/>
      <c r="H20" s="143"/>
      <c r="I20" s="151"/>
      <c r="J20" s="100">
        <v>12</v>
      </c>
      <c r="K20" s="87"/>
      <c r="L20" s="154">
        <v>5</v>
      </c>
      <c r="M20" s="144"/>
      <c r="N20" s="87"/>
      <c r="O20" s="144"/>
      <c r="P20" s="87"/>
      <c r="Q20" s="87"/>
      <c r="R20" s="144"/>
      <c r="S20" s="87"/>
      <c r="T20" s="144"/>
      <c r="U20" s="87"/>
      <c r="V20" s="119">
        <v>5</v>
      </c>
    </row>
    <row r="21" spans="2:22" ht="12.95" customHeight="1">
      <c r="B21" s="153">
        <v>13</v>
      </c>
      <c r="C21" s="285" t="s">
        <v>264</v>
      </c>
      <c r="D21" s="98"/>
      <c r="E21" s="98"/>
      <c r="F21" s="143"/>
      <c r="G21" s="304"/>
      <c r="H21" s="143"/>
      <c r="I21" s="151"/>
      <c r="J21" s="100">
        <v>13</v>
      </c>
      <c r="K21" s="87"/>
      <c r="L21" s="150"/>
      <c r="M21" s="155"/>
      <c r="N21" s="156"/>
      <c r="O21" s="156"/>
      <c r="P21" s="156"/>
      <c r="Q21" s="156"/>
      <c r="R21" s="156"/>
      <c r="S21" s="157"/>
      <c r="T21" s="143"/>
      <c r="U21" s="98"/>
      <c r="V21" s="153"/>
    </row>
    <row r="22" spans="2:22" ht="12.95" customHeight="1" thickBot="1">
      <c r="B22" s="153">
        <v>14</v>
      </c>
      <c r="C22" s="285" t="s">
        <v>265</v>
      </c>
      <c r="D22" s="98"/>
      <c r="E22" s="98"/>
      <c r="F22" s="143"/>
      <c r="G22" s="304"/>
      <c r="H22" s="143"/>
      <c r="I22" s="151"/>
      <c r="J22" s="100">
        <v>14</v>
      </c>
      <c r="K22" s="87"/>
      <c r="L22" s="158">
        <v>6</v>
      </c>
      <c r="M22" s="159"/>
      <c r="N22" s="160"/>
      <c r="O22" s="160"/>
      <c r="P22" s="160"/>
      <c r="Q22" s="160"/>
      <c r="R22" s="160"/>
      <c r="S22" s="161"/>
      <c r="T22" s="162" t="s">
        <v>246</v>
      </c>
      <c r="U22" s="139">
        <f>SUM(U11:U20)</f>
        <v>0</v>
      </c>
      <c r="V22" s="137">
        <v>6</v>
      </c>
    </row>
    <row r="23" spans="2:22" ht="12.95" customHeight="1" thickTop="1">
      <c r="B23" s="153">
        <v>15</v>
      </c>
      <c r="C23" s="285" t="s">
        <v>266</v>
      </c>
      <c r="D23" s="98"/>
      <c r="E23" s="98"/>
      <c r="F23" s="143"/>
      <c r="G23" s="304"/>
      <c r="H23" s="143"/>
      <c r="I23" s="151"/>
      <c r="J23" s="100">
        <v>15</v>
      </c>
      <c r="K23" s="87"/>
      <c r="L23" s="87"/>
      <c r="M23" s="87"/>
      <c r="N23" s="87"/>
      <c r="O23" s="87"/>
      <c r="P23" s="87"/>
      <c r="Q23" s="87"/>
      <c r="R23" s="87"/>
      <c r="S23" s="87"/>
      <c r="T23" s="87"/>
      <c r="U23" s="87"/>
      <c r="V23" s="87"/>
    </row>
    <row r="24" spans="2:22" ht="12.95" customHeight="1">
      <c r="B24" s="153">
        <v>16</v>
      </c>
      <c r="C24" s="285" t="s">
        <v>267</v>
      </c>
      <c r="D24" s="98"/>
      <c r="E24" s="98"/>
      <c r="F24" s="143"/>
      <c r="G24" s="304"/>
      <c r="H24" s="143"/>
      <c r="I24" s="151"/>
      <c r="J24" s="100">
        <v>16</v>
      </c>
      <c r="K24" s="87"/>
      <c r="L24" s="87" t="s">
        <v>268</v>
      </c>
      <c r="M24" s="87"/>
      <c r="N24" s="87"/>
      <c r="O24" s="87"/>
      <c r="P24" s="87"/>
      <c r="Q24" s="87"/>
      <c r="R24" s="87"/>
      <c r="S24" s="87"/>
      <c r="T24" s="87"/>
      <c r="U24" s="87"/>
      <c r="V24" s="87"/>
    </row>
    <row r="25" spans="2:22" ht="18" customHeight="1" thickBot="1">
      <c r="B25" s="163">
        <v>17</v>
      </c>
      <c r="C25" s="164" t="s">
        <v>269</v>
      </c>
      <c r="D25" s="165"/>
      <c r="E25" s="165"/>
      <c r="F25" s="164"/>
      <c r="G25" s="305">
        <f>SUM(G9:G24)</f>
        <v>0</v>
      </c>
      <c r="H25" s="164" t="s">
        <v>246</v>
      </c>
      <c r="I25" s="166"/>
      <c r="J25" s="167">
        <v>17</v>
      </c>
      <c r="K25" s="87"/>
      <c r="L25" s="168" t="s">
        <v>270</v>
      </c>
      <c r="M25" s="87"/>
      <c r="N25" s="87"/>
      <c r="O25" s="87"/>
      <c r="P25" s="87"/>
      <c r="Q25" s="87"/>
      <c r="R25" s="87"/>
      <c r="S25" s="87"/>
      <c r="T25" s="87"/>
      <c r="U25" s="87"/>
      <c r="V25" s="87"/>
    </row>
    <row r="26" spans="2:22" ht="16.5" thickTop="1">
      <c r="B26" s="87"/>
      <c r="C26" s="87"/>
      <c r="D26" s="87"/>
      <c r="E26" s="87"/>
      <c r="F26" s="87"/>
      <c r="G26" s="87"/>
      <c r="H26" s="87"/>
      <c r="I26" s="87"/>
      <c r="J26" s="87"/>
      <c r="K26" s="87"/>
      <c r="L26" s="169" t="s">
        <v>271</v>
      </c>
      <c r="M26" s="87"/>
      <c r="N26" s="87"/>
      <c r="O26" s="87"/>
      <c r="P26" s="87"/>
      <c r="Q26" s="87"/>
      <c r="R26" s="87"/>
      <c r="S26" s="87"/>
      <c r="T26" s="87"/>
      <c r="U26" s="87"/>
      <c r="V26" s="87"/>
    </row>
    <row r="27" spans="2:22" ht="14.1" customHeight="1">
      <c r="B27" s="87" t="s">
        <v>272</v>
      </c>
      <c r="C27" s="87"/>
      <c r="D27" s="87"/>
      <c r="E27" s="87"/>
      <c r="F27" s="87"/>
      <c r="G27" s="87"/>
      <c r="H27" s="87"/>
      <c r="I27" s="87"/>
      <c r="J27" s="87"/>
      <c r="K27" s="87"/>
      <c r="L27" s="87"/>
      <c r="M27" s="87"/>
      <c r="N27" s="87"/>
      <c r="O27" s="87"/>
      <c r="P27" s="87"/>
      <c r="Q27" s="87"/>
      <c r="R27" s="87"/>
      <c r="S27" s="87"/>
      <c r="T27" s="87"/>
      <c r="U27" s="87"/>
      <c r="V27" s="87"/>
    </row>
    <row r="28" spans="2:22">
      <c r="B28" s="87"/>
      <c r="C28" s="87" t="s">
        <v>273</v>
      </c>
      <c r="D28" s="87"/>
      <c r="E28" s="87"/>
      <c r="F28" s="87"/>
      <c r="G28" s="87"/>
      <c r="H28" s="87"/>
      <c r="I28" s="87"/>
      <c r="J28" s="87"/>
      <c r="K28" s="87"/>
      <c r="L28" s="87"/>
      <c r="M28" s="87"/>
      <c r="N28" s="87"/>
      <c r="O28" s="87"/>
      <c r="P28" s="87"/>
      <c r="Q28" s="87"/>
      <c r="R28" s="87"/>
      <c r="S28" s="87"/>
      <c r="T28" s="87"/>
      <c r="U28" s="87"/>
      <c r="V28" s="87"/>
    </row>
    <row r="29" spans="2:22">
      <c r="B29" s="87"/>
      <c r="C29" s="170" t="s">
        <v>274</v>
      </c>
      <c r="D29" s="171"/>
      <c r="E29" s="171"/>
      <c r="F29" s="171"/>
      <c r="G29" s="171"/>
      <c r="H29" s="171"/>
      <c r="I29" s="170"/>
      <c r="J29" s="170"/>
      <c r="K29" s="87"/>
      <c r="L29" s="170" t="s">
        <v>275</v>
      </c>
      <c r="M29" s="170"/>
      <c r="N29" s="88"/>
      <c r="O29" s="171"/>
      <c r="P29" s="171"/>
      <c r="Q29" s="171"/>
      <c r="R29" s="170"/>
      <c r="S29" s="170"/>
      <c r="T29" s="170"/>
      <c r="U29" s="170"/>
      <c r="V29" s="170"/>
    </row>
    <row r="30" spans="2:22" ht="13.9" customHeight="1">
      <c r="B30" s="87"/>
      <c r="C30" s="173" t="s">
        <v>276</v>
      </c>
      <c r="D30" s="173">
        <v>1</v>
      </c>
      <c r="E30" s="172"/>
      <c r="F30" s="172"/>
      <c r="G30" s="173" t="s">
        <v>45</v>
      </c>
      <c r="H30" s="172"/>
      <c r="I30" s="173">
        <v>2</v>
      </c>
      <c r="J30" s="172"/>
      <c r="K30" s="172"/>
      <c r="L30" s="172"/>
      <c r="M30" s="173" t="s">
        <v>276</v>
      </c>
      <c r="N30" s="174">
        <v>3</v>
      </c>
      <c r="O30" s="86"/>
      <c r="P30" s="175" t="s">
        <v>45</v>
      </c>
      <c r="Q30" s="175"/>
      <c r="R30" s="173">
        <v>4</v>
      </c>
      <c r="S30" s="86"/>
      <c r="T30" s="86"/>
      <c r="U30" s="173" t="s">
        <v>277</v>
      </c>
      <c r="V30" s="173">
        <v>5</v>
      </c>
    </row>
    <row r="31" spans="2:22" ht="13.9" customHeight="1">
      <c r="B31" s="87"/>
      <c r="C31" s="52"/>
      <c r="D31" s="52"/>
      <c r="E31" s="52"/>
      <c r="F31" s="87"/>
      <c r="G31" s="52"/>
      <c r="H31" s="52"/>
      <c r="I31" s="52"/>
      <c r="J31" s="52"/>
      <c r="K31" s="87"/>
      <c r="L31" s="52"/>
      <c r="M31" s="52"/>
      <c r="N31" s="52"/>
      <c r="O31" s="87"/>
      <c r="P31" s="52"/>
      <c r="Q31" s="52"/>
      <c r="R31" s="52"/>
      <c r="S31" s="52"/>
      <c r="T31" s="87"/>
      <c r="U31" s="52"/>
      <c r="V31" s="52"/>
    </row>
    <row r="32" spans="2:22" ht="13.9" customHeight="1">
      <c r="B32" s="87"/>
      <c r="C32" s="52"/>
      <c r="D32" s="52"/>
      <c r="E32" s="52"/>
      <c r="F32" s="87"/>
      <c r="G32" s="52"/>
      <c r="H32" s="52"/>
      <c r="I32" s="52"/>
      <c r="J32" s="52"/>
      <c r="K32" s="87"/>
      <c r="L32" s="52"/>
      <c r="M32" s="52"/>
      <c r="N32" s="52"/>
      <c r="O32" s="87"/>
      <c r="P32" s="52"/>
      <c r="Q32" s="52"/>
      <c r="R32" s="52"/>
      <c r="S32" s="52"/>
      <c r="T32" s="87"/>
      <c r="U32" s="52"/>
      <c r="V32" s="52"/>
    </row>
    <row r="33" spans="2:22" ht="13.9" customHeight="1">
      <c r="B33" s="87"/>
      <c r="C33" s="52"/>
      <c r="D33" s="52"/>
      <c r="E33" s="52"/>
      <c r="F33" s="87"/>
      <c r="G33" s="52"/>
      <c r="H33" s="52"/>
      <c r="I33" s="52"/>
      <c r="J33" s="52"/>
      <c r="K33" s="87"/>
      <c r="L33" s="52"/>
      <c r="M33" s="52"/>
      <c r="N33" s="52"/>
      <c r="O33" s="87"/>
      <c r="P33" s="52"/>
      <c r="Q33" s="52"/>
      <c r="R33" s="52"/>
      <c r="S33" s="52"/>
      <c r="T33" s="87"/>
      <c r="U33" s="52"/>
      <c r="V33" s="52"/>
    </row>
    <row r="34" spans="2:22" ht="13.9" customHeight="1">
      <c r="B34" s="87"/>
      <c r="C34" s="52"/>
      <c r="D34" s="52"/>
      <c r="E34" s="52"/>
      <c r="F34" s="87"/>
      <c r="G34" s="52"/>
      <c r="H34" s="52"/>
      <c r="I34" s="52"/>
      <c r="J34" s="52"/>
      <c r="K34" s="87"/>
      <c r="L34" s="52"/>
      <c r="M34" s="52"/>
      <c r="N34" s="52"/>
      <c r="O34" s="87"/>
      <c r="P34" s="52"/>
      <c r="Q34" s="52"/>
      <c r="R34" s="52"/>
      <c r="S34" s="52"/>
      <c r="T34" s="87"/>
      <c r="U34" s="52"/>
      <c r="V34" s="52"/>
    </row>
    <row r="35" spans="2:22" ht="7.9" customHeight="1">
      <c r="B35" s="87"/>
      <c r="C35" s="87"/>
      <c r="D35" s="87"/>
      <c r="E35" s="87"/>
      <c r="F35" s="87"/>
      <c r="G35" s="87"/>
      <c r="H35" s="87"/>
      <c r="I35" s="87"/>
      <c r="J35" s="87"/>
      <c r="K35" s="87"/>
      <c r="L35" s="87"/>
      <c r="M35" s="87"/>
      <c r="N35" s="87"/>
      <c r="O35" s="87"/>
      <c r="P35" s="87"/>
      <c r="Q35" s="87"/>
      <c r="R35" s="87"/>
      <c r="S35" s="87"/>
      <c r="T35" s="87"/>
      <c r="U35" s="87"/>
      <c r="V35" s="87"/>
    </row>
    <row r="36" spans="2:22" ht="13.9" customHeight="1">
      <c r="B36" s="87"/>
      <c r="C36" s="87" t="s">
        <v>278</v>
      </c>
      <c r="D36" s="87"/>
      <c r="E36" s="87"/>
      <c r="F36" s="87"/>
      <c r="G36" s="87"/>
      <c r="H36" s="87"/>
      <c r="I36" s="87"/>
      <c r="J36" s="87"/>
      <c r="K36" s="87"/>
      <c r="L36" s="87"/>
      <c r="M36" s="87"/>
      <c r="N36" s="87"/>
      <c r="O36" s="87"/>
      <c r="P36" s="87"/>
      <c r="Q36" s="87"/>
      <c r="R36" s="87"/>
      <c r="S36" s="87"/>
      <c r="T36" s="87"/>
      <c r="U36" s="87"/>
      <c r="V36" s="87"/>
    </row>
    <row r="37" spans="2:22" ht="13.9" customHeight="1">
      <c r="B37" s="87"/>
      <c r="C37" s="87" t="s">
        <v>279</v>
      </c>
      <c r="D37" s="87"/>
      <c r="E37" s="87"/>
      <c r="F37" s="87"/>
      <c r="G37" s="87"/>
      <c r="H37" s="87"/>
      <c r="I37" s="152" t="s">
        <v>130</v>
      </c>
      <c r="J37" s="176"/>
      <c r="K37" s="152" t="s">
        <v>131</v>
      </c>
      <c r="L37" s="177"/>
      <c r="M37" s="86"/>
      <c r="N37" s="87" t="s">
        <v>280</v>
      </c>
      <c r="O37" s="87"/>
      <c r="P37" s="87"/>
      <c r="Q37" s="52"/>
      <c r="R37" s="52"/>
      <c r="S37" s="52"/>
      <c r="T37" s="52"/>
      <c r="U37" s="52"/>
      <c r="V37" s="52"/>
    </row>
    <row r="38" spans="2:22" ht="13.9" customHeight="1">
      <c r="B38" s="87"/>
      <c r="D38" s="87"/>
      <c r="E38" s="87"/>
      <c r="F38" s="90" t="s">
        <v>246</v>
      </c>
      <c r="G38" s="178"/>
      <c r="H38" s="179"/>
      <c r="I38" s="87" t="s">
        <v>281</v>
      </c>
      <c r="J38" s="87"/>
      <c r="K38" s="87"/>
      <c r="L38" s="87"/>
      <c r="M38" s="87"/>
      <c r="N38" s="87"/>
      <c r="O38" s="87"/>
      <c r="P38" s="87"/>
      <c r="Q38" s="87"/>
      <c r="R38" s="87"/>
      <c r="S38" s="87"/>
      <c r="T38" s="87"/>
      <c r="U38" s="87"/>
      <c r="V38" s="87"/>
    </row>
    <row r="39" spans="2:22" ht="7.9" customHeight="1">
      <c r="B39" s="87"/>
      <c r="C39" s="87"/>
      <c r="D39" s="87"/>
      <c r="E39" s="87"/>
      <c r="F39" s="87"/>
      <c r="G39" s="87"/>
      <c r="H39" s="87"/>
      <c r="I39" s="87"/>
      <c r="J39" s="87"/>
      <c r="K39" s="87"/>
      <c r="L39" s="87"/>
      <c r="M39" s="87"/>
      <c r="N39" s="87"/>
      <c r="O39" s="87"/>
      <c r="P39" s="87"/>
      <c r="Q39" s="87"/>
      <c r="R39" s="87"/>
      <c r="S39" s="87"/>
      <c r="T39" s="87"/>
      <c r="U39" s="87"/>
      <c r="V39" s="87"/>
    </row>
    <row r="40" spans="2:22" ht="13.9" customHeight="1">
      <c r="B40" s="87"/>
      <c r="C40" s="87" t="s">
        <v>282</v>
      </c>
      <c r="D40" s="87"/>
      <c r="E40" s="87"/>
      <c r="F40" s="87"/>
      <c r="G40" s="87"/>
      <c r="H40" s="87"/>
      <c r="I40" s="87"/>
      <c r="J40" s="87"/>
      <c r="K40" s="87"/>
      <c r="L40" s="87"/>
      <c r="M40" s="87"/>
      <c r="N40" s="87" t="s">
        <v>283</v>
      </c>
      <c r="O40" s="177"/>
      <c r="P40" s="152" t="s">
        <v>131</v>
      </c>
      <c r="Q40" s="177"/>
      <c r="R40" s="87"/>
      <c r="S40" s="87"/>
      <c r="T40" s="87"/>
      <c r="U40" s="87"/>
      <c r="V40" s="87"/>
    </row>
    <row r="41" spans="2:22" ht="12.95" customHeight="1">
      <c r="B41" s="87"/>
      <c r="C41" s="87" t="s">
        <v>284</v>
      </c>
      <c r="D41" s="87"/>
      <c r="E41" s="87"/>
      <c r="F41" s="87"/>
      <c r="G41" s="87"/>
      <c r="H41" s="87"/>
      <c r="I41" s="87"/>
      <c r="J41" s="87"/>
      <c r="K41" s="87"/>
      <c r="L41" s="87"/>
      <c r="M41" s="87"/>
      <c r="N41" s="87"/>
      <c r="O41" s="87"/>
      <c r="P41" s="87"/>
      <c r="Q41" s="87"/>
      <c r="R41" s="87"/>
      <c r="S41" s="87"/>
      <c r="T41" s="87"/>
      <c r="U41" s="87"/>
      <c r="V41" s="87"/>
    </row>
    <row r="42" spans="2:22" ht="12.95" customHeight="1">
      <c r="B42" s="87"/>
      <c r="C42" s="87" t="s">
        <v>285</v>
      </c>
      <c r="D42" s="87"/>
      <c r="E42" s="87"/>
      <c r="F42" s="87"/>
      <c r="G42" s="87"/>
      <c r="H42" s="87"/>
      <c r="I42" s="87"/>
      <c r="J42" s="87"/>
      <c r="K42" s="87"/>
      <c r="L42" s="87"/>
      <c r="M42" s="87"/>
      <c r="N42" s="87"/>
      <c r="O42" s="87"/>
      <c r="P42" s="87"/>
      <c r="Q42" s="87"/>
      <c r="R42" s="87"/>
      <c r="S42" s="87"/>
      <c r="T42" s="87"/>
      <c r="U42" s="87"/>
      <c r="V42" s="87"/>
    </row>
    <row r="43" spans="2:22">
      <c r="B43" s="2"/>
      <c r="C43" s="2"/>
      <c r="D43" s="2"/>
      <c r="E43" s="2"/>
      <c r="F43" s="2"/>
      <c r="G43" s="2"/>
      <c r="H43" s="2"/>
      <c r="I43" s="2"/>
      <c r="J43" s="2"/>
      <c r="K43" s="2"/>
      <c r="L43" s="2"/>
      <c r="M43" s="2"/>
      <c r="N43" s="2"/>
      <c r="O43" s="2"/>
    </row>
    <row r="44" spans="2:22">
      <c r="B44" s="2"/>
      <c r="C44" s="2"/>
      <c r="D44" s="2"/>
      <c r="E44" s="2"/>
      <c r="F44" s="2"/>
      <c r="G44" s="2"/>
      <c r="H44" s="2"/>
      <c r="I44" s="2"/>
      <c r="J44" s="2"/>
      <c r="K44" s="2"/>
      <c r="L44" s="2"/>
      <c r="M44" s="2"/>
      <c r="N44" s="2"/>
      <c r="O44" s="2"/>
    </row>
    <row r="45" spans="2:22">
      <c r="B45" s="2"/>
      <c r="C45" s="2"/>
      <c r="D45" s="2"/>
      <c r="E45" s="2"/>
      <c r="F45" s="2"/>
      <c r="G45" s="2"/>
      <c r="H45" s="2"/>
      <c r="I45" s="2"/>
      <c r="J45" s="2"/>
      <c r="K45" s="2"/>
      <c r="L45" s="2"/>
      <c r="M45" s="2"/>
      <c r="N45" s="2"/>
      <c r="O45" s="2"/>
    </row>
    <row r="46" spans="2:22">
      <c r="B46" s="2"/>
      <c r="C46" s="2"/>
      <c r="D46" s="2"/>
      <c r="E46" s="2"/>
      <c r="F46" s="2"/>
      <c r="G46" s="2"/>
      <c r="H46" s="2"/>
      <c r="I46" s="2"/>
      <c r="J46" s="2"/>
      <c r="K46" s="2"/>
      <c r="L46" s="2"/>
      <c r="M46" s="2"/>
      <c r="N46" s="2"/>
      <c r="O46" s="2"/>
    </row>
    <row r="47" spans="2:22">
      <c r="B47" s="2"/>
      <c r="C47" s="2"/>
      <c r="D47" s="2"/>
      <c r="E47" s="2"/>
      <c r="F47" s="2"/>
      <c r="G47" s="2"/>
      <c r="H47" s="2"/>
      <c r="I47" s="2"/>
      <c r="J47" s="2"/>
      <c r="K47" s="2"/>
      <c r="L47" s="2"/>
      <c r="M47" s="2"/>
      <c r="N47" s="2"/>
      <c r="O47" s="2"/>
    </row>
    <row r="48" spans="2:22">
      <c r="B48" s="2"/>
      <c r="C48" s="2"/>
      <c r="D48" s="2"/>
      <c r="E48" s="2"/>
      <c r="F48" s="2"/>
      <c r="G48" s="2"/>
      <c r="H48" s="2"/>
      <c r="I48" s="2"/>
      <c r="J48" s="2"/>
      <c r="K48" s="2"/>
      <c r="L48" s="2"/>
      <c r="M48" s="2"/>
      <c r="N48" s="2"/>
      <c r="O48" s="2"/>
    </row>
    <row r="49" spans="2:15">
      <c r="B49" s="2"/>
      <c r="C49" s="2"/>
      <c r="D49" s="2"/>
      <c r="E49" s="2"/>
      <c r="F49" s="2"/>
      <c r="G49" s="2"/>
      <c r="H49" s="2"/>
      <c r="I49" s="2"/>
      <c r="J49" s="2"/>
      <c r="K49" s="2"/>
      <c r="L49" s="2"/>
      <c r="M49" s="2"/>
      <c r="N49" s="2"/>
      <c r="O49" s="2"/>
    </row>
    <row r="50" spans="2:15">
      <c r="B50" s="2"/>
      <c r="C50" s="2"/>
      <c r="D50" s="2"/>
      <c r="E50" s="2"/>
      <c r="F50" s="2"/>
      <c r="G50" s="2"/>
      <c r="H50" s="2"/>
      <c r="I50" s="2"/>
      <c r="J50" s="2"/>
      <c r="K50" s="2"/>
      <c r="L50" s="2"/>
      <c r="M50" s="2"/>
      <c r="N50" s="2"/>
      <c r="O50" s="2"/>
    </row>
    <row r="51" spans="2:15">
      <c r="B51" s="2"/>
      <c r="C51" s="2"/>
      <c r="D51" s="2"/>
      <c r="E51" s="2"/>
      <c r="F51" s="2"/>
      <c r="G51" s="2"/>
      <c r="H51" s="2"/>
      <c r="I51" s="2"/>
      <c r="J51" s="2"/>
      <c r="K51" s="2"/>
      <c r="L51" s="2"/>
      <c r="M51" s="2"/>
      <c r="N51" s="2"/>
      <c r="O51" s="2"/>
    </row>
    <row r="52" spans="2:15">
      <c r="B52" s="2"/>
      <c r="C52" s="2"/>
      <c r="D52" s="2"/>
      <c r="E52" s="2"/>
      <c r="F52" s="2"/>
      <c r="G52" s="2"/>
      <c r="H52" s="2"/>
      <c r="I52" s="2"/>
      <c r="J52" s="2"/>
      <c r="K52" s="2"/>
      <c r="L52" s="2"/>
      <c r="M52" s="2"/>
      <c r="N52" s="2"/>
      <c r="O52" s="2"/>
    </row>
    <row r="53" spans="2:15">
      <c r="B53" s="2"/>
      <c r="C53" s="2"/>
      <c r="D53" s="2"/>
      <c r="E53" s="2"/>
      <c r="F53" s="2"/>
      <c r="G53" s="2"/>
      <c r="H53" s="2"/>
      <c r="I53" s="2"/>
      <c r="J53" s="2"/>
      <c r="K53" s="2"/>
      <c r="L53" s="2"/>
      <c r="M53" s="2"/>
      <c r="N53" s="2"/>
      <c r="O53" s="2"/>
    </row>
    <row r="54" spans="2:15">
      <c r="B54" s="2"/>
      <c r="C54" s="2"/>
      <c r="D54" s="2"/>
      <c r="E54" s="2"/>
      <c r="F54" s="2"/>
      <c r="G54" s="2"/>
      <c r="H54" s="2"/>
      <c r="I54" s="2"/>
      <c r="J54" s="2"/>
      <c r="K54" s="2"/>
      <c r="L54" s="2"/>
      <c r="M54" s="2"/>
      <c r="N54" s="2"/>
      <c r="O54" s="2"/>
    </row>
    <row r="55" spans="2:15">
      <c r="B55" s="2"/>
      <c r="C55" s="2"/>
      <c r="D55" s="2"/>
      <c r="E55" s="2"/>
      <c r="F55" s="2"/>
      <c r="G55" s="2"/>
      <c r="H55" s="2"/>
      <c r="I55" s="2"/>
      <c r="J55" s="2"/>
      <c r="K55" s="2"/>
      <c r="L55" s="2"/>
      <c r="M55" s="2"/>
      <c r="N55" s="2"/>
      <c r="O55" s="2"/>
    </row>
    <row r="56" spans="2:15">
      <c r="B56" s="2"/>
      <c r="C56" s="2"/>
      <c r="D56" s="2"/>
      <c r="E56" s="2"/>
      <c r="F56" s="2"/>
      <c r="G56" s="2"/>
      <c r="H56" s="2"/>
      <c r="I56" s="2"/>
      <c r="J56" s="2"/>
      <c r="K56" s="2"/>
      <c r="L56" s="2"/>
      <c r="M56" s="2"/>
      <c r="N56" s="2"/>
      <c r="O56" s="2"/>
    </row>
    <row r="57" spans="2:15">
      <c r="B57" s="2"/>
      <c r="C57" s="2"/>
      <c r="D57" s="2"/>
      <c r="E57" s="2"/>
      <c r="F57" s="2"/>
      <c r="G57" s="2"/>
      <c r="H57" s="2"/>
      <c r="I57" s="2"/>
      <c r="J57" s="2"/>
      <c r="K57" s="2"/>
      <c r="L57" s="2"/>
      <c r="M57" s="2"/>
      <c r="N57" s="2"/>
      <c r="O57" s="2"/>
    </row>
    <row r="58" spans="2:15">
      <c r="B58" s="2"/>
      <c r="C58" s="2"/>
      <c r="D58" s="2"/>
      <c r="E58" s="2"/>
      <c r="F58" s="2"/>
      <c r="G58" s="2"/>
      <c r="H58" s="2"/>
      <c r="I58" s="2"/>
      <c r="J58" s="2"/>
      <c r="K58" s="2"/>
      <c r="L58" s="2"/>
      <c r="M58" s="2"/>
      <c r="N58" s="2"/>
      <c r="O58" s="2"/>
    </row>
    <row r="59" spans="2:15">
      <c r="B59" s="2"/>
      <c r="C59" s="2"/>
      <c r="D59" s="2"/>
      <c r="E59" s="2"/>
      <c r="F59" s="2"/>
      <c r="G59" s="2"/>
      <c r="H59" s="2"/>
      <c r="I59" s="2"/>
      <c r="J59" s="2"/>
      <c r="K59" s="2"/>
      <c r="L59" s="2"/>
      <c r="M59" s="2"/>
      <c r="N59" s="2"/>
      <c r="O59" s="2"/>
    </row>
    <row r="60" spans="2:15">
      <c r="B60" s="2"/>
      <c r="C60" s="2"/>
      <c r="D60" s="2"/>
      <c r="E60" s="2"/>
      <c r="F60" s="2"/>
      <c r="G60" s="2"/>
      <c r="H60" s="2"/>
      <c r="I60" s="2"/>
      <c r="J60" s="2"/>
      <c r="K60" s="2"/>
      <c r="L60" s="2"/>
      <c r="M60" s="2"/>
      <c r="N60" s="2"/>
      <c r="O60" s="2"/>
    </row>
    <row r="61" spans="2:15">
      <c r="B61" s="2"/>
      <c r="C61" s="2"/>
      <c r="D61" s="2"/>
      <c r="E61" s="2"/>
      <c r="F61" s="2"/>
      <c r="G61" s="2"/>
      <c r="H61" s="2"/>
      <c r="I61" s="2"/>
      <c r="J61" s="2"/>
      <c r="K61" s="2"/>
      <c r="L61" s="2"/>
      <c r="M61" s="2"/>
      <c r="N61" s="2"/>
      <c r="O61" s="2"/>
    </row>
    <row r="62" spans="2:15">
      <c r="B62" s="2"/>
      <c r="C62" s="2"/>
      <c r="D62" s="2"/>
      <c r="E62" s="2"/>
      <c r="F62" s="2"/>
      <c r="G62" s="2"/>
      <c r="H62" s="2"/>
      <c r="I62" s="2"/>
      <c r="J62" s="2"/>
      <c r="K62" s="2"/>
      <c r="L62" s="2"/>
      <c r="M62" s="2"/>
      <c r="N62" s="2"/>
      <c r="O62" s="2"/>
    </row>
    <row r="63" spans="2:15">
      <c r="B63" s="2"/>
      <c r="C63" s="2"/>
      <c r="D63" s="2"/>
      <c r="E63" s="2"/>
      <c r="F63" s="2"/>
      <c r="G63" s="2"/>
      <c r="H63" s="2"/>
      <c r="I63" s="2"/>
      <c r="J63" s="2"/>
      <c r="K63" s="2"/>
      <c r="L63" s="2"/>
      <c r="M63" s="2"/>
      <c r="N63" s="2"/>
      <c r="O63" s="2"/>
    </row>
    <row r="64" spans="2:15">
      <c r="B64" s="2"/>
      <c r="C64" s="2"/>
      <c r="D64" s="2"/>
      <c r="E64" s="2"/>
      <c r="F64" s="2"/>
      <c r="G64" s="2"/>
      <c r="H64" s="2"/>
      <c r="I64" s="2"/>
      <c r="J64" s="2"/>
      <c r="K64" s="2"/>
      <c r="L64" s="2"/>
      <c r="M64" s="2"/>
      <c r="N64" s="2"/>
      <c r="O64" s="2"/>
    </row>
  </sheetData>
  <phoneticPr fontId="0" type="noConversion"/>
  <pageMargins left="0.5" right="0.5" top="0.5" bottom="0.5" header="0" footer="0"/>
  <pageSetup paperSize="5" scale="9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32DAF-83E1-4D24-813F-FD944C1D067B}">
  <sheetPr>
    <pageSetUpPr autoPageBreaks="0" fitToPage="1"/>
  </sheetPr>
  <dimension ref="A1:BQ89"/>
  <sheetViews>
    <sheetView zoomScale="75" zoomScaleNormal="75" workbookViewId="0">
      <selection activeCell="M7" sqref="M7"/>
    </sheetView>
  </sheetViews>
  <sheetFormatPr defaultColWidth="9" defaultRowHeight="15"/>
  <cols>
    <col min="1" max="1" width="13.125" style="358" customWidth="1"/>
    <col min="2" max="2" width="4.25" style="358" customWidth="1"/>
    <col min="3" max="3" width="19.875" style="358" customWidth="1"/>
    <col min="4" max="4" width="5.375" style="358" customWidth="1"/>
    <col min="5" max="5" width="20.25" style="358" customWidth="1"/>
    <col min="6" max="6" width="3.125" style="358" customWidth="1"/>
    <col min="7" max="7" width="14.25" style="358" customWidth="1"/>
    <col min="8" max="8" width="9.875" style="358" customWidth="1"/>
    <col min="9" max="9" width="17.625" style="358" bestFit="1" customWidth="1"/>
    <col min="10" max="10" width="12.25" style="358" bestFit="1" customWidth="1"/>
    <col min="11" max="11" width="15.25" style="358" bestFit="1" customWidth="1"/>
    <col min="12" max="12" width="4.25" style="358" customWidth="1"/>
    <col min="13" max="13" width="9" style="358"/>
    <col min="14" max="14" width="13.5" style="358" customWidth="1"/>
    <col min="15" max="15" width="13.25" style="358" customWidth="1"/>
    <col min="16" max="16" width="9" style="358"/>
    <col min="17" max="17" width="12.125" style="358" customWidth="1"/>
    <col min="18" max="18" width="10" style="358" customWidth="1"/>
    <col min="19" max="19" width="10.75" style="358" customWidth="1"/>
    <col min="20" max="16384" width="9" style="358"/>
  </cols>
  <sheetData>
    <row r="1" spans="1:37" ht="15.75">
      <c r="A1" s="461" t="s">
        <v>286</v>
      </c>
      <c r="B1" s="462"/>
      <c r="C1" s="462"/>
      <c r="D1" s="462"/>
      <c r="E1" s="462"/>
      <c r="F1" s="462"/>
      <c r="G1" s="462"/>
      <c r="H1" s="462"/>
      <c r="M1"/>
      <c r="N1"/>
      <c r="O1"/>
      <c r="P1"/>
      <c r="Q1"/>
      <c r="R1"/>
      <c r="S1"/>
      <c r="T1"/>
      <c r="U1"/>
      <c r="V1"/>
      <c r="W1"/>
    </row>
    <row r="2" spans="1:37" ht="15.75">
      <c r="M2" s="531" t="s">
        <v>287</v>
      </c>
      <c r="N2"/>
      <c r="O2"/>
      <c r="P2"/>
      <c r="Q2" s="532"/>
      <c r="R2"/>
      <c r="S2"/>
      <c r="T2"/>
      <c r="U2"/>
      <c r="V2"/>
      <c r="W2"/>
    </row>
    <row r="3" spans="1:37" ht="15.75">
      <c r="B3" s="415" t="s">
        <v>24</v>
      </c>
      <c r="C3" s="415"/>
      <c r="D3" s="415"/>
      <c r="E3" s="415"/>
      <c r="F3" s="415"/>
      <c r="G3" s="412"/>
      <c r="H3" s="412" t="s">
        <v>288</v>
      </c>
      <c r="I3" s="412"/>
      <c r="J3" s="412"/>
      <c r="K3" s="412"/>
      <c r="M3" s="531" t="s">
        <v>289</v>
      </c>
      <c r="N3"/>
      <c r="O3"/>
      <c r="P3"/>
      <c r="Q3" s="533"/>
      <c r="R3"/>
      <c r="S3"/>
      <c r="T3"/>
      <c r="U3"/>
      <c r="V3" s="38"/>
      <c r="W3" s="38"/>
      <c r="X3" s="412"/>
      <c r="Y3" s="420"/>
      <c r="Z3" s="412"/>
      <c r="AA3" s="412"/>
    </row>
    <row r="4" spans="1:37" ht="15.75">
      <c r="A4" s="358" t="s">
        <v>290</v>
      </c>
      <c r="B4" s="412"/>
      <c r="C4" s="504" t="str">
        <f>T('Pg1'!$E$15)</f>
        <v/>
      </c>
      <c r="D4" s="465"/>
      <c r="E4" s="466"/>
      <c r="F4" s="409"/>
      <c r="G4" s="409"/>
      <c r="H4" s="409"/>
      <c r="I4" s="409"/>
      <c r="J4" s="412"/>
      <c r="K4" s="412"/>
      <c r="M4" s="534" t="s">
        <v>291</v>
      </c>
      <c r="N4"/>
      <c r="O4"/>
      <c r="P4"/>
      <c r="Q4"/>
      <c r="R4"/>
      <c r="S4"/>
      <c r="T4"/>
      <c r="U4"/>
      <c r="V4"/>
      <c r="W4"/>
      <c r="AH4" s="468"/>
      <c r="AK4" s="469"/>
    </row>
    <row r="5" spans="1:37" ht="15.75">
      <c r="C5" s="470" t="s">
        <v>292</v>
      </c>
      <c r="D5" s="470"/>
      <c r="E5" s="505" t="str">
        <f>T('Pg1'!$J$13)</f>
        <v/>
      </c>
      <c r="M5" s="590" t="s">
        <v>293</v>
      </c>
    </row>
    <row r="6" spans="1:37" ht="15.75">
      <c r="B6" s="38" t="s">
        <v>102</v>
      </c>
      <c r="C6"/>
      <c r="D6"/>
      <c r="E6" s="512" t="str">
        <f>T(BEG_DATE)</f>
        <v/>
      </c>
      <c r="F6"/>
      <c r="G6"/>
      <c r="H6"/>
      <c r="I6"/>
      <c r="J6" s="513"/>
      <c r="K6" s="513">
        <f>Q7</f>
        <v>0</v>
      </c>
      <c r="L6"/>
    </row>
    <row r="7" spans="1:37" ht="15.75">
      <c r="B7"/>
      <c r="C7" s="38" t="s">
        <v>103</v>
      </c>
      <c r="D7" s="38"/>
      <c r="E7" s="53" t="str">
        <f>T(END_DATE)</f>
        <v/>
      </c>
      <c r="F7"/>
      <c r="G7"/>
      <c r="H7"/>
      <c r="I7"/>
      <c r="J7" s="513">
        <f>Q6</f>
        <v>0</v>
      </c>
      <c r="K7" s="513"/>
      <c r="L7"/>
      <c r="M7" s="591" t="s">
        <v>294</v>
      </c>
      <c r="N7" s="463" t="s">
        <v>295</v>
      </c>
      <c r="O7" s="464"/>
      <c r="P7" s="464"/>
      <c r="Q7" s="464"/>
      <c r="R7" s="464"/>
      <c r="S7" s="464"/>
      <c r="T7" s="420"/>
      <c r="U7" s="412"/>
      <c r="V7" s="412"/>
      <c r="W7" s="412"/>
    </row>
    <row r="8" spans="1:37" ht="15.75">
      <c r="B8" s="514" t="s">
        <v>296</v>
      </c>
      <c r="C8" s="38"/>
      <c r="D8" s="38"/>
      <c r="E8" s="307"/>
      <c r="F8"/>
      <c r="G8"/>
      <c r="H8"/>
      <c r="I8"/>
      <c r="J8"/>
      <c r="K8" s="152" t="s">
        <v>297</v>
      </c>
      <c r="L8"/>
      <c r="N8" s="463" t="s">
        <v>298</v>
      </c>
      <c r="O8" s="467"/>
      <c r="P8" s="467"/>
      <c r="Q8" s="467"/>
      <c r="R8" s="467"/>
      <c r="S8" s="467"/>
    </row>
    <row r="9" spans="1:37" ht="15.75">
      <c r="B9" s="514" t="s">
        <v>299</v>
      </c>
      <c r="C9" s="38"/>
      <c r="D9" s="38"/>
      <c r="E9" s="307"/>
      <c r="F9"/>
      <c r="G9"/>
      <c r="H9"/>
      <c r="I9" s="152" t="s">
        <v>300</v>
      </c>
      <c r="J9" s="152" t="s">
        <v>301</v>
      </c>
      <c r="K9" s="152" t="s">
        <v>302</v>
      </c>
      <c r="L9"/>
      <c r="N9" s="463" t="s">
        <v>303</v>
      </c>
      <c r="O9" s="467"/>
      <c r="P9" s="467"/>
      <c r="Q9" s="467"/>
      <c r="R9" s="467"/>
      <c r="S9" s="467"/>
    </row>
    <row r="10" spans="1:37" ht="15.75">
      <c r="B10" s="514" t="s">
        <v>304</v>
      </c>
      <c r="C10" s="38"/>
      <c r="D10" s="38"/>
      <c r="E10" s="307"/>
      <c r="F10"/>
      <c r="G10" s="515" t="s">
        <v>305</v>
      </c>
      <c r="H10" s="515"/>
      <c r="I10" s="307" t="s">
        <v>247</v>
      </c>
      <c r="J10" s="307" t="s">
        <v>247</v>
      </c>
      <c r="K10" s="307" t="s">
        <v>247</v>
      </c>
      <c r="L10"/>
      <c r="M10" s="471"/>
      <c r="N10" s="463" t="s">
        <v>306</v>
      </c>
      <c r="O10" s="464"/>
      <c r="P10" s="472"/>
      <c r="Q10" s="473"/>
      <c r="R10" s="467"/>
      <c r="S10" s="467"/>
    </row>
    <row r="11" spans="1:37" ht="15.75">
      <c r="B11" s="40"/>
      <c r="C11" s="93" t="s">
        <v>307</v>
      </c>
      <c r="D11" s="93" t="s">
        <v>308</v>
      </c>
      <c r="E11" s="93" t="s">
        <v>309</v>
      </c>
      <c r="F11" s="40"/>
      <c r="G11" s="93" t="s">
        <v>45</v>
      </c>
      <c r="H11" s="93" t="s">
        <v>75</v>
      </c>
      <c r="I11" s="93" t="s">
        <v>310</v>
      </c>
      <c r="J11" s="93" t="s">
        <v>310</v>
      </c>
      <c r="K11" s="93" t="s">
        <v>310</v>
      </c>
      <c r="L11" s="40"/>
      <c r="M11" s="474"/>
      <c r="N11" s="463"/>
      <c r="O11" s="464"/>
      <c r="P11" s="467"/>
      <c r="Q11" s="475"/>
      <c r="R11" s="476"/>
      <c r="S11" s="467"/>
    </row>
    <row r="12" spans="1:37" ht="15.75">
      <c r="B12" s="67">
        <v>1</v>
      </c>
      <c r="C12" s="516"/>
      <c r="D12" s="517"/>
      <c r="E12" s="302"/>
      <c r="F12" s="518"/>
      <c r="G12" s="519"/>
      <c r="H12" s="520"/>
      <c r="I12" s="521"/>
      <c r="J12" s="521"/>
      <c r="K12" s="521"/>
      <c r="L12" s="522">
        <v>1</v>
      </c>
      <c r="M12" s="474"/>
      <c r="N12" s="463" t="s">
        <v>311</v>
      </c>
      <c r="O12" s="464"/>
      <c r="P12" s="467"/>
      <c r="Q12" s="475"/>
      <c r="R12" s="476"/>
      <c r="S12" s="467"/>
    </row>
    <row r="13" spans="1:37" ht="15.75">
      <c r="B13" s="67">
        <v>2</v>
      </c>
      <c r="C13" s="523"/>
      <c r="D13" s="524"/>
      <c r="E13" s="302"/>
      <c r="F13" s="518"/>
      <c r="G13" s="525"/>
      <c r="H13" s="526"/>
      <c r="I13" s="527"/>
      <c r="J13" s="527"/>
      <c r="K13" s="527"/>
      <c r="L13" s="522">
        <v>2</v>
      </c>
      <c r="M13" s="474"/>
      <c r="N13" s="463" t="s">
        <v>312</v>
      </c>
      <c r="O13" s="464"/>
      <c r="P13" s="467"/>
      <c r="Q13" s="475"/>
      <c r="R13" s="476"/>
      <c r="S13" s="467"/>
      <c r="AA13" s="469"/>
      <c r="AF13" s="481"/>
      <c r="AK13" s="469" t="str">
        <f t="shared" ref="AK13:AK20" si="0">AA13&amp;AF13</f>
        <v/>
      </c>
    </row>
    <row r="14" spans="1:37" ht="15.75">
      <c r="B14" s="67">
        <v>3</v>
      </c>
      <c r="C14" s="523"/>
      <c r="D14" s="524"/>
      <c r="E14" s="302"/>
      <c r="F14" s="518"/>
      <c r="G14" s="525"/>
      <c r="H14" s="526"/>
      <c r="I14" s="527"/>
      <c r="J14" s="527"/>
      <c r="K14" s="527"/>
      <c r="L14" s="522">
        <v>3</v>
      </c>
      <c r="M14" s="474"/>
      <c r="N14" s="463"/>
      <c r="O14" s="464"/>
      <c r="P14" s="467"/>
      <c r="Q14" s="475"/>
      <c r="R14" s="476"/>
      <c r="S14" s="467"/>
      <c r="AA14" s="469"/>
      <c r="AF14" s="481"/>
      <c r="AK14" s="469" t="str">
        <f t="shared" si="0"/>
        <v/>
      </c>
    </row>
    <row r="15" spans="1:37" ht="15.75">
      <c r="B15" s="67">
        <v>4</v>
      </c>
      <c r="C15" s="523"/>
      <c r="D15" s="524"/>
      <c r="E15" s="302"/>
      <c r="F15" s="518"/>
      <c r="G15" s="525"/>
      <c r="H15" s="526"/>
      <c r="I15" s="527"/>
      <c r="J15" s="527"/>
      <c r="K15" s="527"/>
      <c r="L15" s="522">
        <v>4</v>
      </c>
      <c r="M15" s="474"/>
      <c r="N15" s="463" t="s">
        <v>313</v>
      </c>
      <c r="O15" s="478"/>
      <c r="P15" s="467"/>
      <c r="Q15" s="475"/>
      <c r="R15" s="476"/>
      <c r="S15" s="467"/>
      <c r="AA15" s="469"/>
      <c r="AF15" s="481"/>
      <c r="AK15" s="469" t="str">
        <f t="shared" si="0"/>
        <v/>
      </c>
    </row>
    <row r="16" spans="1:37" ht="15.75">
      <c r="B16" s="67">
        <v>5</v>
      </c>
      <c r="C16" s="523"/>
      <c r="D16" s="524"/>
      <c r="E16" s="302"/>
      <c r="F16" s="518"/>
      <c r="G16" s="525"/>
      <c r="H16" s="526"/>
      <c r="I16" s="527"/>
      <c r="J16" s="527"/>
      <c r="K16" s="527"/>
      <c r="L16" s="522">
        <v>5</v>
      </c>
      <c r="M16" s="474"/>
      <c r="N16" s="511" t="s">
        <v>314</v>
      </c>
      <c r="O16" s="467"/>
      <c r="P16" s="467"/>
      <c r="Q16" s="475"/>
      <c r="R16" s="476"/>
      <c r="S16" s="467"/>
      <c r="AA16" s="469"/>
      <c r="AF16" s="481"/>
      <c r="AK16" s="469" t="str">
        <f t="shared" si="0"/>
        <v/>
      </c>
    </row>
    <row r="17" spans="2:37" ht="15.75">
      <c r="B17" s="67">
        <v>6</v>
      </c>
      <c r="C17" s="523"/>
      <c r="D17" s="524"/>
      <c r="E17" s="302"/>
      <c r="F17" s="518"/>
      <c r="G17" s="525"/>
      <c r="H17" s="526"/>
      <c r="I17" s="527"/>
      <c r="J17" s="527"/>
      <c r="K17" s="527"/>
      <c r="L17" s="522">
        <v>6</v>
      </c>
      <c r="M17" s="471"/>
      <c r="N17" s="463" t="s">
        <v>315</v>
      </c>
      <c r="O17" s="480"/>
      <c r="P17" s="467"/>
      <c r="Q17" s="475"/>
      <c r="R17" s="476"/>
      <c r="S17" s="467"/>
      <c r="U17" s="481"/>
      <c r="AA17" s="469"/>
      <c r="AF17" s="481"/>
      <c r="AK17" s="469" t="str">
        <f t="shared" si="0"/>
        <v/>
      </c>
    </row>
    <row r="18" spans="2:37" ht="15.75">
      <c r="B18" s="67">
        <v>7</v>
      </c>
      <c r="C18" s="523"/>
      <c r="D18" s="524"/>
      <c r="E18" s="302"/>
      <c r="F18" s="518"/>
      <c r="G18" s="525"/>
      <c r="H18" s="526"/>
      <c r="I18" s="527"/>
      <c r="J18" s="527"/>
      <c r="K18" s="527"/>
      <c r="L18" s="522">
        <v>7</v>
      </c>
      <c r="M18" s="474"/>
      <c r="N18" s="482"/>
      <c r="O18" s="481"/>
      <c r="Q18" s="474"/>
      <c r="R18" s="483"/>
      <c r="U18" s="481"/>
      <c r="AA18" s="469"/>
      <c r="AF18" s="481"/>
      <c r="AK18" s="469" t="str">
        <f t="shared" si="0"/>
        <v/>
      </c>
    </row>
    <row r="19" spans="2:37" ht="15.75">
      <c r="B19" s="67">
        <v>8</v>
      </c>
      <c r="C19" s="523"/>
      <c r="D19" s="524"/>
      <c r="E19" s="302"/>
      <c r="F19" s="518"/>
      <c r="G19" s="525"/>
      <c r="H19" s="526"/>
      <c r="I19" s="527"/>
      <c r="J19" s="527"/>
      <c r="K19" s="527"/>
      <c r="L19" s="522">
        <v>8</v>
      </c>
      <c r="M19" s="474"/>
      <c r="O19" s="481"/>
      <c r="Q19" s="474"/>
      <c r="R19" s="483"/>
      <c r="U19" s="481"/>
      <c r="AA19" s="469"/>
      <c r="AF19" s="481"/>
      <c r="AK19" s="469" t="str">
        <f t="shared" si="0"/>
        <v/>
      </c>
    </row>
    <row r="20" spans="2:37" ht="15.75">
      <c r="B20" s="67">
        <v>9</v>
      </c>
      <c r="C20" s="523"/>
      <c r="D20" s="524"/>
      <c r="E20" s="302"/>
      <c r="F20" s="518"/>
      <c r="G20" s="525"/>
      <c r="H20" s="526"/>
      <c r="I20" s="527"/>
      <c r="J20" s="527"/>
      <c r="K20" s="527"/>
      <c r="L20" s="522">
        <v>9</v>
      </c>
      <c r="M20" s="474"/>
      <c r="N20" s="535" t="s">
        <v>316</v>
      </c>
      <c r="O20" s="536"/>
      <c r="P20"/>
      <c r="Q20" s="537"/>
      <c r="R20" s="538"/>
      <c r="S20"/>
      <c r="T20"/>
      <c r="U20" s="536"/>
      <c r="V20"/>
      <c r="AA20" s="469"/>
      <c r="AF20" s="483"/>
      <c r="AK20" s="469" t="str">
        <f t="shared" si="0"/>
        <v/>
      </c>
    </row>
    <row r="21" spans="2:37" ht="15.75" customHeight="1">
      <c r="B21" s="67">
        <v>10</v>
      </c>
      <c r="C21" s="523"/>
      <c r="D21" s="524"/>
      <c r="E21" s="302"/>
      <c r="F21" s="518"/>
      <c r="G21" s="525"/>
      <c r="H21" s="526"/>
      <c r="I21" s="527"/>
      <c r="J21" s="527"/>
      <c r="K21" s="527"/>
      <c r="L21" s="522">
        <v>10</v>
      </c>
      <c r="M21" s="474"/>
      <c r="N21" s="539" t="s">
        <v>317</v>
      </c>
      <c r="O21" s="536"/>
      <c r="P21"/>
      <c r="Q21" s="537"/>
      <c r="R21" s="538"/>
      <c r="S21"/>
      <c r="T21"/>
      <c r="U21" s="536"/>
      <c r="V21"/>
      <c r="AA21" s="469"/>
      <c r="AF21" s="481"/>
      <c r="AK21" s="469"/>
    </row>
    <row r="22" spans="2:37" ht="15.75">
      <c r="B22" s="67">
        <v>11</v>
      </c>
      <c r="C22" s="523"/>
      <c r="D22" s="524"/>
      <c r="E22" s="302"/>
      <c r="F22" s="518"/>
      <c r="G22" s="525"/>
      <c r="H22" s="526"/>
      <c r="I22" s="527"/>
      <c r="J22" s="527"/>
      <c r="K22" s="527"/>
      <c r="L22" s="522">
        <v>11</v>
      </c>
      <c r="M22" s="474"/>
      <c r="N22" s="537"/>
      <c r="O22" s="536"/>
      <c r="P22"/>
      <c r="Q22" s="537"/>
      <c r="R22" s="538"/>
      <c r="S22"/>
      <c r="T22"/>
      <c r="U22" s="536"/>
      <c r="V22"/>
      <c r="AA22" s="469"/>
      <c r="AF22" s="481"/>
      <c r="AK22" s="469"/>
    </row>
    <row r="23" spans="2:37" ht="15.75">
      <c r="B23" s="67">
        <v>12</v>
      </c>
      <c r="C23" s="523"/>
      <c r="D23" s="524"/>
      <c r="E23" s="302"/>
      <c r="F23" s="518"/>
      <c r="G23" s="525"/>
      <c r="H23" s="526"/>
      <c r="I23" s="527"/>
      <c r="J23" s="527"/>
      <c r="K23" s="527"/>
      <c r="L23" s="522">
        <v>12</v>
      </c>
      <c r="M23" s="474"/>
      <c r="N23" s="460" t="s">
        <v>318</v>
      </c>
      <c r="O23" s="536"/>
      <c r="P23"/>
      <c r="Q23"/>
      <c r="R23" s="540">
        <f>'Ownership-2'!R23</f>
        <v>0</v>
      </c>
      <c r="S23"/>
      <c r="T23"/>
      <c r="U23" s="536"/>
      <c r="V23"/>
      <c r="AA23" s="469"/>
      <c r="AF23" s="481"/>
      <c r="AK23" s="469"/>
    </row>
    <row r="24" spans="2:37" ht="15.75">
      <c r="B24" s="67">
        <v>13</v>
      </c>
      <c r="C24" s="523"/>
      <c r="D24" s="524"/>
      <c r="E24" s="302"/>
      <c r="F24" s="518"/>
      <c r="G24" s="525"/>
      <c r="H24" s="526"/>
      <c r="I24" s="527"/>
      <c r="J24" s="527"/>
      <c r="K24" s="527"/>
      <c r="L24" s="522">
        <v>13</v>
      </c>
      <c r="M24" s="474"/>
      <c r="N24" s="460" t="s">
        <v>319</v>
      </c>
      <c r="O24" s="536"/>
      <c r="P24"/>
      <c r="Q24" s="541"/>
      <c r="R24" s="540">
        <f>'Ownership-2'!R24</f>
        <v>0</v>
      </c>
      <c r="S24"/>
      <c r="T24"/>
      <c r="U24" s="538"/>
      <c r="V24"/>
      <c r="AA24" s="469"/>
      <c r="AF24" s="481"/>
      <c r="AK24" s="469"/>
    </row>
    <row r="25" spans="2:37" ht="15.75">
      <c r="B25" s="67">
        <v>14</v>
      </c>
      <c r="C25" s="523"/>
      <c r="D25" s="524"/>
      <c r="E25" s="302"/>
      <c r="F25" s="518"/>
      <c r="G25" s="525"/>
      <c r="H25" s="526"/>
      <c r="I25" s="527"/>
      <c r="J25" s="527"/>
      <c r="K25" s="527"/>
      <c r="L25" s="522">
        <v>14</v>
      </c>
      <c r="M25" s="474"/>
      <c r="N25" s="542" t="s">
        <v>320</v>
      </c>
      <c r="O25" s="537"/>
      <c r="P25" s="537"/>
      <c r="Q25" s="537"/>
      <c r="R25" s="540">
        <f>'Ownership-2'!R25</f>
        <v>0</v>
      </c>
      <c r="S25"/>
      <c r="T25"/>
      <c r="U25" s="536"/>
      <c r="V25"/>
      <c r="AA25" s="469"/>
      <c r="AF25" s="481"/>
      <c r="AK25" s="469"/>
    </row>
    <row r="26" spans="2:37" ht="15.6" customHeight="1">
      <c r="B26" s="67">
        <v>15</v>
      </c>
      <c r="C26" s="523"/>
      <c r="D26" s="524"/>
      <c r="E26" s="302"/>
      <c r="F26" s="518"/>
      <c r="G26" s="525"/>
      <c r="H26" s="526"/>
      <c r="I26" s="527"/>
      <c r="J26" s="527"/>
      <c r="K26" s="527"/>
      <c r="L26" s="522">
        <v>15</v>
      </c>
      <c r="M26" s="474"/>
      <c r="N26" s="537"/>
      <c r="O26" s="538"/>
      <c r="P26"/>
      <c r="Q26" s="537"/>
      <c r="R26" s="538"/>
      <c r="S26"/>
      <c r="T26"/>
      <c r="U26" s="536"/>
      <c r="V26"/>
      <c r="AA26" s="469"/>
      <c r="AF26" s="481"/>
      <c r="AK26" s="469"/>
    </row>
    <row r="27" spans="2:37" ht="15.6" customHeight="1">
      <c r="B27" s="67">
        <v>16</v>
      </c>
      <c r="C27" s="523"/>
      <c r="D27" s="524"/>
      <c r="E27" s="302"/>
      <c r="F27" s="518"/>
      <c r="G27" s="525"/>
      <c r="H27" s="526"/>
      <c r="I27" s="527"/>
      <c r="J27" s="527"/>
      <c r="K27" s="527"/>
      <c r="L27" s="522">
        <v>16</v>
      </c>
      <c r="M27" s="474"/>
      <c r="N27" s="543" t="str">
        <f>IF('Ownership-2'!R23&lt;99.999,"This Schedule for Operator/Licensee Ownership is NOT COMPLETE","This Schedule for Operator/Licensee Ownership is COMPLETE")</f>
        <v>This Schedule for Operator/Licensee Ownership is NOT COMPLETE</v>
      </c>
      <c r="O27" s="544"/>
      <c r="P27" s="545"/>
      <c r="Q27" s="546"/>
      <c r="R27" s="547"/>
      <c r="S27" s="449"/>
      <c r="T27" s="449"/>
      <c r="U27" s="548"/>
      <c r="V27" s="449"/>
      <c r="AA27" s="469"/>
      <c r="AF27" s="481"/>
      <c r="AK27" s="469"/>
    </row>
    <row r="28" spans="2:37" ht="15.6" customHeight="1">
      <c r="B28" s="67">
        <v>17</v>
      </c>
      <c r="C28" s="523"/>
      <c r="D28" s="524"/>
      <c r="E28" s="302"/>
      <c r="F28" s="518"/>
      <c r="G28" s="525"/>
      <c r="H28" s="526"/>
      <c r="I28" s="527"/>
      <c r="J28" s="527"/>
      <c r="K28" s="527"/>
      <c r="L28" s="522">
        <v>17</v>
      </c>
      <c r="M28" s="474"/>
      <c r="N28" s="460" t="s">
        <v>321</v>
      </c>
      <c r="O28" s="536"/>
      <c r="P28"/>
      <c r="Q28" s="537"/>
      <c r="R28" s="538"/>
      <c r="S28"/>
      <c r="T28"/>
      <c r="U28" s="536"/>
      <c r="V28"/>
      <c r="AA28" s="469"/>
      <c r="AF28" s="481"/>
      <c r="AK28" s="469"/>
    </row>
    <row r="29" spans="2:37" ht="15.6" customHeight="1">
      <c r="B29" s="67">
        <v>18</v>
      </c>
      <c r="C29" s="523"/>
      <c r="D29" s="524"/>
      <c r="E29" s="302"/>
      <c r="F29" s="518"/>
      <c r="G29" s="525"/>
      <c r="H29" s="526"/>
      <c r="I29" s="527"/>
      <c r="J29" s="527"/>
      <c r="K29" s="527"/>
      <c r="L29" s="522">
        <v>18</v>
      </c>
      <c r="M29" s="474"/>
      <c r="N29" s="537"/>
      <c r="O29" s="536"/>
      <c r="P29"/>
      <c r="Q29" s="537"/>
      <c r="R29" s="538"/>
      <c r="S29"/>
      <c r="T29"/>
      <c r="U29" s="536"/>
      <c r="V29"/>
      <c r="AA29" s="469"/>
      <c r="AF29" s="483"/>
      <c r="AK29" s="469"/>
    </row>
    <row r="30" spans="2:37" ht="15.6" customHeight="1">
      <c r="B30" s="67">
        <v>19</v>
      </c>
      <c r="C30" s="523"/>
      <c r="D30" s="524"/>
      <c r="E30" s="302"/>
      <c r="F30" s="518"/>
      <c r="G30" s="525"/>
      <c r="H30" s="526"/>
      <c r="I30" s="527"/>
      <c r="J30" s="527"/>
      <c r="K30" s="527"/>
      <c r="L30" s="522">
        <v>19</v>
      </c>
      <c r="M30" s="474"/>
      <c r="N30" s="543" t="str">
        <f>IF(Q2="N/A","This Schedule for Building Ownership is COMPLETE",IF('Ownership-2'!R24&lt;99.999,"This Schedule for Building Ownership is NOT COMPLETE","This Schedule for Building Ownership is COMPLETE"))</f>
        <v>This Schedule for Building Ownership is NOT COMPLETE</v>
      </c>
      <c r="O30" s="544"/>
      <c r="P30" s="545"/>
      <c r="Q30" s="546"/>
      <c r="R30" s="547"/>
      <c r="S30" s="449"/>
      <c r="T30" s="449"/>
      <c r="U30" s="548"/>
      <c r="V30"/>
      <c r="AA30" s="469"/>
      <c r="AF30" s="481"/>
      <c r="AK30" s="469"/>
    </row>
    <row r="31" spans="2:37" ht="15.6" customHeight="1">
      <c r="B31" s="67">
        <v>20</v>
      </c>
      <c r="C31" s="523"/>
      <c r="D31" s="524"/>
      <c r="E31" s="302"/>
      <c r="F31" s="518"/>
      <c r="G31" s="525"/>
      <c r="H31" s="526"/>
      <c r="I31" s="527"/>
      <c r="J31" s="527"/>
      <c r="K31" s="527"/>
      <c r="L31" s="522">
        <v>20</v>
      </c>
      <c r="M31" s="474"/>
      <c r="N31" s="460" t="s">
        <v>321</v>
      </c>
      <c r="O31" s="536"/>
      <c r="P31"/>
      <c r="Q31" s="537"/>
      <c r="R31" s="538"/>
      <c r="S31"/>
      <c r="T31"/>
      <c r="U31" s="536"/>
      <c r="V31"/>
      <c r="AA31" s="469"/>
      <c r="AF31" s="481"/>
      <c r="AK31" s="469"/>
    </row>
    <row r="32" spans="2:37" ht="15.6" customHeight="1">
      <c r="B32" s="67">
        <v>21</v>
      </c>
      <c r="C32" s="523"/>
      <c r="D32" s="524"/>
      <c r="E32" s="302"/>
      <c r="F32" s="518"/>
      <c r="G32" s="525"/>
      <c r="H32" s="526"/>
      <c r="I32" s="527"/>
      <c r="J32" s="527"/>
      <c r="K32" s="527"/>
      <c r="L32" s="522">
        <v>21</v>
      </c>
      <c r="M32" s="474"/>
      <c r="N32" s="537"/>
      <c r="O32" s="536"/>
      <c r="P32"/>
      <c r="Q32" s="537"/>
      <c r="R32" s="538"/>
      <c r="S32"/>
      <c r="T32"/>
      <c r="U32" s="536"/>
      <c r="V32"/>
      <c r="AA32" s="469"/>
      <c r="AF32" s="481"/>
      <c r="AK32" s="469"/>
    </row>
    <row r="33" spans="2:69" ht="15.6" customHeight="1">
      <c r="B33" s="67">
        <v>22</v>
      </c>
      <c r="C33" s="523"/>
      <c r="D33" s="524"/>
      <c r="E33" s="302"/>
      <c r="F33" s="518"/>
      <c r="G33" s="525"/>
      <c r="H33" s="526"/>
      <c r="I33" s="527"/>
      <c r="J33" s="527"/>
      <c r="K33" s="527"/>
      <c r="L33" s="522">
        <v>22</v>
      </c>
      <c r="M33" s="474"/>
      <c r="N33" s="543" t="str">
        <f>IF(Q3="N/A","This Schedule for Management Co. Ownership is COMPLETE",IF('Ownership-2'!R25&lt;99.999,"This Schedule for Management Co. Ownership is NOT COMPLETE","This Schedule for Management Co. Ownership is COMPLETE"))</f>
        <v>This Schedule for Management Co. Ownership is NOT COMPLETE</v>
      </c>
      <c r="O33" s="544"/>
      <c r="P33" s="545"/>
      <c r="Q33" s="546"/>
      <c r="R33" s="547"/>
      <c r="S33" s="449"/>
      <c r="T33" s="449"/>
      <c r="U33" s="548"/>
      <c r="V33" s="449"/>
      <c r="AA33" s="469"/>
      <c r="AF33" s="481"/>
      <c r="AK33" s="469"/>
    </row>
    <row r="34" spans="2:69" ht="15.75">
      <c r="B34" s="67">
        <v>23</v>
      </c>
      <c r="C34" s="523"/>
      <c r="D34" s="524"/>
      <c r="E34" s="302"/>
      <c r="F34" s="518"/>
      <c r="G34" s="525"/>
      <c r="H34" s="526"/>
      <c r="I34" s="527"/>
      <c r="J34" s="527"/>
      <c r="K34" s="527"/>
      <c r="L34" s="522">
        <v>23</v>
      </c>
      <c r="M34" s="474"/>
      <c r="N34" s="460" t="s">
        <v>321</v>
      </c>
      <c r="O34" s="536"/>
      <c r="P34"/>
      <c r="Q34" s="537"/>
      <c r="R34" s="538"/>
      <c r="S34"/>
      <c r="T34"/>
      <c r="U34" s="536"/>
      <c r="V34"/>
      <c r="AA34" s="469"/>
      <c r="AF34" s="481"/>
      <c r="AK34" s="469"/>
    </row>
    <row r="35" spans="2:69" ht="15.75">
      <c r="B35" s="67">
        <v>24</v>
      </c>
      <c r="C35" s="523"/>
      <c r="D35" s="524"/>
      <c r="E35" s="302"/>
      <c r="F35" s="518"/>
      <c r="G35" s="525"/>
      <c r="H35" s="526"/>
      <c r="I35" s="527"/>
      <c r="J35" s="527"/>
      <c r="K35" s="527"/>
      <c r="L35" s="522">
        <v>24</v>
      </c>
      <c r="M35" s="474"/>
      <c r="N35"/>
      <c r="O35"/>
      <c r="P35"/>
      <c r="Q35"/>
      <c r="R35"/>
      <c r="S35"/>
      <c r="T35"/>
      <c r="U35" s="536"/>
      <c r="V35"/>
      <c r="AA35" s="469"/>
      <c r="AF35" s="481"/>
      <c r="AK35" s="469"/>
    </row>
    <row r="36" spans="2:69" ht="15.75">
      <c r="B36" s="67">
        <v>25</v>
      </c>
      <c r="C36" s="523"/>
      <c r="D36" s="524"/>
      <c r="E36" s="302"/>
      <c r="F36" s="518"/>
      <c r="G36" s="525"/>
      <c r="H36" s="526"/>
      <c r="I36" s="527"/>
      <c r="J36" s="527"/>
      <c r="K36" s="527"/>
      <c r="L36" s="522">
        <v>25</v>
      </c>
      <c r="M36" s="474"/>
      <c r="N36"/>
      <c r="O36"/>
      <c r="P36"/>
      <c r="Q36"/>
      <c r="R36"/>
      <c r="S36"/>
      <c r="T36"/>
      <c r="U36" s="536"/>
      <c r="V36"/>
      <c r="AA36" s="469"/>
      <c r="AF36" s="481"/>
      <c r="AK36" s="469"/>
    </row>
    <row r="37" spans="2:69" ht="15.75">
      <c r="B37" s="67">
        <v>26</v>
      </c>
      <c r="C37" s="523"/>
      <c r="D37" s="524"/>
      <c r="E37" s="302"/>
      <c r="F37" s="518"/>
      <c r="G37" s="525"/>
      <c r="H37" s="526"/>
      <c r="I37" s="527"/>
      <c r="J37" s="527"/>
      <c r="K37" s="527"/>
      <c r="L37" s="522">
        <v>26</v>
      </c>
      <c r="M37" s="474"/>
      <c r="N37" s="460"/>
      <c r="O37" s="536"/>
      <c r="P37"/>
      <c r="Q37" s="537"/>
      <c r="R37" s="538"/>
      <c r="S37"/>
      <c r="T37"/>
      <c r="U37" s="536"/>
      <c r="V37"/>
      <c r="AA37" s="469"/>
      <c r="AF37" s="481"/>
      <c r="AK37" s="469"/>
    </row>
    <row r="38" spans="2:69" ht="15.75">
      <c r="B38" s="67">
        <v>27</v>
      </c>
      <c r="C38" s="523"/>
      <c r="D38" s="524"/>
      <c r="E38" s="302"/>
      <c r="F38" s="518"/>
      <c r="G38" s="525"/>
      <c r="H38" s="526"/>
      <c r="I38" s="527"/>
      <c r="J38" s="527"/>
      <c r="K38" s="527"/>
      <c r="L38" s="522">
        <v>27</v>
      </c>
      <c r="M38" s="474"/>
      <c r="N38" s="460"/>
      <c r="O38" s="536"/>
      <c r="P38"/>
      <c r="Q38" s="537"/>
      <c r="R38" s="538"/>
      <c r="S38"/>
      <c r="T38"/>
      <c r="U38" s="538"/>
      <c r="V38"/>
      <c r="AA38" s="469"/>
      <c r="AF38" s="481"/>
      <c r="AK38" s="469"/>
    </row>
    <row r="39" spans="2:69" ht="15.75">
      <c r="B39" s="67">
        <v>28</v>
      </c>
      <c r="C39" s="523"/>
      <c r="D39" s="524"/>
      <c r="E39" s="302"/>
      <c r="F39" s="518"/>
      <c r="G39" s="525"/>
      <c r="H39" s="526"/>
      <c r="I39" s="527"/>
      <c r="J39" s="527"/>
      <c r="K39" s="527"/>
      <c r="L39" s="522">
        <v>28</v>
      </c>
      <c r="M39" s="474"/>
      <c r="N39" s="474"/>
      <c r="O39" s="481"/>
      <c r="Q39" s="474"/>
      <c r="R39" s="483"/>
      <c r="U39" s="481"/>
      <c r="AA39" s="469"/>
      <c r="AF39" s="481"/>
      <c r="AK39" s="469"/>
    </row>
    <row r="40" spans="2:69" ht="15.75">
      <c r="B40" s="67">
        <v>29</v>
      </c>
      <c r="C40" s="523"/>
      <c r="D40" s="524"/>
      <c r="E40" s="302"/>
      <c r="F40" s="518"/>
      <c r="G40" s="525"/>
      <c r="H40" s="526"/>
      <c r="I40" s="527"/>
      <c r="J40" s="527"/>
      <c r="K40" s="527"/>
      <c r="L40" s="522">
        <v>29</v>
      </c>
      <c r="M40" s="474"/>
      <c r="N40" s="474"/>
      <c r="O40" s="481"/>
      <c r="Q40" s="474"/>
      <c r="R40" s="483"/>
      <c r="U40" s="481"/>
      <c r="AA40" s="469"/>
      <c r="AF40" s="481"/>
      <c r="AK40" s="469"/>
    </row>
    <row r="41" spans="2:69" ht="15.75">
      <c r="B41" s="67">
        <v>30</v>
      </c>
      <c r="C41" s="523"/>
      <c r="D41" s="524"/>
      <c r="E41" s="302"/>
      <c r="F41" s="518"/>
      <c r="G41" s="525"/>
      <c r="H41" s="526"/>
      <c r="I41" s="527"/>
      <c r="J41" s="527"/>
      <c r="K41" s="527"/>
      <c r="L41" s="522">
        <v>30</v>
      </c>
      <c r="M41" s="474"/>
      <c r="N41" s="474"/>
      <c r="O41" s="481"/>
      <c r="Q41" s="474"/>
      <c r="R41" s="483"/>
      <c r="U41" s="481"/>
      <c r="AA41" s="469"/>
      <c r="AF41" s="483"/>
      <c r="AK41" s="469"/>
    </row>
    <row r="42" spans="2:69" ht="15.75">
      <c r="B42" s="522">
        <v>31</v>
      </c>
      <c r="C42" s="523"/>
      <c r="D42" s="524"/>
      <c r="E42" s="302"/>
      <c r="F42" s="518"/>
      <c r="G42" s="525"/>
      <c r="H42" s="526"/>
      <c r="I42" s="527"/>
      <c r="J42" s="527"/>
      <c r="K42" s="527"/>
      <c r="L42" s="522">
        <v>31</v>
      </c>
      <c r="M42" s="474"/>
      <c r="N42" s="474"/>
      <c r="O42" s="481"/>
      <c r="Q42" s="474"/>
      <c r="R42" s="483"/>
      <c r="U42" s="481"/>
      <c r="AA42" s="469"/>
      <c r="AF42" s="483"/>
      <c r="AK42" s="469"/>
    </row>
    <row r="43" spans="2:69" ht="15.75">
      <c r="B43" s="522">
        <v>32</v>
      </c>
      <c r="C43" s="523"/>
      <c r="D43" s="524"/>
      <c r="E43" s="302"/>
      <c r="F43" s="518"/>
      <c r="G43" s="525"/>
      <c r="H43" s="526"/>
      <c r="I43" s="527"/>
      <c r="J43" s="527"/>
      <c r="K43" s="527"/>
      <c r="L43" s="522">
        <v>32</v>
      </c>
      <c r="M43" s="474"/>
      <c r="N43" s="474"/>
      <c r="O43" s="481"/>
      <c r="Q43" s="474"/>
      <c r="R43" s="483"/>
      <c r="U43" s="481"/>
      <c r="AA43" s="481"/>
      <c r="AF43" s="481"/>
      <c r="AK43" s="469"/>
    </row>
    <row r="44" spans="2:69" ht="15.75">
      <c r="B44" s="522">
        <v>33</v>
      </c>
      <c r="C44" s="523"/>
      <c r="D44" s="524"/>
      <c r="E44" s="302"/>
      <c r="F44" s="518"/>
      <c r="G44" s="525"/>
      <c r="H44" s="526"/>
      <c r="I44" s="527"/>
      <c r="J44" s="527"/>
      <c r="K44" s="527"/>
      <c r="L44" s="522">
        <v>33</v>
      </c>
      <c r="M44" s="474"/>
      <c r="N44" s="474"/>
      <c r="O44" s="481"/>
      <c r="Q44" s="474"/>
      <c r="R44" s="483"/>
      <c r="U44" s="481"/>
      <c r="AA44" s="469"/>
      <c r="AF44" s="481"/>
      <c r="AK44" s="469"/>
    </row>
    <row r="45" spans="2:69" ht="15.75">
      <c r="B45" s="522">
        <v>34</v>
      </c>
      <c r="C45" s="523"/>
      <c r="D45" s="524"/>
      <c r="E45" s="302"/>
      <c r="F45" s="518"/>
      <c r="G45" s="525"/>
      <c r="H45" s="526"/>
      <c r="I45" s="527"/>
      <c r="J45" s="527"/>
      <c r="K45" s="527"/>
      <c r="L45" s="522">
        <v>34</v>
      </c>
      <c r="M45" s="474"/>
      <c r="N45" s="474"/>
      <c r="O45" s="483"/>
      <c r="Q45" s="474"/>
      <c r="R45" s="483"/>
      <c r="U45" s="483"/>
      <c r="AA45" s="469"/>
      <c r="AF45" s="481"/>
      <c r="AK45" s="469"/>
    </row>
    <row r="46" spans="2:69" ht="15.75">
      <c r="B46" s="522">
        <v>35</v>
      </c>
      <c r="C46" s="523"/>
      <c r="D46" s="524"/>
      <c r="E46" s="302"/>
      <c r="F46" s="518"/>
      <c r="G46" s="525"/>
      <c r="H46" s="526"/>
      <c r="I46" s="527"/>
      <c r="J46" s="527"/>
      <c r="K46" s="527"/>
      <c r="L46" s="522">
        <v>35</v>
      </c>
      <c r="M46" s="474"/>
      <c r="N46" s="474"/>
      <c r="O46" s="483"/>
      <c r="Q46" s="474"/>
      <c r="R46" s="483"/>
      <c r="U46" s="483"/>
      <c r="AA46" s="469"/>
      <c r="AE46" s="471" t="s">
        <v>322</v>
      </c>
      <c r="AF46" s="471" t="s">
        <v>322</v>
      </c>
      <c r="AG46" s="471" t="s">
        <v>322</v>
      </c>
      <c r="AH46" s="471" t="s">
        <v>322</v>
      </c>
      <c r="AI46" s="471" t="s">
        <v>322</v>
      </c>
      <c r="AJ46" s="471" t="s">
        <v>322</v>
      </c>
      <c r="AK46" s="471" t="s">
        <v>322</v>
      </c>
      <c r="AL46" s="471" t="s">
        <v>322</v>
      </c>
      <c r="AM46" s="471" t="s">
        <v>322</v>
      </c>
      <c r="AN46" s="471" t="s">
        <v>322</v>
      </c>
      <c r="AO46" s="471" t="s">
        <v>322</v>
      </c>
      <c r="AP46" s="471" t="s">
        <v>322</v>
      </c>
      <c r="AQ46" s="471" t="s">
        <v>322</v>
      </c>
      <c r="AR46" s="471" t="s">
        <v>322</v>
      </c>
      <c r="AS46" s="471" t="s">
        <v>322</v>
      </c>
      <c r="AT46" s="471" t="s">
        <v>322</v>
      </c>
      <c r="AU46" s="471" t="s">
        <v>322</v>
      </c>
      <c r="AV46" s="471" t="s">
        <v>322</v>
      </c>
      <c r="AW46" s="471" t="s">
        <v>322</v>
      </c>
      <c r="AX46" s="471" t="s">
        <v>322</v>
      </c>
      <c r="AY46" s="471" t="s">
        <v>322</v>
      </c>
      <c r="AZ46" s="471" t="s">
        <v>322</v>
      </c>
      <c r="BA46" s="471" t="s">
        <v>322</v>
      </c>
      <c r="BB46" s="471" t="s">
        <v>322</v>
      </c>
      <c r="BC46" s="471" t="s">
        <v>322</v>
      </c>
      <c r="BD46" s="471" t="s">
        <v>322</v>
      </c>
      <c r="BE46" s="471" t="s">
        <v>322</v>
      </c>
      <c r="BF46" s="471" t="s">
        <v>322</v>
      </c>
      <c r="BG46" s="471" t="s">
        <v>322</v>
      </c>
      <c r="BH46" s="471" t="s">
        <v>322</v>
      </c>
      <c r="BI46" s="471" t="s">
        <v>322</v>
      </c>
      <c r="BJ46" s="471" t="s">
        <v>322</v>
      </c>
      <c r="BK46" s="471" t="s">
        <v>322</v>
      </c>
      <c r="BL46" s="471" t="s">
        <v>322</v>
      </c>
      <c r="BM46" s="471" t="s">
        <v>322</v>
      </c>
      <c r="BN46" s="471" t="s">
        <v>322</v>
      </c>
      <c r="BO46" s="471" t="s">
        <v>322</v>
      </c>
      <c r="BP46" s="471" t="s">
        <v>322</v>
      </c>
      <c r="BQ46" s="471" t="s">
        <v>322</v>
      </c>
    </row>
    <row r="47" spans="2:69" ht="15.75">
      <c r="B47" s="522">
        <v>36</v>
      </c>
      <c r="C47" s="523"/>
      <c r="D47" s="524"/>
      <c r="E47" s="302"/>
      <c r="F47" s="518"/>
      <c r="G47" s="525"/>
      <c r="H47" s="526"/>
      <c r="I47" s="527"/>
      <c r="J47" s="527"/>
      <c r="K47" s="527"/>
      <c r="L47" s="522">
        <v>36</v>
      </c>
      <c r="M47" s="474"/>
      <c r="N47" s="474"/>
      <c r="O47" s="481"/>
      <c r="Q47" s="474"/>
      <c r="R47" s="483"/>
      <c r="U47" s="481"/>
      <c r="AA47" s="469"/>
      <c r="AE47" s="358" t="s">
        <v>132</v>
      </c>
      <c r="AF47" s="484">
        <v>2</v>
      </c>
      <c r="AG47" s="358" t="s">
        <v>113</v>
      </c>
      <c r="AH47" s="358" t="s">
        <v>114</v>
      </c>
      <c r="AI47" s="358" t="s">
        <v>323</v>
      </c>
      <c r="AJ47" s="358" t="s">
        <v>324</v>
      </c>
      <c r="AK47" s="484">
        <v>7</v>
      </c>
      <c r="AL47" s="358" t="s">
        <v>325</v>
      </c>
      <c r="AM47" s="358" t="s">
        <v>326</v>
      </c>
      <c r="AN47" s="358" t="s">
        <v>327</v>
      </c>
      <c r="AO47" s="358" t="s">
        <v>328</v>
      </c>
      <c r="AP47" s="358" t="s">
        <v>329</v>
      </c>
      <c r="AQ47" s="358" t="s">
        <v>330</v>
      </c>
      <c r="AR47" s="358" t="s">
        <v>331</v>
      </c>
      <c r="AS47" s="358" t="s">
        <v>332</v>
      </c>
      <c r="AT47" s="358" t="s">
        <v>333</v>
      </c>
      <c r="AU47" s="358" t="s">
        <v>334</v>
      </c>
      <c r="AV47" s="358" t="s">
        <v>335</v>
      </c>
      <c r="AW47" s="358" t="s">
        <v>336</v>
      </c>
      <c r="AX47" s="358" t="s">
        <v>337</v>
      </c>
      <c r="AY47" s="358" t="s">
        <v>338</v>
      </c>
      <c r="AZ47" s="358" t="s">
        <v>339</v>
      </c>
      <c r="BA47" s="358" t="s">
        <v>340</v>
      </c>
      <c r="BB47" s="358" t="s">
        <v>341</v>
      </c>
      <c r="BC47" s="358" t="s">
        <v>342</v>
      </c>
      <c r="BD47" s="358" t="s">
        <v>343</v>
      </c>
      <c r="BE47" s="358" t="s">
        <v>344</v>
      </c>
      <c r="BF47" s="358" t="s">
        <v>345</v>
      </c>
      <c r="BG47" s="358" t="s">
        <v>346</v>
      </c>
      <c r="BH47" s="358" t="s">
        <v>347</v>
      </c>
      <c r="BI47" s="358" t="s">
        <v>348</v>
      </c>
      <c r="BJ47" s="358" t="s">
        <v>349</v>
      </c>
      <c r="BK47" s="358" t="s">
        <v>350</v>
      </c>
      <c r="BL47" s="358" t="s">
        <v>351</v>
      </c>
      <c r="BM47" s="358" t="s">
        <v>352</v>
      </c>
      <c r="BN47" s="358" t="s">
        <v>353</v>
      </c>
      <c r="BO47" s="358" t="s">
        <v>354</v>
      </c>
      <c r="BP47" s="358" t="s">
        <v>355</v>
      </c>
      <c r="BQ47" s="358" t="s">
        <v>356</v>
      </c>
    </row>
    <row r="48" spans="2:69" ht="15.75">
      <c r="B48" s="522">
        <v>37</v>
      </c>
      <c r="C48" s="523"/>
      <c r="D48" s="524"/>
      <c r="E48" s="302"/>
      <c r="F48" s="518"/>
      <c r="G48" s="525"/>
      <c r="H48" s="526"/>
      <c r="I48" s="527"/>
      <c r="J48" s="527"/>
      <c r="K48" s="527"/>
      <c r="L48" s="522">
        <v>37</v>
      </c>
      <c r="M48" s="474"/>
      <c r="N48" s="474"/>
      <c r="O48" s="481"/>
      <c r="Q48" s="474"/>
      <c r="R48" s="483"/>
      <c r="U48" s="481"/>
      <c r="AA48" s="469"/>
      <c r="AF48" s="481"/>
      <c r="AK48" s="469" t="str">
        <f t="shared" ref="AK48:AK56" si="1">AA48&amp;AF48</f>
        <v/>
      </c>
    </row>
    <row r="49" spans="2:37" ht="15.75">
      <c r="B49" s="522">
        <v>38</v>
      </c>
      <c r="C49" s="523"/>
      <c r="D49" s="524"/>
      <c r="E49" s="302"/>
      <c r="F49" s="518"/>
      <c r="G49" s="525"/>
      <c r="H49" s="526"/>
      <c r="I49" s="527"/>
      <c r="J49" s="527"/>
      <c r="K49" s="527"/>
      <c r="L49" s="522">
        <v>38</v>
      </c>
      <c r="M49" s="474"/>
      <c r="N49" s="474"/>
      <c r="O49" s="481"/>
      <c r="Q49" s="474"/>
      <c r="R49" s="483"/>
      <c r="U49" s="481"/>
      <c r="AA49" s="469"/>
      <c r="AF49" s="481"/>
      <c r="AK49" s="469" t="str">
        <f t="shared" si="1"/>
        <v/>
      </c>
    </row>
    <row r="50" spans="2:37" ht="15.75">
      <c r="B50" s="522">
        <v>39</v>
      </c>
      <c r="C50" s="523"/>
      <c r="D50" s="524"/>
      <c r="E50" s="302"/>
      <c r="F50" s="518"/>
      <c r="G50" s="525"/>
      <c r="H50" s="526"/>
      <c r="I50" s="527"/>
      <c r="J50" s="527"/>
      <c r="K50" s="527"/>
      <c r="L50" s="522">
        <v>39</v>
      </c>
      <c r="M50" s="474"/>
      <c r="N50" s="474"/>
      <c r="O50" s="481"/>
      <c r="Q50" s="474"/>
      <c r="R50" s="483"/>
      <c r="U50" s="481"/>
      <c r="AA50" s="469"/>
      <c r="AF50" s="483"/>
      <c r="AK50" s="469" t="str">
        <f t="shared" si="1"/>
        <v/>
      </c>
    </row>
    <row r="51" spans="2:37" ht="15.75">
      <c r="B51" s="522">
        <v>40</v>
      </c>
      <c r="C51" s="523"/>
      <c r="D51" s="524"/>
      <c r="E51" s="302"/>
      <c r="F51" s="518"/>
      <c r="G51" s="525"/>
      <c r="H51" s="526"/>
      <c r="I51" s="527"/>
      <c r="J51" s="527"/>
      <c r="K51" s="527"/>
      <c r="L51" s="522">
        <v>40</v>
      </c>
      <c r="M51" s="474"/>
      <c r="N51" s="474"/>
      <c r="O51" s="481"/>
      <c r="Q51" s="474"/>
      <c r="R51" s="483"/>
      <c r="U51" s="481"/>
      <c r="AA51" s="469"/>
      <c r="AF51" s="481"/>
      <c r="AK51" s="469" t="str">
        <f t="shared" si="1"/>
        <v/>
      </c>
    </row>
    <row r="52" spans="2:37" ht="15.75">
      <c r="B52" s="522">
        <v>41</v>
      </c>
      <c r="C52" s="523"/>
      <c r="D52" s="524"/>
      <c r="E52" s="302"/>
      <c r="F52" s="518"/>
      <c r="G52" s="525"/>
      <c r="H52" s="526"/>
      <c r="I52" s="527"/>
      <c r="J52" s="527"/>
      <c r="K52" s="527"/>
      <c r="L52" s="522">
        <v>41</v>
      </c>
      <c r="M52" s="474"/>
      <c r="N52" s="474"/>
      <c r="O52" s="481"/>
      <c r="Q52" s="474"/>
      <c r="R52" s="483"/>
      <c r="U52" s="481"/>
      <c r="AA52" s="469"/>
      <c r="AF52" s="481"/>
      <c r="AK52" s="469" t="str">
        <f t="shared" si="1"/>
        <v/>
      </c>
    </row>
    <row r="53" spans="2:37" ht="15.75">
      <c r="B53" s="522">
        <v>42</v>
      </c>
      <c r="C53" s="523"/>
      <c r="D53" s="524"/>
      <c r="E53" s="302"/>
      <c r="F53" s="518"/>
      <c r="G53" s="525"/>
      <c r="H53" s="526"/>
      <c r="I53" s="527"/>
      <c r="J53" s="527"/>
      <c r="K53" s="527"/>
      <c r="L53" s="522">
        <v>42</v>
      </c>
      <c r="M53" s="474"/>
      <c r="N53" s="474"/>
      <c r="O53" s="481"/>
      <c r="Q53" s="474"/>
      <c r="R53" s="483"/>
      <c r="U53" s="481"/>
      <c r="AA53" s="469"/>
      <c r="AF53" s="481"/>
      <c r="AK53" s="469" t="str">
        <f t="shared" si="1"/>
        <v/>
      </c>
    </row>
    <row r="54" spans="2:37" ht="15.75">
      <c r="B54" s="522">
        <v>43</v>
      </c>
      <c r="C54" s="523"/>
      <c r="D54" s="524"/>
      <c r="E54" s="302"/>
      <c r="F54" s="518"/>
      <c r="G54" s="525"/>
      <c r="H54" s="526"/>
      <c r="I54" s="527"/>
      <c r="J54" s="527"/>
      <c r="K54" s="527"/>
      <c r="L54" s="522">
        <v>43</v>
      </c>
      <c r="M54" s="474"/>
      <c r="N54" s="474"/>
      <c r="O54" s="483"/>
      <c r="Q54" s="474"/>
      <c r="R54" s="483"/>
      <c r="U54" s="483"/>
      <c r="AA54" s="469"/>
      <c r="AF54" s="481"/>
      <c r="AK54" s="469" t="str">
        <f t="shared" si="1"/>
        <v/>
      </c>
    </row>
    <row r="55" spans="2:37" ht="15.75">
      <c r="B55" s="522">
        <v>44</v>
      </c>
      <c r="C55" s="523"/>
      <c r="D55" s="524"/>
      <c r="E55" s="302"/>
      <c r="F55" s="518"/>
      <c r="G55" s="525"/>
      <c r="H55" s="526"/>
      <c r="I55" s="527"/>
      <c r="J55" s="527"/>
      <c r="K55" s="527"/>
      <c r="L55" s="522">
        <v>44</v>
      </c>
      <c r="M55" s="474"/>
      <c r="N55" s="474"/>
      <c r="O55" s="481"/>
      <c r="Q55" s="474"/>
      <c r="R55" s="483"/>
      <c r="U55" s="481"/>
      <c r="AA55" s="469"/>
      <c r="AF55" s="481"/>
      <c r="AK55" s="469" t="str">
        <f t="shared" si="1"/>
        <v/>
      </c>
    </row>
    <row r="56" spans="2:37" ht="15.75">
      <c r="B56" s="522">
        <v>45</v>
      </c>
      <c r="C56" s="523"/>
      <c r="D56" s="524"/>
      <c r="E56" s="302"/>
      <c r="F56" s="518"/>
      <c r="G56" s="525"/>
      <c r="H56" s="526"/>
      <c r="I56" s="527"/>
      <c r="J56" s="527"/>
      <c r="K56" s="527"/>
      <c r="L56" s="522">
        <v>45</v>
      </c>
      <c r="M56" s="474"/>
      <c r="N56" s="474"/>
      <c r="O56" s="481"/>
      <c r="Q56" s="474"/>
      <c r="R56" s="483"/>
      <c r="U56" s="481"/>
      <c r="AA56" s="469"/>
      <c r="AF56" s="481"/>
      <c r="AK56" s="469" t="str">
        <f t="shared" si="1"/>
        <v/>
      </c>
    </row>
    <row r="57" spans="2:37" ht="15.75">
      <c r="B57" s="522">
        <v>46</v>
      </c>
      <c r="C57" s="523"/>
      <c r="D57" s="524"/>
      <c r="E57" s="302"/>
      <c r="F57" s="518"/>
      <c r="G57" s="525"/>
      <c r="H57" s="526"/>
      <c r="I57" s="527"/>
      <c r="J57" s="527"/>
      <c r="K57" s="527"/>
      <c r="L57" s="522">
        <v>46</v>
      </c>
      <c r="M57" s="474"/>
      <c r="N57" s="474"/>
      <c r="O57" s="481"/>
      <c r="Q57" s="474"/>
      <c r="R57" s="483"/>
      <c r="U57" s="481"/>
    </row>
    <row r="58" spans="2:37" ht="15.75">
      <c r="B58" s="522">
        <v>47</v>
      </c>
      <c r="C58" s="523"/>
      <c r="D58" s="524"/>
      <c r="E58" s="302"/>
      <c r="F58" s="518"/>
      <c r="G58" s="525"/>
      <c r="H58" s="526"/>
      <c r="I58" s="527"/>
      <c r="J58" s="527"/>
      <c r="K58" s="527"/>
      <c r="L58" s="522">
        <v>47</v>
      </c>
      <c r="M58" s="474"/>
      <c r="N58" s="474"/>
      <c r="O58" s="481"/>
      <c r="Q58" s="474"/>
      <c r="R58" s="483"/>
      <c r="U58" s="481"/>
    </row>
    <row r="59" spans="2:37" ht="15.75">
      <c r="B59" s="522">
        <v>48</v>
      </c>
      <c r="C59" s="523"/>
      <c r="D59" s="524"/>
      <c r="E59" s="302"/>
      <c r="F59" s="518"/>
      <c r="G59" s="525"/>
      <c r="H59" s="526"/>
      <c r="I59" s="527"/>
      <c r="J59" s="527"/>
      <c r="K59" s="527"/>
      <c r="L59" s="522">
        <v>48</v>
      </c>
      <c r="M59" s="474"/>
      <c r="N59" s="474"/>
      <c r="O59" s="481"/>
      <c r="U59" s="481"/>
    </row>
    <row r="60" spans="2:37" ht="15.75">
      <c r="B60" s="522">
        <v>49</v>
      </c>
      <c r="C60" s="523"/>
      <c r="D60" s="524"/>
      <c r="E60" s="302"/>
      <c r="F60" s="518"/>
      <c r="G60" s="525"/>
      <c r="H60" s="526"/>
      <c r="I60" s="527"/>
      <c r="J60" s="527"/>
      <c r="K60" s="527"/>
      <c r="L60" s="522">
        <v>49</v>
      </c>
      <c r="M60" s="474"/>
      <c r="N60" s="474"/>
      <c r="O60" s="481"/>
      <c r="U60" s="481"/>
    </row>
    <row r="61" spans="2:37" ht="15.75">
      <c r="B61" s="522">
        <v>50</v>
      </c>
      <c r="C61" s="523"/>
      <c r="D61" s="524"/>
      <c r="E61" s="302"/>
      <c r="F61" s="518"/>
      <c r="G61" s="528"/>
      <c r="H61" s="526"/>
      <c r="I61" s="527"/>
      <c r="J61" s="527"/>
      <c r="K61" s="527"/>
      <c r="L61" s="522">
        <v>50</v>
      </c>
      <c r="M61" s="474"/>
      <c r="N61" s="474"/>
      <c r="O61" s="481"/>
      <c r="U61" s="481"/>
    </row>
    <row r="62" spans="2:37" ht="15.75">
      <c r="B62" s="522">
        <v>51</v>
      </c>
      <c r="C62" s="523"/>
      <c r="D62" s="524"/>
      <c r="E62" s="302"/>
      <c r="F62" s="518"/>
      <c r="G62" s="528"/>
      <c r="H62" s="526"/>
      <c r="I62" s="527"/>
      <c r="J62" s="527"/>
      <c r="K62" s="527"/>
      <c r="L62" s="522">
        <v>51</v>
      </c>
      <c r="M62" s="474"/>
      <c r="N62" s="474"/>
      <c r="O62" s="483"/>
      <c r="U62" s="483"/>
    </row>
    <row r="63" spans="2:37" ht="15.75">
      <c r="B63" s="522">
        <v>52</v>
      </c>
      <c r="C63" s="523"/>
      <c r="D63" s="524"/>
      <c r="E63" s="302"/>
      <c r="F63" s="518"/>
      <c r="G63" s="528"/>
      <c r="H63" s="526"/>
      <c r="I63" s="527"/>
      <c r="J63" s="527"/>
      <c r="K63" s="527"/>
      <c r="L63" s="522">
        <v>52</v>
      </c>
      <c r="M63" s="474"/>
      <c r="N63" s="483"/>
    </row>
    <row r="64" spans="2:37">
      <c r="B64" s="522">
        <v>53</v>
      </c>
      <c r="C64" s="523"/>
      <c r="D64" s="524"/>
      <c r="E64" s="302"/>
      <c r="F64" s="518"/>
      <c r="G64" s="528"/>
      <c r="H64" s="526"/>
      <c r="I64" s="527"/>
      <c r="J64" s="527"/>
      <c r="K64" s="527"/>
      <c r="L64" s="522">
        <v>53</v>
      </c>
    </row>
    <row r="65" spans="2:12">
      <c r="B65" s="522">
        <v>54</v>
      </c>
      <c r="C65" s="523"/>
      <c r="D65" s="524"/>
      <c r="E65" s="302"/>
      <c r="F65" s="518"/>
      <c r="G65" s="528"/>
      <c r="H65" s="526"/>
      <c r="I65" s="527"/>
      <c r="J65" s="527"/>
      <c r="K65" s="527"/>
      <c r="L65" s="522">
        <v>54</v>
      </c>
    </row>
    <row r="66" spans="2:12">
      <c r="B66" s="522">
        <v>55</v>
      </c>
      <c r="C66" s="523"/>
      <c r="D66" s="524"/>
      <c r="E66" s="302"/>
      <c r="F66" s="518"/>
      <c r="G66" s="528"/>
      <c r="H66" s="526"/>
      <c r="I66" s="527"/>
      <c r="J66" s="527"/>
      <c r="K66" s="527"/>
      <c r="L66" s="522">
        <v>55</v>
      </c>
    </row>
    <row r="67" spans="2:12">
      <c r="B67" s="522">
        <v>56</v>
      </c>
      <c r="C67" s="523"/>
      <c r="D67" s="524"/>
      <c r="E67" s="302"/>
      <c r="F67" s="518"/>
      <c r="G67" s="528"/>
      <c r="H67" s="526"/>
      <c r="I67" s="527"/>
      <c r="J67" s="527"/>
      <c r="K67" s="527"/>
      <c r="L67" s="522">
        <v>56</v>
      </c>
    </row>
    <row r="68" spans="2:12">
      <c r="B68" s="522">
        <v>57</v>
      </c>
      <c r="C68" s="523"/>
      <c r="D68" s="524"/>
      <c r="E68" s="302"/>
      <c r="F68" s="518"/>
      <c r="G68" s="528"/>
      <c r="H68" s="526"/>
      <c r="I68" s="527"/>
      <c r="J68" s="527"/>
      <c r="K68" s="527"/>
      <c r="L68" s="522">
        <v>57</v>
      </c>
    </row>
    <row r="69" spans="2:12">
      <c r="B69" s="522">
        <v>58</v>
      </c>
      <c r="C69" s="523"/>
      <c r="D69" s="524"/>
      <c r="E69" s="302"/>
      <c r="F69" s="518"/>
      <c r="G69" s="528"/>
      <c r="H69" s="526"/>
      <c r="I69" s="527"/>
      <c r="J69" s="527"/>
      <c r="K69" s="527"/>
      <c r="L69" s="522">
        <v>58</v>
      </c>
    </row>
    <row r="70" spans="2:12">
      <c r="B70" s="522">
        <v>59</v>
      </c>
      <c r="C70" s="523"/>
      <c r="D70" s="524"/>
      <c r="E70" s="302"/>
      <c r="F70" s="518"/>
      <c r="G70" s="528"/>
      <c r="H70" s="526"/>
      <c r="I70" s="527"/>
      <c r="J70" s="527"/>
      <c r="K70" s="527"/>
      <c r="L70" s="522">
        <v>59</v>
      </c>
    </row>
    <row r="71" spans="2:12">
      <c r="B71" s="522">
        <v>60</v>
      </c>
      <c r="C71" s="523"/>
      <c r="D71" s="524"/>
      <c r="E71" s="302"/>
      <c r="F71" s="518"/>
      <c r="G71" s="528"/>
      <c r="H71" s="526"/>
      <c r="I71" s="527"/>
      <c r="J71" s="527"/>
      <c r="K71" s="527"/>
      <c r="L71" s="522">
        <v>60</v>
      </c>
    </row>
    <row r="72" spans="2:12">
      <c r="B72" s="522">
        <v>61</v>
      </c>
      <c r="C72" s="523"/>
      <c r="D72" s="524"/>
      <c r="E72" s="302"/>
      <c r="F72" s="518"/>
      <c r="G72" s="528"/>
      <c r="H72" s="526"/>
      <c r="I72" s="527"/>
      <c r="J72" s="527"/>
      <c r="K72" s="527"/>
      <c r="L72" s="522">
        <v>61</v>
      </c>
    </row>
    <row r="73" spans="2:12">
      <c r="B73" s="522">
        <v>62</v>
      </c>
      <c r="C73" s="523"/>
      <c r="D73" s="524"/>
      <c r="E73" s="302"/>
      <c r="F73" s="518"/>
      <c r="G73" s="528"/>
      <c r="H73" s="526"/>
      <c r="I73" s="527"/>
      <c r="J73" s="527"/>
      <c r="K73" s="527"/>
      <c r="L73" s="522">
        <v>62</v>
      </c>
    </row>
    <row r="74" spans="2:12">
      <c r="B74" s="522">
        <v>63</v>
      </c>
      <c r="C74" s="523"/>
      <c r="D74" s="524"/>
      <c r="E74" s="302"/>
      <c r="F74" s="518"/>
      <c r="G74" s="528"/>
      <c r="H74" s="526"/>
      <c r="I74" s="527"/>
      <c r="J74" s="527"/>
      <c r="K74" s="527"/>
      <c r="L74" s="522">
        <v>63</v>
      </c>
    </row>
    <row r="75" spans="2:12">
      <c r="B75" s="522">
        <v>64</v>
      </c>
      <c r="C75" s="523"/>
      <c r="D75" s="524"/>
      <c r="E75" s="302"/>
      <c r="F75" s="518"/>
      <c r="G75" s="528"/>
      <c r="H75" s="526"/>
      <c r="I75" s="527"/>
      <c r="J75" s="527"/>
      <c r="K75" s="527"/>
      <c r="L75" s="522">
        <v>64</v>
      </c>
    </row>
    <row r="76" spans="2:12">
      <c r="B76" s="522">
        <v>65</v>
      </c>
      <c r="C76" s="523"/>
      <c r="D76" s="524"/>
      <c r="E76" s="302"/>
      <c r="F76" s="518"/>
      <c r="G76" s="528"/>
      <c r="H76" s="526"/>
      <c r="I76" s="527"/>
      <c r="J76" s="527"/>
      <c r="K76" s="527"/>
      <c r="L76" s="522">
        <v>65</v>
      </c>
    </row>
    <row r="77" spans="2:12">
      <c r="B77" s="522">
        <v>66</v>
      </c>
      <c r="C77" s="523"/>
      <c r="D77" s="524"/>
      <c r="E77" s="302"/>
      <c r="F77" s="518"/>
      <c r="G77" s="528"/>
      <c r="H77" s="526"/>
      <c r="I77" s="527"/>
      <c r="J77" s="527"/>
      <c r="K77" s="527"/>
      <c r="L77" s="522">
        <v>66</v>
      </c>
    </row>
    <row r="78" spans="2:12">
      <c r="B78" s="522">
        <v>67</v>
      </c>
      <c r="C78" s="523"/>
      <c r="D78" s="524"/>
      <c r="E78" s="302"/>
      <c r="F78" s="518"/>
      <c r="G78" s="528"/>
      <c r="H78" s="526"/>
      <c r="I78" s="527"/>
      <c r="J78" s="527"/>
      <c r="K78" s="527"/>
      <c r="L78" s="522">
        <v>67</v>
      </c>
    </row>
    <row r="79" spans="2:12">
      <c r="B79" s="522">
        <v>68</v>
      </c>
      <c r="C79" s="523"/>
      <c r="D79" s="524"/>
      <c r="E79" s="302"/>
      <c r="F79" s="518"/>
      <c r="G79" s="528"/>
      <c r="H79" s="526"/>
      <c r="I79" s="527"/>
      <c r="J79" s="527"/>
      <c r="K79" s="527"/>
      <c r="L79" s="522">
        <v>68</v>
      </c>
    </row>
    <row r="80" spans="2:12">
      <c r="B80" s="522">
        <v>69</v>
      </c>
      <c r="C80" s="523"/>
      <c r="D80" s="524"/>
      <c r="E80" s="302"/>
      <c r="F80" s="518"/>
      <c r="G80" s="528"/>
      <c r="H80" s="526"/>
      <c r="I80" s="527"/>
      <c r="J80" s="527"/>
      <c r="K80" s="527"/>
      <c r="L80" s="522">
        <v>69</v>
      </c>
    </row>
    <row r="81" spans="2:12">
      <c r="B81" s="522">
        <v>70</v>
      </c>
      <c r="C81" s="523"/>
      <c r="D81" s="524"/>
      <c r="E81" s="302"/>
      <c r="F81" s="518"/>
      <c r="G81" s="528"/>
      <c r="H81" s="526"/>
      <c r="I81" s="527"/>
      <c r="J81" s="527"/>
      <c r="K81" s="527"/>
      <c r="L81" s="522">
        <v>70</v>
      </c>
    </row>
    <row r="82" spans="2:12">
      <c r="B82" s="522">
        <v>71</v>
      </c>
      <c r="C82" s="523"/>
      <c r="D82" s="524"/>
      <c r="E82" s="302"/>
      <c r="F82" s="518"/>
      <c r="G82" s="528"/>
      <c r="H82" s="526"/>
      <c r="I82" s="527"/>
      <c r="J82" s="527"/>
      <c r="K82" s="527"/>
      <c r="L82" s="522">
        <v>71</v>
      </c>
    </row>
    <row r="83" spans="2:12">
      <c r="B83" s="522">
        <v>72</v>
      </c>
      <c r="C83" s="523"/>
      <c r="D83" s="524"/>
      <c r="E83" s="302"/>
      <c r="F83" s="518"/>
      <c r="G83" s="528"/>
      <c r="H83" s="526"/>
      <c r="I83" s="527"/>
      <c r="J83" s="527"/>
      <c r="K83" s="527"/>
      <c r="L83" s="522">
        <v>72</v>
      </c>
    </row>
    <row r="84" spans="2:12">
      <c r="B84" s="522">
        <v>73</v>
      </c>
      <c r="C84" s="523"/>
      <c r="D84" s="524"/>
      <c r="E84" s="302"/>
      <c r="F84" s="518"/>
      <c r="G84" s="528"/>
      <c r="H84" s="526"/>
      <c r="I84" s="527"/>
      <c r="J84" s="527"/>
      <c r="K84" s="527"/>
      <c r="L84" s="522">
        <v>73</v>
      </c>
    </row>
    <row r="85" spans="2:12">
      <c r="B85" s="522">
        <v>74</v>
      </c>
      <c r="C85" s="523"/>
      <c r="D85" s="524"/>
      <c r="E85" s="302"/>
      <c r="F85" s="518"/>
      <c r="G85" s="528"/>
      <c r="H85" s="526"/>
      <c r="I85" s="527"/>
      <c r="J85" s="527"/>
      <c r="K85" s="527"/>
      <c r="L85" s="522">
        <v>74</v>
      </c>
    </row>
    <row r="86" spans="2:12">
      <c r="B86" s="522">
        <v>75</v>
      </c>
      <c r="C86" s="523"/>
      <c r="D86" s="524"/>
      <c r="E86" s="302"/>
      <c r="F86" s="518"/>
      <c r="G86" s="529"/>
      <c r="H86" s="526"/>
      <c r="I86" s="527"/>
      <c r="J86" s="527"/>
      <c r="K86" s="527"/>
      <c r="L86" s="522">
        <v>75</v>
      </c>
    </row>
    <row r="87" spans="2:12" ht="15.75">
      <c r="B87"/>
      <c r="C87"/>
      <c r="D87"/>
      <c r="E87"/>
      <c r="F87"/>
      <c r="G87"/>
      <c r="H87"/>
      <c r="I87"/>
      <c r="J87"/>
      <c r="K87"/>
      <c r="L87"/>
    </row>
    <row r="88" spans="2:12" ht="15.75">
      <c r="B88"/>
      <c r="C88"/>
      <c r="D88"/>
      <c r="E88" s="450" t="str">
        <f>IF(I88&lt;99.99, "Subtotal Ownership Percentage","Total Ownership Percentage")</f>
        <v>Subtotal Ownership Percentage</v>
      </c>
      <c r="F88"/>
      <c r="G88"/>
      <c r="H88"/>
      <c r="I88" s="530">
        <f>SUM(I12:I86)</f>
        <v>0</v>
      </c>
      <c r="J88" s="530">
        <f>SUM(J12:J86)</f>
        <v>0</v>
      </c>
      <c r="K88" s="530">
        <f>SUM(K12:K86)</f>
        <v>0</v>
      </c>
      <c r="L88"/>
    </row>
    <row r="89" spans="2:12" ht="15.75">
      <c r="B89"/>
      <c r="C89"/>
      <c r="D89"/>
      <c r="E89" s="450" t="s">
        <v>357</v>
      </c>
      <c r="F89"/>
      <c r="G89"/>
      <c r="H89"/>
      <c r="I89"/>
      <c r="J89"/>
      <c r="K89"/>
      <c r="L89"/>
    </row>
  </sheetData>
  <phoneticPr fontId="44" type="noConversion"/>
  <pageMargins left="0.5" right="0.5" top="0.5" bottom="0.5" header="0" footer="0"/>
  <pageSetup paperSize="5" scale="9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601B1-4861-403B-892C-66AA32112A13}">
  <sheetPr>
    <pageSetUpPr autoPageBreaks="0" fitToPage="1"/>
  </sheetPr>
  <dimension ref="A1:BQ93"/>
  <sheetViews>
    <sheetView zoomScale="75" zoomScaleNormal="75" workbookViewId="0">
      <selection activeCell="M7" sqref="M7"/>
    </sheetView>
  </sheetViews>
  <sheetFormatPr defaultColWidth="9" defaultRowHeight="15"/>
  <cols>
    <col min="1" max="1" width="13.125" style="358" customWidth="1"/>
    <col min="2" max="2" width="4.25" style="358" customWidth="1"/>
    <col min="3" max="3" width="19.875" style="358" customWidth="1"/>
    <col min="4" max="4" width="5.375" style="358" customWidth="1"/>
    <col min="5" max="5" width="20.25" style="358" customWidth="1"/>
    <col min="6" max="6" width="3.125" style="358" customWidth="1"/>
    <col min="7" max="7" width="14.25" style="358" customWidth="1"/>
    <col min="8" max="8" width="9.875" style="358" customWidth="1"/>
    <col min="9" max="9" width="17.625" style="358" bestFit="1" customWidth="1"/>
    <col min="10" max="10" width="12.25" style="358" bestFit="1" customWidth="1"/>
    <col min="11" max="11" width="15.25" style="358" bestFit="1" customWidth="1"/>
    <col min="12" max="12" width="4.25" style="358" customWidth="1"/>
    <col min="13" max="13" width="9" style="358"/>
    <col min="14" max="14" width="13.5" style="358" customWidth="1"/>
    <col min="15" max="15" width="13.25" style="358" customWidth="1"/>
    <col min="16" max="16" width="9" style="358"/>
    <col min="17" max="17" width="12.125" style="358" customWidth="1"/>
    <col min="18" max="18" width="10" style="358" customWidth="1"/>
    <col min="19" max="16384" width="9" style="358"/>
  </cols>
  <sheetData>
    <row r="1" spans="1:37" ht="15.75">
      <c r="A1" s="461" t="s">
        <v>286</v>
      </c>
      <c r="B1" s="462"/>
      <c r="C1" s="462"/>
      <c r="D1" s="462"/>
      <c r="E1" s="462"/>
      <c r="F1" s="462"/>
      <c r="G1" s="462"/>
      <c r="H1" s="462"/>
      <c r="M1"/>
      <c r="N1"/>
      <c r="O1"/>
      <c r="P1"/>
      <c r="Q1"/>
      <c r="R1"/>
      <c r="S1"/>
      <c r="T1"/>
      <c r="U1"/>
      <c r="V1"/>
      <c r="W1"/>
    </row>
    <row r="2" spans="1:37" ht="15.75">
      <c r="M2" s="531" t="s">
        <v>287</v>
      </c>
      <c r="N2"/>
      <c r="O2"/>
      <c r="P2"/>
      <c r="Q2" s="559">
        <f>'Ownership-1'!Q2</f>
        <v>0</v>
      </c>
      <c r="R2"/>
      <c r="S2"/>
      <c r="T2"/>
      <c r="U2"/>
      <c r="V2"/>
      <c r="W2"/>
    </row>
    <row r="3" spans="1:37" ht="15.75">
      <c r="B3" s="415" t="s">
        <v>24</v>
      </c>
      <c r="C3" s="415"/>
      <c r="D3" s="415"/>
      <c r="E3" s="415"/>
      <c r="F3" s="415"/>
      <c r="G3" s="412"/>
      <c r="H3" s="412" t="s">
        <v>358</v>
      </c>
      <c r="I3" s="412"/>
      <c r="J3" s="412"/>
      <c r="K3" s="412"/>
      <c r="M3" s="531" t="s">
        <v>289</v>
      </c>
      <c r="N3"/>
      <c r="O3"/>
      <c r="P3"/>
      <c r="Q3" s="559">
        <f>'Ownership-1'!Q3</f>
        <v>0</v>
      </c>
      <c r="R3"/>
      <c r="S3"/>
      <c r="T3"/>
      <c r="U3"/>
      <c r="V3" s="38"/>
      <c r="W3" s="38"/>
      <c r="X3" s="412"/>
      <c r="Y3" s="420"/>
      <c r="Z3" s="412"/>
      <c r="AA3" s="412"/>
    </row>
    <row r="4" spans="1:37" ht="15.75">
      <c r="A4" s="358" t="s">
        <v>290</v>
      </c>
      <c r="B4" s="412"/>
      <c r="C4" s="504" t="str">
        <f>T('Pg1'!$E$15)</f>
        <v/>
      </c>
      <c r="D4" s="485"/>
      <c r="E4" s="466"/>
      <c r="F4" s="409"/>
      <c r="G4" s="409"/>
      <c r="H4" s="409"/>
      <c r="I4" s="409"/>
      <c r="J4" s="412"/>
      <c r="K4" s="412"/>
      <c r="M4" s="534" t="s">
        <v>291</v>
      </c>
      <c r="N4"/>
      <c r="O4"/>
      <c r="P4"/>
      <c r="Q4"/>
      <c r="R4"/>
      <c r="S4"/>
      <c r="T4"/>
      <c r="U4"/>
      <c r="V4"/>
      <c r="W4"/>
      <c r="AH4" s="468"/>
      <c r="AK4" s="469"/>
    </row>
    <row r="5" spans="1:37" ht="15.75">
      <c r="C5" s="470" t="s">
        <v>292</v>
      </c>
      <c r="D5" s="470"/>
      <c r="E5" s="505" t="str">
        <f>T('Pg1'!$J$13)</f>
        <v/>
      </c>
      <c r="M5" s="590" t="s">
        <v>293</v>
      </c>
    </row>
    <row r="6" spans="1:37" ht="15.75">
      <c r="B6" s="38" t="s">
        <v>102</v>
      </c>
      <c r="C6"/>
      <c r="D6"/>
      <c r="E6" s="512" t="str">
        <f>T(BEG_DATE)</f>
        <v/>
      </c>
      <c r="F6"/>
      <c r="G6"/>
      <c r="H6"/>
      <c r="I6"/>
      <c r="J6" s="550"/>
      <c r="K6" s="550">
        <f>Q7</f>
        <v>0</v>
      </c>
      <c r="L6"/>
    </row>
    <row r="7" spans="1:37" ht="15.75">
      <c r="B7"/>
      <c r="C7" s="38" t="s">
        <v>103</v>
      </c>
      <c r="D7" s="38"/>
      <c r="E7" s="53" t="str">
        <f>T(END_DATE)</f>
        <v/>
      </c>
      <c r="F7"/>
      <c r="G7"/>
      <c r="H7"/>
      <c r="I7"/>
      <c r="J7" s="550">
        <f>Q6</f>
        <v>0</v>
      </c>
      <c r="K7" s="550"/>
      <c r="L7"/>
      <c r="M7" s="591" t="s">
        <v>294</v>
      </c>
      <c r="N7" s="463" t="s">
        <v>295</v>
      </c>
      <c r="O7" s="464"/>
      <c r="P7" s="464"/>
      <c r="Q7" s="464"/>
      <c r="R7" s="464"/>
      <c r="S7" s="464"/>
      <c r="T7" s="420"/>
      <c r="U7" s="412"/>
      <c r="V7" s="412"/>
      <c r="W7" s="412"/>
    </row>
    <row r="8" spans="1:37" ht="15.75">
      <c r="B8" s="514" t="s">
        <v>296</v>
      </c>
      <c r="C8" s="38"/>
      <c r="D8" s="38"/>
      <c r="E8" s="307"/>
      <c r="F8"/>
      <c r="G8"/>
      <c r="H8"/>
      <c r="I8"/>
      <c r="J8"/>
      <c r="K8" s="152" t="s">
        <v>297</v>
      </c>
      <c r="L8"/>
      <c r="N8" s="463" t="s">
        <v>298</v>
      </c>
      <c r="O8" s="467"/>
      <c r="P8" s="467"/>
      <c r="Q8" s="467"/>
      <c r="R8" s="467"/>
      <c r="S8" s="467"/>
    </row>
    <row r="9" spans="1:37" ht="15.75">
      <c r="B9" s="514" t="s">
        <v>299</v>
      </c>
      <c r="C9" s="38"/>
      <c r="D9" s="38"/>
      <c r="E9" s="307"/>
      <c r="F9"/>
      <c r="G9"/>
      <c r="H9"/>
      <c r="I9" s="152" t="s">
        <v>300</v>
      </c>
      <c r="J9" s="152" t="s">
        <v>301</v>
      </c>
      <c r="K9" s="152" t="s">
        <v>302</v>
      </c>
      <c r="L9"/>
      <c r="N9" s="463" t="s">
        <v>303</v>
      </c>
      <c r="O9" s="467"/>
      <c r="P9" s="467"/>
      <c r="Q9" s="467"/>
      <c r="R9" s="467"/>
      <c r="S9" s="467"/>
    </row>
    <row r="10" spans="1:37" ht="15.75">
      <c r="B10" s="514" t="s">
        <v>304</v>
      </c>
      <c r="C10" s="38"/>
      <c r="D10" s="38"/>
      <c r="E10" s="307"/>
      <c r="F10"/>
      <c r="G10" s="515" t="s">
        <v>305</v>
      </c>
      <c r="H10" s="515"/>
      <c r="I10" s="307" t="s">
        <v>247</v>
      </c>
      <c r="J10" s="307" t="s">
        <v>247</v>
      </c>
      <c r="K10" s="307" t="s">
        <v>247</v>
      </c>
      <c r="L10"/>
      <c r="M10" s="471"/>
      <c r="N10" s="463" t="s">
        <v>306</v>
      </c>
      <c r="O10" s="464"/>
      <c r="P10" s="472"/>
      <c r="Q10" s="473"/>
      <c r="R10" s="467"/>
      <c r="S10" s="467"/>
    </row>
    <row r="11" spans="1:37" ht="15.75">
      <c r="B11" s="40"/>
      <c r="C11" s="93" t="s">
        <v>307</v>
      </c>
      <c r="D11" s="93" t="s">
        <v>308</v>
      </c>
      <c r="E11" s="93" t="s">
        <v>309</v>
      </c>
      <c r="F11" s="40"/>
      <c r="G11" s="93" t="s">
        <v>45</v>
      </c>
      <c r="H11" s="93" t="s">
        <v>75</v>
      </c>
      <c r="I11" s="93" t="s">
        <v>310</v>
      </c>
      <c r="J11" s="93" t="s">
        <v>310</v>
      </c>
      <c r="K11" s="93" t="s">
        <v>310</v>
      </c>
      <c r="L11" s="40"/>
      <c r="M11" s="474"/>
      <c r="N11" s="463"/>
      <c r="O11" s="464"/>
      <c r="P11" s="467"/>
      <c r="Q11" s="475"/>
      <c r="R11" s="476"/>
      <c r="S11" s="467"/>
    </row>
    <row r="12" spans="1:37" ht="15.75">
      <c r="B12" s="67">
        <v>76</v>
      </c>
      <c r="C12" s="551"/>
      <c r="D12" s="517"/>
      <c r="E12" s="302"/>
      <c r="F12" s="518"/>
      <c r="G12" s="516"/>
      <c r="H12" s="520"/>
      <c r="I12" s="521"/>
      <c r="J12" s="521"/>
      <c r="K12" s="521"/>
      <c r="L12" s="67">
        <v>76</v>
      </c>
      <c r="M12" s="474"/>
      <c r="N12" s="463" t="s">
        <v>311</v>
      </c>
      <c r="O12" s="464"/>
      <c r="P12" s="467"/>
      <c r="Q12" s="475"/>
      <c r="R12" s="476"/>
      <c r="S12" s="467"/>
    </row>
    <row r="13" spans="1:37" ht="15.75">
      <c r="B13" s="67">
        <v>77</v>
      </c>
      <c r="C13" s="552"/>
      <c r="D13" s="524"/>
      <c r="E13" s="302"/>
      <c r="F13" s="518"/>
      <c r="G13" s="553"/>
      <c r="H13" s="526"/>
      <c r="I13" s="527"/>
      <c r="J13" s="527"/>
      <c r="K13" s="527"/>
      <c r="L13" s="67">
        <v>77</v>
      </c>
      <c r="M13" s="474"/>
      <c r="N13" s="463" t="s">
        <v>312</v>
      </c>
      <c r="O13" s="464"/>
      <c r="P13" s="467"/>
      <c r="Q13" s="475"/>
      <c r="R13" s="476"/>
      <c r="S13" s="467"/>
      <c r="AA13" s="469"/>
      <c r="AF13" s="481"/>
      <c r="AK13" s="469" t="str">
        <f t="shared" ref="AK13:AK20" si="0">AA13&amp;AF13</f>
        <v/>
      </c>
    </row>
    <row r="14" spans="1:37" ht="15.75">
      <c r="B14" s="67">
        <v>78</v>
      </c>
      <c r="C14" s="552"/>
      <c r="D14" s="524"/>
      <c r="E14" s="302"/>
      <c r="F14" s="518"/>
      <c r="G14" s="525"/>
      <c r="H14" s="526"/>
      <c r="I14" s="527"/>
      <c r="J14" s="527"/>
      <c r="K14" s="527"/>
      <c r="L14" s="67">
        <v>78</v>
      </c>
      <c r="M14" s="474"/>
      <c r="N14" s="463"/>
      <c r="O14" s="464"/>
      <c r="P14" s="467"/>
      <c r="Q14" s="475"/>
      <c r="R14" s="476"/>
      <c r="S14" s="467"/>
      <c r="AA14" s="469"/>
      <c r="AF14" s="481"/>
      <c r="AK14" s="469" t="str">
        <f t="shared" si="0"/>
        <v/>
      </c>
    </row>
    <row r="15" spans="1:37" ht="15.75">
      <c r="B15" s="67">
        <v>79</v>
      </c>
      <c r="C15" s="552"/>
      <c r="D15" s="524"/>
      <c r="E15" s="302"/>
      <c r="F15" s="518"/>
      <c r="G15" s="525"/>
      <c r="H15" s="526"/>
      <c r="I15" s="527"/>
      <c r="J15" s="527"/>
      <c r="K15" s="527"/>
      <c r="L15" s="67">
        <v>79</v>
      </c>
      <c r="M15" s="474"/>
      <c r="N15" s="463" t="s">
        <v>313</v>
      </c>
      <c r="O15" s="478"/>
      <c r="P15" s="467"/>
      <c r="Q15" s="475"/>
      <c r="R15" s="476"/>
      <c r="S15" s="467"/>
      <c r="AA15" s="469"/>
      <c r="AF15" s="481"/>
      <c r="AK15" s="469" t="str">
        <f t="shared" si="0"/>
        <v/>
      </c>
    </row>
    <row r="16" spans="1:37" ht="15.75">
      <c r="B16" s="67">
        <v>80</v>
      </c>
      <c r="C16" s="552"/>
      <c r="D16" s="524"/>
      <c r="E16" s="302"/>
      <c r="F16" s="518"/>
      <c r="G16" s="525"/>
      <c r="H16" s="526"/>
      <c r="I16" s="527"/>
      <c r="J16" s="527"/>
      <c r="K16" s="527"/>
      <c r="L16" s="67">
        <v>80</v>
      </c>
      <c r="M16" s="474"/>
      <c r="N16" s="511" t="s">
        <v>314</v>
      </c>
      <c r="O16" s="467"/>
      <c r="P16" s="467"/>
      <c r="Q16" s="475"/>
      <c r="R16" s="476"/>
      <c r="S16" s="467"/>
      <c r="AA16" s="469"/>
      <c r="AF16" s="481"/>
      <c r="AK16" s="469" t="str">
        <f t="shared" si="0"/>
        <v/>
      </c>
    </row>
    <row r="17" spans="2:37" ht="15.75">
      <c r="B17" s="67">
        <v>81</v>
      </c>
      <c r="C17" s="552"/>
      <c r="D17" s="524"/>
      <c r="E17" s="302"/>
      <c r="F17" s="518"/>
      <c r="G17" s="525"/>
      <c r="H17" s="526"/>
      <c r="I17" s="527"/>
      <c r="J17" s="527"/>
      <c r="K17" s="527"/>
      <c r="L17" s="67">
        <v>81</v>
      </c>
      <c r="M17" s="471"/>
      <c r="N17" s="463" t="s">
        <v>315</v>
      </c>
      <c r="O17" s="480"/>
      <c r="P17" s="467"/>
      <c r="Q17" s="475"/>
      <c r="R17" s="476"/>
      <c r="S17" s="467"/>
      <c r="U17" s="481"/>
      <c r="AA17" s="469"/>
      <c r="AF17" s="481"/>
      <c r="AK17" s="469" t="str">
        <f t="shared" si="0"/>
        <v/>
      </c>
    </row>
    <row r="18" spans="2:37" ht="15.75">
      <c r="B18" s="67">
        <v>82</v>
      </c>
      <c r="C18" s="552"/>
      <c r="D18" s="524"/>
      <c r="E18" s="302"/>
      <c r="F18" s="518"/>
      <c r="G18" s="525"/>
      <c r="H18" s="526"/>
      <c r="I18" s="527"/>
      <c r="J18" s="527"/>
      <c r="K18" s="527"/>
      <c r="L18" s="67">
        <v>82</v>
      </c>
      <c r="M18" s="474"/>
      <c r="N18" s="474"/>
      <c r="O18" s="481"/>
      <c r="Q18" s="474"/>
      <c r="R18" s="483"/>
      <c r="U18" s="481"/>
      <c r="AA18" s="469"/>
      <c r="AF18" s="481"/>
      <c r="AK18" s="469" t="str">
        <f t="shared" si="0"/>
        <v/>
      </c>
    </row>
    <row r="19" spans="2:37" ht="15.75">
      <c r="B19" s="67">
        <v>83</v>
      </c>
      <c r="C19" s="552"/>
      <c r="D19" s="524"/>
      <c r="E19" s="302"/>
      <c r="F19" s="518"/>
      <c r="G19" s="525"/>
      <c r="H19" s="526"/>
      <c r="I19" s="527"/>
      <c r="J19" s="527"/>
      <c r="K19" s="527"/>
      <c r="L19" s="67">
        <v>83</v>
      </c>
      <c r="M19" s="474"/>
      <c r="N19" s="474"/>
      <c r="O19" s="481"/>
      <c r="Q19" s="474"/>
      <c r="R19" s="483"/>
      <c r="U19" s="481"/>
      <c r="AA19" s="469"/>
      <c r="AF19" s="481"/>
      <c r="AK19" s="469" t="str">
        <f t="shared" si="0"/>
        <v/>
      </c>
    </row>
    <row r="20" spans="2:37" ht="15.75">
      <c r="B20" s="67">
        <v>84</v>
      </c>
      <c r="C20" s="552"/>
      <c r="D20" s="524"/>
      <c r="E20" s="302"/>
      <c r="F20" s="518"/>
      <c r="G20" s="525"/>
      <c r="H20" s="526"/>
      <c r="I20" s="527"/>
      <c r="J20" s="527"/>
      <c r="K20" s="527"/>
      <c r="L20" s="67">
        <v>84</v>
      </c>
      <c r="M20" s="474"/>
      <c r="N20" s="535" t="s">
        <v>316</v>
      </c>
      <c r="O20" s="536"/>
      <c r="P20"/>
      <c r="Q20" s="537"/>
      <c r="R20" s="538"/>
      <c r="S20"/>
      <c r="T20"/>
      <c r="U20" s="536"/>
      <c r="V20"/>
      <c r="AA20" s="469"/>
      <c r="AF20" s="483"/>
      <c r="AK20" s="469" t="str">
        <f t="shared" si="0"/>
        <v/>
      </c>
    </row>
    <row r="21" spans="2:37" ht="15.75" customHeight="1">
      <c r="B21" s="67">
        <v>85</v>
      </c>
      <c r="C21" s="552"/>
      <c r="D21" s="524"/>
      <c r="E21" s="302"/>
      <c r="F21" s="518"/>
      <c r="G21" s="525"/>
      <c r="H21" s="526"/>
      <c r="I21" s="527"/>
      <c r="J21" s="527"/>
      <c r="K21" s="527"/>
      <c r="L21" s="67">
        <v>85</v>
      </c>
      <c r="M21" s="474"/>
      <c r="N21" s="539" t="s">
        <v>317</v>
      </c>
      <c r="O21" s="536"/>
      <c r="P21"/>
      <c r="Q21" s="537"/>
      <c r="R21" s="538"/>
      <c r="S21"/>
      <c r="T21"/>
      <c r="U21" s="536"/>
      <c r="V21"/>
      <c r="AA21" s="469"/>
      <c r="AF21" s="481"/>
      <c r="AK21" s="469"/>
    </row>
    <row r="22" spans="2:37" ht="15.75">
      <c r="B22" s="67">
        <v>86</v>
      </c>
      <c r="C22" s="552"/>
      <c r="D22" s="524"/>
      <c r="E22" s="302"/>
      <c r="F22" s="518"/>
      <c r="G22" s="525"/>
      <c r="H22" s="526"/>
      <c r="I22" s="527"/>
      <c r="J22" s="527"/>
      <c r="K22" s="527"/>
      <c r="L22" s="67">
        <v>86</v>
      </c>
      <c r="M22" s="474"/>
      <c r="N22" s="537"/>
      <c r="O22" s="536"/>
      <c r="P22"/>
      <c r="Q22" s="537"/>
      <c r="R22" s="538"/>
      <c r="S22"/>
      <c r="T22"/>
      <c r="U22" s="536"/>
      <c r="V22"/>
      <c r="AA22" s="469"/>
      <c r="AF22" s="481"/>
      <c r="AK22" s="469"/>
    </row>
    <row r="23" spans="2:37" ht="15.75">
      <c r="B23" s="67">
        <v>87</v>
      </c>
      <c r="C23" s="552"/>
      <c r="D23" s="524"/>
      <c r="E23" s="302"/>
      <c r="F23" s="518"/>
      <c r="G23" s="525"/>
      <c r="H23" s="526"/>
      <c r="I23" s="527"/>
      <c r="J23" s="527"/>
      <c r="K23" s="527"/>
      <c r="L23" s="67">
        <v>87</v>
      </c>
      <c r="M23" s="474"/>
      <c r="N23" s="460" t="s">
        <v>318</v>
      </c>
      <c r="O23" s="536"/>
      <c r="P23"/>
      <c r="Q23"/>
      <c r="R23" s="554">
        <f>I88</f>
        <v>0</v>
      </c>
      <c r="S23"/>
      <c r="T23"/>
      <c r="U23" s="536"/>
      <c r="V23"/>
      <c r="AA23" s="469"/>
      <c r="AF23" s="481"/>
      <c r="AK23" s="469"/>
    </row>
    <row r="24" spans="2:37" ht="15.75">
      <c r="B24" s="67">
        <v>88</v>
      </c>
      <c r="C24" s="552"/>
      <c r="D24" s="524"/>
      <c r="E24" s="302"/>
      <c r="F24" s="518"/>
      <c r="G24" s="525"/>
      <c r="H24" s="526"/>
      <c r="I24" s="527"/>
      <c r="J24" s="527"/>
      <c r="K24" s="527"/>
      <c r="L24" s="67">
        <v>88</v>
      </c>
      <c r="M24" s="474"/>
      <c r="N24" s="460" t="s">
        <v>319</v>
      </c>
      <c r="O24" s="536"/>
      <c r="P24"/>
      <c r="Q24"/>
      <c r="R24" s="555">
        <f>J88</f>
        <v>0</v>
      </c>
      <c r="S24"/>
      <c r="T24" s="536"/>
      <c r="U24"/>
      <c r="V24"/>
      <c r="AA24" s="469"/>
      <c r="AF24" s="481"/>
      <c r="AK24" s="469"/>
    </row>
    <row r="25" spans="2:37" ht="15.75">
      <c r="B25" s="67">
        <v>89</v>
      </c>
      <c r="C25" s="552"/>
      <c r="D25" s="524"/>
      <c r="E25" s="302"/>
      <c r="F25" s="518"/>
      <c r="G25" s="525"/>
      <c r="H25" s="526"/>
      <c r="I25" s="527"/>
      <c r="J25" s="527"/>
      <c r="K25" s="527"/>
      <c r="L25" s="67">
        <v>89</v>
      </c>
      <c r="M25" s="474"/>
      <c r="N25" s="542" t="s">
        <v>320</v>
      </c>
      <c r="O25" s="537"/>
      <c r="P25" s="537"/>
      <c r="Q25" s="537"/>
      <c r="R25" s="555">
        <f>K88</f>
        <v>0</v>
      </c>
      <c r="S25"/>
      <c r="T25"/>
      <c r="U25" s="536"/>
      <c r="V25"/>
      <c r="AA25" s="469"/>
      <c r="AF25" s="481"/>
      <c r="AK25" s="469"/>
    </row>
    <row r="26" spans="2:37" ht="15.6" customHeight="1">
      <c r="B26" s="67">
        <v>90</v>
      </c>
      <c r="C26" s="552"/>
      <c r="D26" s="524"/>
      <c r="E26" s="302"/>
      <c r="F26" s="518"/>
      <c r="G26" s="525"/>
      <c r="H26" s="526"/>
      <c r="I26" s="527"/>
      <c r="J26" s="527"/>
      <c r="K26" s="527"/>
      <c r="L26" s="67">
        <v>90</v>
      </c>
      <c r="M26" s="474"/>
      <c r="N26" s="537"/>
      <c r="O26" s="538"/>
      <c r="P26"/>
      <c r="Q26" s="537"/>
      <c r="R26" s="538"/>
      <c r="S26" s="460"/>
      <c r="T26"/>
      <c r="U26" s="536"/>
      <c r="V26"/>
      <c r="AA26" s="469"/>
      <c r="AF26" s="481"/>
      <c r="AK26" s="469"/>
    </row>
    <row r="27" spans="2:37" ht="15.6" customHeight="1">
      <c r="B27" s="67">
        <v>91</v>
      </c>
      <c r="C27" s="552"/>
      <c r="D27" s="524"/>
      <c r="E27" s="302"/>
      <c r="F27" s="518"/>
      <c r="G27" s="525"/>
      <c r="H27" s="526"/>
      <c r="I27" s="527"/>
      <c r="J27" s="527"/>
      <c r="K27" s="527"/>
      <c r="L27" s="67">
        <v>91</v>
      </c>
      <c r="M27" s="474"/>
      <c r="N27" s="543" t="str">
        <f>IF(R23&lt;99.999,"This Schedule for Operator/Licensee Ownership is NOT COMPLETE","This Schedule for Operator/Licensee Ownership is COMPLETE")</f>
        <v>This Schedule for Operator/Licensee Ownership is NOT COMPLETE</v>
      </c>
      <c r="O27" s="556"/>
      <c r="P27" s="557"/>
      <c r="Q27" s="558"/>
      <c r="R27" s="547"/>
      <c r="S27" s="449"/>
      <c r="T27" s="449"/>
      <c r="U27" s="548"/>
      <c r="V27" s="449"/>
      <c r="AA27" s="469"/>
      <c r="AF27" s="481"/>
      <c r="AK27" s="469"/>
    </row>
    <row r="28" spans="2:37" ht="15.6" customHeight="1">
      <c r="B28" s="67">
        <v>92</v>
      </c>
      <c r="C28" s="552"/>
      <c r="D28" s="524"/>
      <c r="E28" s="302"/>
      <c r="F28" s="518"/>
      <c r="G28" s="525"/>
      <c r="H28" s="526"/>
      <c r="I28" s="527"/>
      <c r="J28" s="527"/>
      <c r="K28" s="527"/>
      <c r="L28" s="67">
        <v>92</v>
      </c>
      <c r="M28" s="474"/>
      <c r="N28" s="460" t="s">
        <v>321</v>
      </c>
      <c r="O28" s="536"/>
      <c r="P28"/>
      <c r="Q28" s="537"/>
      <c r="R28" s="538"/>
      <c r="S28"/>
      <c r="T28"/>
      <c r="U28" s="536"/>
      <c r="V28"/>
      <c r="AA28" s="469"/>
      <c r="AF28" s="481"/>
      <c r="AK28" s="469"/>
    </row>
    <row r="29" spans="2:37" ht="15.6" customHeight="1">
      <c r="B29" s="67">
        <v>93</v>
      </c>
      <c r="C29" s="552"/>
      <c r="D29" s="524"/>
      <c r="E29" s="302"/>
      <c r="F29" s="518"/>
      <c r="G29" s="525"/>
      <c r="H29" s="526"/>
      <c r="I29" s="527"/>
      <c r="J29" s="527"/>
      <c r="K29" s="527"/>
      <c r="L29" s="67">
        <v>93</v>
      </c>
      <c r="M29" s="474"/>
      <c r="N29" s="537"/>
      <c r="O29" s="536"/>
      <c r="P29"/>
      <c r="Q29" s="537"/>
      <c r="R29" s="538"/>
      <c r="S29"/>
      <c r="T29"/>
      <c r="U29" s="536"/>
      <c r="V29"/>
      <c r="AA29" s="469"/>
      <c r="AF29" s="483"/>
      <c r="AK29" s="469"/>
    </row>
    <row r="30" spans="2:37" ht="15.6" customHeight="1">
      <c r="B30" s="67">
        <v>94</v>
      </c>
      <c r="C30" s="552"/>
      <c r="D30" s="524"/>
      <c r="E30" s="302"/>
      <c r="F30" s="518"/>
      <c r="G30" s="525"/>
      <c r="H30" s="526"/>
      <c r="I30" s="527"/>
      <c r="J30" s="527"/>
      <c r="K30" s="527"/>
      <c r="L30" s="67">
        <v>94</v>
      </c>
      <c r="M30" s="474"/>
      <c r="N30" s="543" t="str">
        <f>IF(Q2="N/A","This Schedule for Building Ownership is COMPLETE",IF(R24&lt;99.999,"This Schedule for Building Ownership is NOT COMPLETE","This Schedule for Building Owner is COMPLETE"))</f>
        <v>This Schedule for Building Ownership is NOT COMPLETE</v>
      </c>
      <c r="O30" s="548"/>
      <c r="P30" s="449"/>
      <c r="Q30" s="549"/>
      <c r="R30" s="547"/>
      <c r="S30" s="449"/>
      <c r="T30" s="449"/>
      <c r="U30" s="548"/>
      <c r="V30"/>
      <c r="AA30" s="469"/>
      <c r="AF30" s="481"/>
      <c r="AK30" s="469"/>
    </row>
    <row r="31" spans="2:37" ht="15.6" customHeight="1">
      <c r="B31" s="67">
        <v>95</v>
      </c>
      <c r="C31" s="552"/>
      <c r="D31" s="524"/>
      <c r="E31" s="302"/>
      <c r="F31" s="518"/>
      <c r="G31" s="525"/>
      <c r="H31" s="526"/>
      <c r="I31" s="527"/>
      <c r="J31" s="527"/>
      <c r="K31" s="527"/>
      <c r="L31" s="67">
        <v>95</v>
      </c>
      <c r="M31" s="474"/>
      <c r="N31" s="460" t="s">
        <v>321</v>
      </c>
      <c r="O31" s="536"/>
      <c r="P31"/>
      <c r="Q31" s="537"/>
      <c r="R31" s="538"/>
      <c r="S31"/>
      <c r="T31"/>
      <c r="U31" s="536"/>
      <c r="V31"/>
      <c r="AA31" s="469"/>
      <c r="AF31" s="481"/>
      <c r="AK31" s="469"/>
    </row>
    <row r="32" spans="2:37" ht="15.6" customHeight="1">
      <c r="B32" s="67">
        <v>96</v>
      </c>
      <c r="C32" s="552"/>
      <c r="D32" s="524"/>
      <c r="E32" s="302"/>
      <c r="F32" s="518"/>
      <c r="G32" s="525"/>
      <c r="H32" s="526"/>
      <c r="I32" s="527"/>
      <c r="J32" s="527"/>
      <c r="K32" s="527"/>
      <c r="L32" s="67">
        <v>96</v>
      </c>
      <c r="M32" s="474"/>
      <c r="N32" s="537"/>
      <c r="O32" s="536"/>
      <c r="P32"/>
      <c r="Q32" s="537"/>
      <c r="R32" s="538"/>
      <c r="S32"/>
      <c r="T32"/>
      <c r="U32" s="536"/>
      <c r="V32"/>
      <c r="AA32" s="469"/>
      <c r="AF32" s="481"/>
      <c r="AK32" s="469"/>
    </row>
    <row r="33" spans="2:69" ht="15.6" customHeight="1">
      <c r="B33" s="67">
        <v>97</v>
      </c>
      <c r="C33" s="552"/>
      <c r="D33" s="524"/>
      <c r="E33" s="302"/>
      <c r="F33" s="518"/>
      <c r="G33" s="525"/>
      <c r="H33" s="526"/>
      <c r="I33" s="527"/>
      <c r="J33" s="527"/>
      <c r="K33" s="527"/>
      <c r="L33" s="67">
        <v>97</v>
      </c>
      <c r="M33" s="474"/>
      <c r="N33" s="543" t="str">
        <f>IF(Q3="N/A","This Schedule for Management Co. Ownership is COMPLETE",IF(R25&lt;99.999,"This Schedule for Management Co. Ownership is NOT COMPLETE","This Schedule for Management Co. Ownership is COMPLETE"))</f>
        <v>This Schedule for Management Co. Ownership is NOT COMPLETE</v>
      </c>
      <c r="O33" s="548"/>
      <c r="P33" s="449"/>
      <c r="Q33" s="549"/>
      <c r="R33" s="547"/>
      <c r="S33" s="449"/>
      <c r="T33" s="449"/>
      <c r="U33" s="547"/>
      <c r="V33" s="449"/>
      <c r="AA33" s="469"/>
      <c r="AF33" s="481"/>
      <c r="AK33" s="469"/>
    </row>
    <row r="34" spans="2:69" ht="15.75">
      <c r="B34" s="67">
        <v>98</v>
      </c>
      <c r="C34" s="552"/>
      <c r="D34" s="524"/>
      <c r="E34" s="302"/>
      <c r="F34" s="518"/>
      <c r="G34" s="525"/>
      <c r="H34" s="526"/>
      <c r="I34" s="527"/>
      <c r="J34" s="527"/>
      <c r="K34" s="527"/>
      <c r="L34" s="67">
        <v>98</v>
      </c>
      <c r="M34" s="474"/>
      <c r="N34" s="460" t="s">
        <v>321</v>
      </c>
      <c r="O34" s="536"/>
      <c r="P34"/>
      <c r="Q34" s="537"/>
      <c r="R34" s="538"/>
      <c r="S34"/>
      <c r="T34"/>
      <c r="U34" s="536"/>
      <c r="V34"/>
      <c r="AA34" s="469"/>
      <c r="AF34" s="481"/>
      <c r="AK34" s="469"/>
    </row>
    <row r="35" spans="2:69" ht="15.75">
      <c r="B35" s="67">
        <v>99</v>
      </c>
      <c r="C35" s="552"/>
      <c r="D35" s="524"/>
      <c r="E35" s="302"/>
      <c r="F35" s="518"/>
      <c r="G35" s="525"/>
      <c r="H35" s="526"/>
      <c r="I35" s="527"/>
      <c r="J35" s="527"/>
      <c r="K35" s="527"/>
      <c r="L35" s="67">
        <v>99</v>
      </c>
      <c r="M35" s="474"/>
      <c r="N35"/>
      <c r="O35"/>
      <c r="P35"/>
      <c r="Q35"/>
      <c r="R35"/>
      <c r="S35"/>
      <c r="T35"/>
      <c r="U35" s="536"/>
      <c r="V35"/>
      <c r="AA35" s="469"/>
      <c r="AF35" s="481"/>
      <c r="AK35" s="469"/>
    </row>
    <row r="36" spans="2:69" ht="15.75">
      <c r="B36" s="67">
        <v>100</v>
      </c>
      <c r="C36" s="552"/>
      <c r="D36" s="524"/>
      <c r="E36" s="302"/>
      <c r="F36" s="518"/>
      <c r="G36" s="525"/>
      <c r="H36" s="526"/>
      <c r="I36" s="527"/>
      <c r="J36" s="527"/>
      <c r="K36" s="527"/>
      <c r="L36" s="67">
        <v>100</v>
      </c>
      <c r="M36" s="474"/>
      <c r="N36"/>
      <c r="O36"/>
      <c r="P36"/>
      <c r="Q36"/>
      <c r="R36"/>
      <c r="S36"/>
      <c r="T36"/>
      <c r="U36" s="536"/>
      <c r="V36"/>
      <c r="AA36" s="469"/>
      <c r="AF36" s="481"/>
      <c r="AK36" s="469"/>
    </row>
    <row r="37" spans="2:69" ht="15.75">
      <c r="B37" s="67">
        <v>101</v>
      </c>
      <c r="C37" s="552"/>
      <c r="D37" s="524"/>
      <c r="E37" s="302"/>
      <c r="F37" s="518"/>
      <c r="G37" s="525"/>
      <c r="H37" s="526"/>
      <c r="I37" s="527"/>
      <c r="J37" s="527"/>
      <c r="K37" s="527"/>
      <c r="L37" s="67">
        <v>101</v>
      </c>
      <c r="M37" s="474"/>
      <c r="N37" s="460"/>
      <c r="O37" s="536"/>
      <c r="P37"/>
      <c r="Q37" s="537"/>
      <c r="R37" s="538"/>
      <c r="S37"/>
      <c r="T37"/>
      <c r="U37" s="536"/>
      <c r="V37"/>
      <c r="AA37" s="469"/>
      <c r="AF37" s="481"/>
      <c r="AK37" s="469"/>
    </row>
    <row r="38" spans="2:69" ht="15.75">
      <c r="B38" s="67">
        <v>102</v>
      </c>
      <c r="C38" s="552"/>
      <c r="D38" s="524"/>
      <c r="E38" s="302"/>
      <c r="F38" s="518"/>
      <c r="G38" s="525"/>
      <c r="H38" s="526"/>
      <c r="I38" s="527"/>
      <c r="J38" s="527"/>
      <c r="K38" s="527"/>
      <c r="L38" s="67">
        <v>102</v>
      </c>
      <c r="M38" s="474"/>
      <c r="N38" s="460"/>
      <c r="O38" s="536"/>
      <c r="P38"/>
      <c r="Q38" s="537"/>
      <c r="R38" s="538"/>
      <c r="S38"/>
      <c r="T38"/>
      <c r="U38" s="536"/>
      <c r="V38"/>
      <c r="AA38" s="469"/>
      <c r="AF38" s="481"/>
      <c r="AK38" s="469"/>
    </row>
    <row r="39" spans="2:69" ht="15.75">
      <c r="B39" s="67">
        <v>103</v>
      </c>
      <c r="C39" s="552"/>
      <c r="D39" s="524"/>
      <c r="E39" s="302"/>
      <c r="F39" s="518"/>
      <c r="G39" s="525"/>
      <c r="H39" s="526"/>
      <c r="I39" s="527"/>
      <c r="J39" s="527"/>
      <c r="K39" s="527"/>
      <c r="L39" s="67">
        <v>103</v>
      </c>
      <c r="M39" s="474"/>
      <c r="N39" s="537"/>
      <c r="O39" s="536"/>
      <c r="P39"/>
      <c r="Q39" s="537"/>
      <c r="R39" s="538"/>
      <c r="S39"/>
      <c r="T39"/>
      <c r="U39" s="536"/>
      <c r="V39"/>
      <c r="AA39" s="469"/>
      <c r="AF39" s="481"/>
      <c r="AK39" s="469"/>
    </row>
    <row r="40" spans="2:69" ht="15.75">
      <c r="B40" s="67">
        <v>104</v>
      </c>
      <c r="C40" s="552"/>
      <c r="D40" s="524"/>
      <c r="E40" s="302"/>
      <c r="F40" s="518"/>
      <c r="G40" s="525"/>
      <c r="H40" s="526"/>
      <c r="I40" s="527"/>
      <c r="J40" s="527"/>
      <c r="K40" s="527"/>
      <c r="L40" s="67">
        <v>104</v>
      </c>
      <c r="M40" s="474"/>
      <c r="N40" s="474"/>
      <c r="O40" s="481"/>
      <c r="Q40" s="474"/>
      <c r="R40" s="483"/>
      <c r="U40" s="481"/>
      <c r="AA40" s="469"/>
      <c r="AF40" s="481"/>
      <c r="AK40" s="469"/>
    </row>
    <row r="41" spans="2:69" ht="15.75">
      <c r="B41" s="67">
        <v>105</v>
      </c>
      <c r="C41" s="552"/>
      <c r="D41" s="524"/>
      <c r="E41" s="302"/>
      <c r="F41" s="518"/>
      <c r="G41" s="525"/>
      <c r="H41" s="526"/>
      <c r="I41" s="527"/>
      <c r="J41" s="527"/>
      <c r="K41" s="527"/>
      <c r="L41" s="67">
        <v>105</v>
      </c>
      <c r="M41" s="474"/>
      <c r="N41" s="474"/>
      <c r="O41" s="481"/>
      <c r="Q41" s="474"/>
      <c r="R41" s="483"/>
      <c r="U41" s="481"/>
      <c r="AA41" s="469"/>
      <c r="AF41" s="483"/>
      <c r="AK41" s="469"/>
    </row>
    <row r="42" spans="2:69" ht="15.75">
      <c r="B42" s="67">
        <v>106</v>
      </c>
      <c r="C42" s="552"/>
      <c r="D42" s="524"/>
      <c r="E42" s="302"/>
      <c r="F42" s="518"/>
      <c r="G42" s="525"/>
      <c r="H42" s="526"/>
      <c r="I42" s="527"/>
      <c r="J42" s="527"/>
      <c r="K42" s="527"/>
      <c r="L42" s="67">
        <v>106</v>
      </c>
      <c r="M42" s="474"/>
      <c r="N42" s="474"/>
      <c r="O42" s="481"/>
      <c r="Q42" s="474"/>
      <c r="R42" s="483"/>
      <c r="U42" s="481"/>
      <c r="AA42" s="469"/>
      <c r="AF42" s="483"/>
      <c r="AK42" s="469"/>
    </row>
    <row r="43" spans="2:69" ht="15.75">
      <c r="B43" s="67">
        <v>107</v>
      </c>
      <c r="C43" s="552"/>
      <c r="D43" s="524"/>
      <c r="E43" s="302"/>
      <c r="F43" s="518"/>
      <c r="G43" s="525"/>
      <c r="H43" s="526"/>
      <c r="I43" s="527"/>
      <c r="J43" s="527"/>
      <c r="K43" s="527"/>
      <c r="L43" s="67">
        <v>107</v>
      </c>
      <c r="M43" s="474"/>
      <c r="N43" s="474"/>
      <c r="O43" s="481"/>
      <c r="Q43" s="474"/>
      <c r="R43" s="483"/>
      <c r="U43" s="481"/>
      <c r="AA43" s="481"/>
      <c r="AF43" s="481"/>
      <c r="AK43" s="469"/>
    </row>
    <row r="44" spans="2:69" ht="15.75">
      <c r="B44" s="67">
        <v>108</v>
      </c>
      <c r="C44" s="552"/>
      <c r="D44" s="524"/>
      <c r="E44" s="302"/>
      <c r="F44" s="518"/>
      <c r="G44" s="525"/>
      <c r="H44" s="526"/>
      <c r="I44" s="527"/>
      <c r="J44" s="527"/>
      <c r="K44" s="527"/>
      <c r="L44" s="67">
        <v>108</v>
      </c>
      <c r="M44" s="474"/>
      <c r="N44" s="474"/>
      <c r="O44" s="481"/>
      <c r="Q44" s="474"/>
      <c r="R44" s="483"/>
      <c r="U44" s="481"/>
      <c r="AA44" s="469"/>
      <c r="AF44" s="481"/>
      <c r="AK44" s="469"/>
    </row>
    <row r="45" spans="2:69" ht="15.75">
      <c r="B45" s="67">
        <v>109</v>
      </c>
      <c r="C45" s="552"/>
      <c r="D45" s="524"/>
      <c r="E45" s="302"/>
      <c r="F45" s="518"/>
      <c r="G45" s="525"/>
      <c r="H45" s="526"/>
      <c r="I45" s="527"/>
      <c r="J45" s="527"/>
      <c r="K45" s="527"/>
      <c r="L45" s="67">
        <v>109</v>
      </c>
      <c r="M45" s="474"/>
      <c r="N45" s="474"/>
      <c r="O45" s="483"/>
      <c r="Q45" s="474"/>
      <c r="R45" s="483"/>
      <c r="U45" s="483"/>
      <c r="AA45" s="469"/>
      <c r="AF45" s="481"/>
      <c r="AK45" s="469"/>
    </row>
    <row r="46" spans="2:69" ht="15.75">
      <c r="B46" s="67">
        <v>110</v>
      </c>
      <c r="C46" s="552"/>
      <c r="D46" s="524"/>
      <c r="E46" s="302"/>
      <c r="F46" s="518"/>
      <c r="G46" s="525"/>
      <c r="H46" s="526"/>
      <c r="I46" s="527"/>
      <c r="J46" s="527"/>
      <c r="K46" s="527"/>
      <c r="L46" s="67">
        <v>110</v>
      </c>
      <c r="M46" s="474"/>
      <c r="N46" s="474"/>
      <c r="O46" s="483"/>
      <c r="Q46" s="474"/>
      <c r="R46" s="483"/>
      <c r="U46" s="483"/>
      <c r="AA46" s="469"/>
      <c r="AE46" s="471" t="s">
        <v>322</v>
      </c>
      <c r="AF46" s="471" t="s">
        <v>322</v>
      </c>
      <c r="AG46" s="471" t="s">
        <v>322</v>
      </c>
      <c r="AH46" s="471" t="s">
        <v>322</v>
      </c>
      <c r="AI46" s="471" t="s">
        <v>322</v>
      </c>
      <c r="AJ46" s="471" t="s">
        <v>322</v>
      </c>
      <c r="AK46" s="471" t="s">
        <v>322</v>
      </c>
      <c r="AL46" s="471" t="s">
        <v>322</v>
      </c>
      <c r="AM46" s="471" t="s">
        <v>322</v>
      </c>
      <c r="AN46" s="471" t="s">
        <v>322</v>
      </c>
      <c r="AO46" s="471" t="s">
        <v>322</v>
      </c>
      <c r="AP46" s="471" t="s">
        <v>322</v>
      </c>
      <c r="AQ46" s="471" t="s">
        <v>322</v>
      </c>
      <c r="AR46" s="471" t="s">
        <v>322</v>
      </c>
      <c r="AS46" s="471" t="s">
        <v>322</v>
      </c>
      <c r="AT46" s="471" t="s">
        <v>322</v>
      </c>
      <c r="AU46" s="471" t="s">
        <v>322</v>
      </c>
      <c r="AV46" s="471" t="s">
        <v>322</v>
      </c>
      <c r="AW46" s="471" t="s">
        <v>322</v>
      </c>
      <c r="AX46" s="471" t="s">
        <v>322</v>
      </c>
      <c r="AY46" s="471" t="s">
        <v>322</v>
      </c>
      <c r="AZ46" s="471" t="s">
        <v>322</v>
      </c>
      <c r="BA46" s="471" t="s">
        <v>322</v>
      </c>
      <c r="BB46" s="471" t="s">
        <v>322</v>
      </c>
      <c r="BC46" s="471" t="s">
        <v>322</v>
      </c>
      <c r="BD46" s="471" t="s">
        <v>322</v>
      </c>
      <c r="BE46" s="471" t="s">
        <v>322</v>
      </c>
      <c r="BF46" s="471" t="s">
        <v>322</v>
      </c>
      <c r="BG46" s="471" t="s">
        <v>322</v>
      </c>
      <c r="BH46" s="471" t="s">
        <v>322</v>
      </c>
      <c r="BI46" s="471" t="s">
        <v>322</v>
      </c>
      <c r="BJ46" s="471" t="s">
        <v>322</v>
      </c>
      <c r="BK46" s="471" t="s">
        <v>322</v>
      </c>
      <c r="BL46" s="471" t="s">
        <v>322</v>
      </c>
      <c r="BM46" s="471" t="s">
        <v>322</v>
      </c>
      <c r="BN46" s="471" t="s">
        <v>322</v>
      </c>
      <c r="BO46" s="471" t="s">
        <v>322</v>
      </c>
      <c r="BP46" s="471" t="s">
        <v>322</v>
      </c>
      <c r="BQ46" s="471" t="s">
        <v>322</v>
      </c>
    </row>
    <row r="47" spans="2:69" ht="15.75">
      <c r="B47" s="67">
        <v>111</v>
      </c>
      <c r="C47" s="552"/>
      <c r="D47" s="524"/>
      <c r="E47" s="302"/>
      <c r="F47" s="518"/>
      <c r="G47" s="525"/>
      <c r="H47" s="526"/>
      <c r="I47" s="527"/>
      <c r="J47" s="527"/>
      <c r="K47" s="527"/>
      <c r="L47" s="67">
        <v>111</v>
      </c>
      <c r="M47" s="474"/>
      <c r="N47" s="474"/>
      <c r="O47" s="481"/>
      <c r="Q47" s="474"/>
      <c r="R47" s="483"/>
      <c r="U47" s="481"/>
      <c r="AA47" s="469"/>
      <c r="AE47" s="358" t="s">
        <v>132</v>
      </c>
      <c r="AF47" s="484">
        <v>2</v>
      </c>
      <c r="AG47" s="358" t="s">
        <v>113</v>
      </c>
      <c r="AH47" s="358" t="s">
        <v>114</v>
      </c>
      <c r="AI47" s="358" t="s">
        <v>323</v>
      </c>
      <c r="AJ47" s="358" t="s">
        <v>324</v>
      </c>
      <c r="AK47" s="484">
        <v>7</v>
      </c>
      <c r="AL47" s="358" t="s">
        <v>325</v>
      </c>
      <c r="AM47" s="358" t="s">
        <v>326</v>
      </c>
      <c r="AN47" s="358" t="s">
        <v>327</v>
      </c>
      <c r="AO47" s="358" t="s">
        <v>328</v>
      </c>
      <c r="AP47" s="358" t="s">
        <v>329</v>
      </c>
      <c r="AQ47" s="358" t="s">
        <v>330</v>
      </c>
      <c r="AR47" s="358" t="s">
        <v>331</v>
      </c>
      <c r="AS47" s="358" t="s">
        <v>332</v>
      </c>
      <c r="AT47" s="358" t="s">
        <v>333</v>
      </c>
      <c r="AU47" s="358" t="s">
        <v>334</v>
      </c>
      <c r="AV47" s="358" t="s">
        <v>335</v>
      </c>
      <c r="AW47" s="358" t="s">
        <v>336</v>
      </c>
      <c r="AX47" s="358" t="s">
        <v>337</v>
      </c>
      <c r="AY47" s="358" t="s">
        <v>338</v>
      </c>
      <c r="AZ47" s="358" t="s">
        <v>339</v>
      </c>
      <c r="BA47" s="358" t="s">
        <v>340</v>
      </c>
      <c r="BB47" s="358" t="s">
        <v>341</v>
      </c>
      <c r="BC47" s="358" t="s">
        <v>342</v>
      </c>
      <c r="BD47" s="358" t="s">
        <v>343</v>
      </c>
      <c r="BE47" s="358" t="s">
        <v>344</v>
      </c>
      <c r="BF47" s="358" t="s">
        <v>345</v>
      </c>
      <c r="BG47" s="358" t="s">
        <v>346</v>
      </c>
      <c r="BH47" s="358" t="s">
        <v>347</v>
      </c>
      <c r="BI47" s="358" t="s">
        <v>348</v>
      </c>
      <c r="BJ47" s="358" t="s">
        <v>349</v>
      </c>
      <c r="BK47" s="358" t="s">
        <v>350</v>
      </c>
      <c r="BL47" s="358" t="s">
        <v>351</v>
      </c>
      <c r="BM47" s="358" t="s">
        <v>352</v>
      </c>
      <c r="BN47" s="358" t="s">
        <v>353</v>
      </c>
      <c r="BO47" s="358" t="s">
        <v>354</v>
      </c>
      <c r="BP47" s="358" t="s">
        <v>355</v>
      </c>
      <c r="BQ47" s="358" t="s">
        <v>356</v>
      </c>
    </row>
    <row r="48" spans="2:69" ht="15.75">
      <c r="B48" s="67">
        <v>112</v>
      </c>
      <c r="C48" s="552"/>
      <c r="D48" s="524"/>
      <c r="E48" s="302"/>
      <c r="F48" s="518"/>
      <c r="G48" s="525"/>
      <c r="H48" s="526"/>
      <c r="I48" s="527"/>
      <c r="J48" s="527"/>
      <c r="K48" s="527"/>
      <c r="L48" s="67">
        <v>112</v>
      </c>
      <c r="M48" s="474"/>
      <c r="N48" s="474"/>
      <c r="O48" s="481"/>
      <c r="Q48" s="474"/>
      <c r="R48" s="483"/>
      <c r="U48" s="481"/>
      <c r="AA48" s="469"/>
      <c r="AF48" s="481"/>
      <c r="AK48" s="469" t="str">
        <f t="shared" ref="AK48:AK56" si="1">AA48&amp;AF48</f>
        <v/>
      </c>
    </row>
    <row r="49" spans="2:37" ht="15.75">
      <c r="B49" s="67">
        <v>113</v>
      </c>
      <c r="C49" s="552"/>
      <c r="D49" s="524"/>
      <c r="E49" s="302"/>
      <c r="F49" s="518"/>
      <c r="G49" s="525"/>
      <c r="H49" s="526"/>
      <c r="I49" s="527"/>
      <c r="J49" s="527"/>
      <c r="K49" s="527"/>
      <c r="L49" s="67">
        <v>113</v>
      </c>
      <c r="M49" s="474"/>
      <c r="N49" s="474"/>
      <c r="O49" s="481"/>
      <c r="Q49" s="474"/>
      <c r="R49" s="483"/>
      <c r="U49" s="481"/>
      <c r="AA49" s="469"/>
      <c r="AF49" s="481"/>
      <c r="AK49" s="469" t="str">
        <f t="shared" si="1"/>
        <v/>
      </c>
    </row>
    <row r="50" spans="2:37" ht="15.75">
      <c r="B50" s="67">
        <v>114</v>
      </c>
      <c r="C50" s="552"/>
      <c r="D50" s="524"/>
      <c r="E50" s="302"/>
      <c r="F50" s="518"/>
      <c r="G50" s="525"/>
      <c r="H50" s="526"/>
      <c r="I50" s="527"/>
      <c r="J50" s="527"/>
      <c r="K50" s="527"/>
      <c r="L50" s="67">
        <v>114</v>
      </c>
      <c r="M50" s="474"/>
      <c r="N50" s="474"/>
      <c r="O50" s="481"/>
      <c r="Q50" s="474"/>
      <c r="R50" s="483"/>
      <c r="U50" s="481"/>
      <c r="AA50" s="469"/>
      <c r="AF50" s="483"/>
      <c r="AK50" s="469" t="str">
        <f t="shared" si="1"/>
        <v/>
      </c>
    </row>
    <row r="51" spans="2:37" ht="15.75">
      <c r="B51" s="67">
        <v>115</v>
      </c>
      <c r="C51" s="552"/>
      <c r="D51" s="524"/>
      <c r="E51" s="302"/>
      <c r="F51" s="518"/>
      <c r="G51" s="525"/>
      <c r="H51" s="526"/>
      <c r="I51" s="527"/>
      <c r="J51" s="527"/>
      <c r="K51" s="527"/>
      <c r="L51" s="67">
        <v>115</v>
      </c>
      <c r="M51" s="474"/>
      <c r="N51" s="474"/>
      <c r="O51" s="481"/>
      <c r="Q51" s="474"/>
      <c r="R51" s="483"/>
      <c r="U51" s="481"/>
      <c r="AA51" s="469"/>
      <c r="AF51" s="481"/>
      <c r="AK51" s="469" t="str">
        <f t="shared" si="1"/>
        <v/>
      </c>
    </row>
    <row r="52" spans="2:37" ht="15.75">
      <c r="B52" s="67">
        <v>116</v>
      </c>
      <c r="C52" s="552"/>
      <c r="D52" s="524"/>
      <c r="E52" s="302"/>
      <c r="F52" s="518"/>
      <c r="G52" s="525"/>
      <c r="H52" s="526"/>
      <c r="I52" s="527"/>
      <c r="J52" s="527"/>
      <c r="K52" s="527"/>
      <c r="L52" s="67">
        <v>116</v>
      </c>
      <c r="M52" s="474"/>
      <c r="N52" s="474"/>
      <c r="O52" s="481"/>
      <c r="Q52" s="474"/>
      <c r="R52" s="483"/>
      <c r="U52" s="481"/>
      <c r="AA52" s="469"/>
      <c r="AF52" s="481"/>
      <c r="AK52" s="469" t="str">
        <f t="shared" si="1"/>
        <v/>
      </c>
    </row>
    <row r="53" spans="2:37" ht="15.75">
      <c r="B53" s="67">
        <v>117</v>
      </c>
      <c r="C53" s="552"/>
      <c r="D53" s="524"/>
      <c r="E53" s="302"/>
      <c r="F53" s="518"/>
      <c r="G53" s="525"/>
      <c r="H53" s="526"/>
      <c r="I53" s="527"/>
      <c r="J53" s="527"/>
      <c r="K53" s="527"/>
      <c r="L53" s="67">
        <v>117</v>
      </c>
      <c r="M53" s="474"/>
      <c r="N53" s="474"/>
      <c r="O53" s="481"/>
      <c r="Q53" s="474"/>
      <c r="R53" s="483"/>
      <c r="U53" s="481"/>
      <c r="AA53" s="469"/>
      <c r="AF53" s="481"/>
      <c r="AK53" s="469" t="str">
        <f t="shared" si="1"/>
        <v/>
      </c>
    </row>
    <row r="54" spans="2:37" ht="15.75">
      <c r="B54" s="67">
        <v>118</v>
      </c>
      <c r="C54" s="552"/>
      <c r="D54" s="524"/>
      <c r="E54" s="302"/>
      <c r="F54" s="518"/>
      <c r="G54" s="525"/>
      <c r="H54" s="526"/>
      <c r="I54" s="527"/>
      <c r="J54" s="527"/>
      <c r="K54" s="527"/>
      <c r="L54" s="67">
        <v>118</v>
      </c>
      <c r="M54" s="474"/>
      <c r="N54" s="474"/>
      <c r="O54" s="483"/>
      <c r="Q54" s="474"/>
      <c r="R54" s="483"/>
      <c r="U54" s="483"/>
      <c r="AA54" s="469"/>
      <c r="AF54" s="481"/>
      <c r="AK54" s="469" t="str">
        <f t="shared" si="1"/>
        <v/>
      </c>
    </row>
    <row r="55" spans="2:37" ht="15.75">
      <c r="B55" s="67">
        <v>119</v>
      </c>
      <c r="C55" s="552"/>
      <c r="D55" s="524"/>
      <c r="E55" s="302"/>
      <c r="F55" s="518"/>
      <c r="G55" s="525"/>
      <c r="H55" s="526"/>
      <c r="I55" s="527"/>
      <c r="J55" s="527"/>
      <c r="K55" s="527"/>
      <c r="L55" s="67">
        <v>119</v>
      </c>
      <c r="M55" s="474"/>
      <c r="N55" s="474"/>
      <c r="O55" s="481"/>
      <c r="Q55" s="474"/>
      <c r="R55" s="483"/>
      <c r="U55" s="481"/>
      <c r="AA55" s="469"/>
      <c r="AF55" s="481"/>
      <c r="AK55" s="469" t="str">
        <f t="shared" si="1"/>
        <v/>
      </c>
    </row>
    <row r="56" spans="2:37" ht="15.75">
      <c r="B56" s="67">
        <v>120</v>
      </c>
      <c r="C56" s="552"/>
      <c r="D56" s="524"/>
      <c r="E56" s="302"/>
      <c r="F56" s="518"/>
      <c r="G56" s="525"/>
      <c r="H56" s="526"/>
      <c r="I56" s="527"/>
      <c r="J56" s="527"/>
      <c r="K56" s="527"/>
      <c r="L56" s="67">
        <v>120</v>
      </c>
      <c r="M56" s="474"/>
      <c r="N56" s="474"/>
      <c r="O56" s="481"/>
      <c r="Q56" s="474"/>
      <c r="R56" s="483"/>
      <c r="U56" s="481"/>
      <c r="AA56" s="469"/>
      <c r="AF56" s="481"/>
      <c r="AK56" s="469" t="str">
        <f t="shared" si="1"/>
        <v/>
      </c>
    </row>
    <row r="57" spans="2:37" ht="15.75">
      <c r="B57" s="67">
        <v>121</v>
      </c>
      <c r="C57" s="552"/>
      <c r="D57" s="524"/>
      <c r="E57" s="302"/>
      <c r="F57" s="518"/>
      <c r="G57" s="525"/>
      <c r="H57" s="526"/>
      <c r="I57" s="527"/>
      <c r="J57" s="527"/>
      <c r="K57" s="527"/>
      <c r="L57" s="67">
        <v>121</v>
      </c>
      <c r="M57" s="474"/>
      <c r="N57" s="474"/>
      <c r="O57" s="481"/>
      <c r="Q57" s="474"/>
      <c r="R57" s="483"/>
      <c r="U57" s="481"/>
    </row>
    <row r="58" spans="2:37" ht="15.75">
      <c r="B58" s="67">
        <v>122</v>
      </c>
      <c r="C58" s="552"/>
      <c r="D58" s="524"/>
      <c r="E58" s="302"/>
      <c r="F58" s="518"/>
      <c r="G58" s="525"/>
      <c r="H58" s="526"/>
      <c r="I58" s="527"/>
      <c r="J58" s="527"/>
      <c r="K58" s="527"/>
      <c r="L58" s="67">
        <v>122</v>
      </c>
      <c r="M58" s="474"/>
      <c r="N58" s="474"/>
      <c r="O58" s="481"/>
      <c r="Q58" s="474"/>
      <c r="R58" s="483"/>
      <c r="U58" s="481"/>
    </row>
    <row r="59" spans="2:37" ht="15.75">
      <c r="B59" s="67">
        <v>123</v>
      </c>
      <c r="C59" s="552"/>
      <c r="D59" s="524"/>
      <c r="E59" s="302"/>
      <c r="F59" s="518"/>
      <c r="G59" s="525"/>
      <c r="H59" s="526"/>
      <c r="I59" s="527"/>
      <c r="J59" s="527"/>
      <c r="K59" s="527"/>
      <c r="L59" s="67">
        <v>123</v>
      </c>
      <c r="M59" s="474"/>
      <c r="N59" s="474"/>
      <c r="O59" s="481"/>
      <c r="U59" s="481"/>
    </row>
    <row r="60" spans="2:37" ht="15.75">
      <c r="B60" s="67">
        <v>124</v>
      </c>
      <c r="C60" s="552"/>
      <c r="D60" s="524"/>
      <c r="E60" s="302"/>
      <c r="F60" s="518"/>
      <c r="G60" s="525"/>
      <c r="H60" s="526"/>
      <c r="I60" s="527"/>
      <c r="J60" s="527"/>
      <c r="K60" s="527"/>
      <c r="L60" s="67">
        <v>124</v>
      </c>
      <c r="M60" s="474"/>
      <c r="N60" s="474"/>
      <c r="O60" s="481"/>
      <c r="U60" s="481"/>
    </row>
    <row r="61" spans="2:37" ht="15.75">
      <c r="B61" s="67">
        <v>125</v>
      </c>
      <c r="C61" s="552"/>
      <c r="D61" s="524"/>
      <c r="E61" s="302"/>
      <c r="F61" s="518"/>
      <c r="G61" s="528"/>
      <c r="H61" s="526"/>
      <c r="I61" s="527"/>
      <c r="J61" s="527"/>
      <c r="K61" s="527"/>
      <c r="L61" s="67">
        <v>125</v>
      </c>
      <c r="M61" s="474"/>
      <c r="N61" s="474"/>
      <c r="O61" s="481"/>
      <c r="U61" s="481"/>
    </row>
    <row r="62" spans="2:37" ht="15.75">
      <c r="B62" s="67">
        <v>126</v>
      </c>
      <c r="C62" s="552"/>
      <c r="D62" s="524"/>
      <c r="E62" s="302"/>
      <c r="F62" s="518"/>
      <c r="G62" s="528"/>
      <c r="H62" s="526"/>
      <c r="I62" s="527"/>
      <c r="J62" s="527"/>
      <c r="K62" s="527"/>
      <c r="L62" s="67">
        <v>126</v>
      </c>
      <c r="M62" s="474"/>
      <c r="N62" s="474"/>
      <c r="O62" s="483"/>
      <c r="U62" s="483"/>
    </row>
    <row r="63" spans="2:37" ht="15.75">
      <c r="B63" s="67">
        <v>127</v>
      </c>
      <c r="C63" s="552"/>
      <c r="D63" s="524"/>
      <c r="E63" s="302"/>
      <c r="F63" s="518"/>
      <c r="G63" s="528"/>
      <c r="H63" s="526"/>
      <c r="I63" s="527"/>
      <c r="J63" s="527"/>
      <c r="K63" s="527"/>
      <c r="L63" s="67">
        <v>127</v>
      </c>
      <c r="M63" s="474"/>
      <c r="N63" s="483"/>
    </row>
    <row r="64" spans="2:37">
      <c r="B64" s="67">
        <v>128</v>
      </c>
      <c r="C64" s="552"/>
      <c r="D64" s="524"/>
      <c r="E64" s="302"/>
      <c r="F64" s="518"/>
      <c r="G64" s="528"/>
      <c r="H64" s="526"/>
      <c r="I64" s="527"/>
      <c r="J64" s="527"/>
      <c r="K64" s="527"/>
      <c r="L64" s="67">
        <v>128</v>
      </c>
    </row>
    <row r="65" spans="2:12">
      <c r="B65" s="67">
        <v>129</v>
      </c>
      <c r="C65" s="552"/>
      <c r="D65" s="524"/>
      <c r="E65" s="302"/>
      <c r="F65" s="518"/>
      <c r="G65" s="528"/>
      <c r="H65" s="526"/>
      <c r="I65" s="527"/>
      <c r="J65" s="527"/>
      <c r="K65" s="527"/>
      <c r="L65" s="67">
        <v>129</v>
      </c>
    </row>
    <row r="66" spans="2:12">
      <c r="B66" s="67">
        <v>130</v>
      </c>
      <c r="C66" s="552"/>
      <c r="D66" s="524"/>
      <c r="E66" s="302"/>
      <c r="F66" s="518"/>
      <c r="G66" s="528"/>
      <c r="H66" s="526"/>
      <c r="I66" s="527"/>
      <c r="J66" s="527"/>
      <c r="K66" s="527"/>
      <c r="L66" s="67">
        <v>130</v>
      </c>
    </row>
    <row r="67" spans="2:12">
      <c r="B67" s="67">
        <v>131</v>
      </c>
      <c r="C67" s="552"/>
      <c r="D67" s="524"/>
      <c r="E67" s="302"/>
      <c r="F67" s="518"/>
      <c r="G67" s="528"/>
      <c r="H67" s="526"/>
      <c r="I67" s="527"/>
      <c r="J67" s="527"/>
      <c r="K67" s="527"/>
      <c r="L67" s="67">
        <v>131</v>
      </c>
    </row>
    <row r="68" spans="2:12">
      <c r="B68" s="67">
        <v>132</v>
      </c>
      <c r="C68" s="552"/>
      <c r="D68" s="524"/>
      <c r="E68" s="302"/>
      <c r="F68" s="518"/>
      <c r="G68" s="528"/>
      <c r="H68" s="526"/>
      <c r="I68" s="527"/>
      <c r="J68" s="527"/>
      <c r="K68" s="527"/>
      <c r="L68" s="67">
        <v>132</v>
      </c>
    </row>
    <row r="69" spans="2:12">
      <c r="B69" s="67">
        <v>133</v>
      </c>
      <c r="C69" s="552"/>
      <c r="D69" s="524"/>
      <c r="E69" s="302"/>
      <c r="F69" s="518"/>
      <c r="G69" s="528"/>
      <c r="H69" s="526"/>
      <c r="I69" s="527"/>
      <c r="J69" s="527"/>
      <c r="K69" s="527"/>
      <c r="L69" s="67">
        <v>133</v>
      </c>
    </row>
    <row r="70" spans="2:12">
      <c r="B70" s="67">
        <v>134</v>
      </c>
      <c r="C70" s="552"/>
      <c r="D70" s="524"/>
      <c r="E70" s="302"/>
      <c r="F70" s="518"/>
      <c r="G70" s="528"/>
      <c r="H70" s="526"/>
      <c r="I70" s="527"/>
      <c r="J70" s="527"/>
      <c r="K70" s="527"/>
      <c r="L70" s="67">
        <v>134</v>
      </c>
    </row>
    <row r="71" spans="2:12">
      <c r="B71" s="67">
        <v>135</v>
      </c>
      <c r="C71" s="552"/>
      <c r="D71" s="524"/>
      <c r="E71" s="302"/>
      <c r="F71" s="518"/>
      <c r="G71" s="528"/>
      <c r="H71" s="526"/>
      <c r="I71" s="527"/>
      <c r="J71" s="527"/>
      <c r="K71" s="527"/>
      <c r="L71" s="67">
        <v>135</v>
      </c>
    </row>
    <row r="72" spans="2:12">
      <c r="B72" s="67">
        <v>136</v>
      </c>
      <c r="C72" s="552"/>
      <c r="D72" s="524"/>
      <c r="E72" s="302"/>
      <c r="F72" s="518"/>
      <c r="G72" s="528"/>
      <c r="H72" s="526"/>
      <c r="I72" s="527"/>
      <c r="J72" s="527"/>
      <c r="K72" s="527"/>
      <c r="L72" s="67">
        <v>136</v>
      </c>
    </row>
    <row r="73" spans="2:12">
      <c r="B73" s="67">
        <v>137</v>
      </c>
      <c r="C73" s="552"/>
      <c r="D73" s="524"/>
      <c r="E73" s="302"/>
      <c r="F73" s="518"/>
      <c r="G73" s="528"/>
      <c r="H73" s="526"/>
      <c r="I73" s="527"/>
      <c r="J73" s="527"/>
      <c r="K73" s="527"/>
      <c r="L73" s="67">
        <v>137</v>
      </c>
    </row>
    <row r="74" spans="2:12">
      <c r="B74" s="67">
        <v>138</v>
      </c>
      <c r="C74" s="552"/>
      <c r="D74" s="524"/>
      <c r="E74" s="302"/>
      <c r="F74" s="518"/>
      <c r="G74" s="528"/>
      <c r="H74" s="526"/>
      <c r="I74" s="527"/>
      <c r="J74" s="527"/>
      <c r="K74" s="527"/>
      <c r="L74" s="67">
        <v>138</v>
      </c>
    </row>
    <row r="75" spans="2:12">
      <c r="B75" s="67">
        <v>139</v>
      </c>
      <c r="C75" s="552"/>
      <c r="D75" s="524"/>
      <c r="E75" s="302"/>
      <c r="F75" s="518"/>
      <c r="G75" s="528"/>
      <c r="H75" s="526"/>
      <c r="I75" s="527"/>
      <c r="J75" s="527"/>
      <c r="K75" s="527"/>
      <c r="L75" s="67">
        <v>139</v>
      </c>
    </row>
    <row r="76" spans="2:12">
      <c r="B76" s="67">
        <v>140</v>
      </c>
      <c r="C76" s="552"/>
      <c r="D76" s="524"/>
      <c r="E76" s="302"/>
      <c r="F76" s="518"/>
      <c r="G76" s="528"/>
      <c r="H76" s="526"/>
      <c r="I76" s="527"/>
      <c r="J76" s="527"/>
      <c r="K76" s="527"/>
      <c r="L76" s="67">
        <v>140</v>
      </c>
    </row>
    <row r="77" spans="2:12">
      <c r="B77" s="67">
        <v>141</v>
      </c>
      <c r="C77" s="552"/>
      <c r="D77" s="524"/>
      <c r="E77" s="302"/>
      <c r="F77" s="518"/>
      <c r="G77" s="528"/>
      <c r="H77" s="526"/>
      <c r="I77" s="527"/>
      <c r="J77" s="527"/>
      <c r="K77" s="527"/>
      <c r="L77" s="67">
        <v>141</v>
      </c>
    </row>
    <row r="78" spans="2:12">
      <c r="B78" s="67">
        <v>142</v>
      </c>
      <c r="C78" s="552"/>
      <c r="D78" s="524"/>
      <c r="E78" s="302"/>
      <c r="F78" s="518"/>
      <c r="G78" s="528"/>
      <c r="H78" s="526"/>
      <c r="I78" s="527"/>
      <c r="J78" s="527"/>
      <c r="K78" s="527"/>
      <c r="L78" s="67">
        <v>142</v>
      </c>
    </row>
    <row r="79" spans="2:12">
      <c r="B79" s="67">
        <v>143</v>
      </c>
      <c r="C79" s="552"/>
      <c r="D79" s="524"/>
      <c r="E79" s="302"/>
      <c r="F79" s="518"/>
      <c r="G79" s="528"/>
      <c r="H79" s="526"/>
      <c r="I79" s="527"/>
      <c r="J79" s="527"/>
      <c r="K79" s="527"/>
      <c r="L79" s="67">
        <v>143</v>
      </c>
    </row>
    <row r="80" spans="2:12">
      <c r="B80" s="67">
        <v>144</v>
      </c>
      <c r="C80" s="552"/>
      <c r="D80" s="524"/>
      <c r="E80" s="302"/>
      <c r="F80" s="518"/>
      <c r="G80" s="528"/>
      <c r="H80" s="526"/>
      <c r="I80" s="527"/>
      <c r="J80" s="527"/>
      <c r="K80" s="527"/>
      <c r="L80" s="67">
        <v>144</v>
      </c>
    </row>
    <row r="81" spans="2:12">
      <c r="B81" s="67">
        <v>145</v>
      </c>
      <c r="C81" s="552"/>
      <c r="D81" s="524"/>
      <c r="E81" s="302"/>
      <c r="F81" s="518"/>
      <c r="G81" s="528"/>
      <c r="H81" s="526"/>
      <c r="I81" s="527"/>
      <c r="J81" s="527"/>
      <c r="K81" s="527"/>
      <c r="L81" s="67">
        <v>145</v>
      </c>
    </row>
    <row r="82" spans="2:12">
      <c r="B82" s="67">
        <v>146</v>
      </c>
      <c r="C82" s="552"/>
      <c r="D82" s="524"/>
      <c r="E82" s="302"/>
      <c r="F82" s="518"/>
      <c r="G82" s="528"/>
      <c r="H82" s="526"/>
      <c r="I82" s="527"/>
      <c r="J82" s="527"/>
      <c r="K82" s="527"/>
      <c r="L82" s="67">
        <v>146</v>
      </c>
    </row>
    <row r="83" spans="2:12">
      <c r="B83" s="67">
        <v>147</v>
      </c>
      <c r="C83" s="552"/>
      <c r="D83" s="524"/>
      <c r="E83" s="302"/>
      <c r="F83" s="518"/>
      <c r="G83" s="528"/>
      <c r="H83" s="526"/>
      <c r="I83" s="527"/>
      <c r="J83" s="527"/>
      <c r="K83" s="527"/>
      <c r="L83" s="67">
        <v>147</v>
      </c>
    </row>
    <row r="84" spans="2:12">
      <c r="B84" s="67">
        <v>148</v>
      </c>
      <c r="C84" s="552"/>
      <c r="D84" s="524"/>
      <c r="E84" s="302"/>
      <c r="F84" s="518"/>
      <c r="G84" s="528"/>
      <c r="H84" s="526"/>
      <c r="I84" s="527"/>
      <c r="J84" s="527"/>
      <c r="K84" s="527"/>
      <c r="L84" s="67">
        <v>148</v>
      </c>
    </row>
    <row r="85" spans="2:12">
      <c r="B85" s="67">
        <v>149</v>
      </c>
      <c r="C85" s="552"/>
      <c r="D85" s="524"/>
      <c r="E85" s="302"/>
      <c r="F85" s="518"/>
      <c r="G85" s="528"/>
      <c r="H85" s="526"/>
      <c r="I85" s="527"/>
      <c r="J85" s="527"/>
      <c r="K85" s="527"/>
      <c r="L85" s="67">
        <v>149</v>
      </c>
    </row>
    <row r="86" spans="2:12">
      <c r="B86" s="67">
        <v>150</v>
      </c>
      <c r="C86" s="552"/>
      <c r="D86" s="524"/>
      <c r="E86" s="302"/>
      <c r="F86" s="518"/>
      <c r="G86" s="529"/>
      <c r="H86" s="526"/>
      <c r="I86" s="527"/>
      <c r="J86" s="527"/>
      <c r="K86" s="527"/>
      <c r="L86" s="67">
        <v>150</v>
      </c>
    </row>
    <row r="87" spans="2:12" ht="15.75">
      <c r="B87"/>
      <c r="C87"/>
      <c r="D87"/>
      <c r="E87"/>
      <c r="F87"/>
      <c r="G87"/>
      <c r="H87"/>
      <c r="I87"/>
      <c r="J87"/>
      <c r="K87"/>
      <c r="L87"/>
    </row>
    <row r="88" spans="2:12" ht="15.75">
      <c r="B88"/>
      <c r="C88"/>
      <c r="D88"/>
      <c r="E88" s="450" t="s">
        <v>316</v>
      </c>
      <c r="F88"/>
      <c r="G88"/>
      <c r="H88"/>
      <c r="I88" s="530">
        <f>ROUND(SUM(I12:I86)+'Ownership-1'!I88,2)</f>
        <v>0</v>
      </c>
      <c r="J88" s="530">
        <f>ROUND(SUM(J12:J86)+'Ownership-1'!J88,2)</f>
        <v>0</v>
      </c>
      <c r="K88" s="530">
        <f>ROUND(SUM(K12:K86)+'Ownership-1'!K88,2)</f>
        <v>0</v>
      </c>
      <c r="L88"/>
    </row>
    <row r="89" spans="2:12" ht="15.75">
      <c r="B89"/>
      <c r="C89"/>
      <c r="D89"/>
      <c r="E89" s="450" t="s">
        <v>359</v>
      </c>
      <c r="F89"/>
      <c r="G89"/>
      <c r="H89"/>
      <c r="I89"/>
      <c r="J89"/>
      <c r="K89"/>
      <c r="L89"/>
    </row>
    <row r="90" spans="2:12" ht="15.75">
      <c r="B90"/>
      <c r="C90"/>
      <c r="D90"/>
      <c r="E90"/>
      <c r="F90"/>
      <c r="G90"/>
      <c r="H90"/>
      <c r="I90"/>
      <c r="J90"/>
      <c r="K90"/>
      <c r="L90"/>
    </row>
    <row r="91" spans="2:12" ht="15.75">
      <c r="B91"/>
      <c r="C91"/>
      <c r="D91"/>
      <c r="E91"/>
      <c r="F91"/>
      <c r="G91"/>
      <c r="H91"/>
      <c r="I91"/>
      <c r="J91"/>
      <c r="K91"/>
      <c r="L91"/>
    </row>
    <row r="92" spans="2:12" ht="15.75">
      <c r="B92"/>
      <c r="C92"/>
      <c r="D92"/>
      <c r="E92"/>
      <c r="F92"/>
      <c r="G92"/>
      <c r="H92"/>
      <c r="I92"/>
      <c r="J92"/>
      <c r="K92"/>
      <c r="L92"/>
    </row>
    <row r="93" spans="2:12" ht="15.75">
      <c r="B93"/>
      <c r="C93"/>
      <c r="D93"/>
      <c r="E93"/>
      <c r="F93"/>
      <c r="G93"/>
      <c r="H93"/>
      <c r="I93"/>
      <c r="J93"/>
      <c r="K93"/>
      <c r="L93"/>
    </row>
  </sheetData>
  <pageMargins left="0.5" right="0.5" top="0.5" bottom="0.5" header="0" footer="0"/>
  <pageSetup paperSize="5" scale="9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C3B07-DC2C-47FC-964A-63CE7E90C2E2}">
  <sheetPr>
    <pageSetUpPr fitToPage="1"/>
  </sheetPr>
  <dimension ref="B1:AB48"/>
  <sheetViews>
    <sheetView zoomScale="75" zoomScaleNormal="75" workbookViewId="0">
      <selection activeCell="Z5" sqref="Z5"/>
    </sheetView>
  </sheetViews>
  <sheetFormatPr defaultColWidth="9" defaultRowHeight="15"/>
  <cols>
    <col min="1" max="1" width="13.5" style="358" customWidth="1"/>
    <col min="2" max="2" width="4.25" style="358" customWidth="1"/>
    <col min="3" max="3" width="8.75" style="358" customWidth="1"/>
    <col min="4" max="4" width="7.625" style="358" customWidth="1"/>
    <col min="5" max="5" width="5.375" style="358" customWidth="1"/>
    <col min="6" max="6" width="8.75" style="358" customWidth="1"/>
    <col min="7" max="7" width="6.5" style="358" customWidth="1"/>
    <col min="8" max="8" width="2" style="358" customWidth="1"/>
    <col min="9" max="9" width="11" style="358" customWidth="1"/>
    <col min="10" max="10" width="7.625" style="358" customWidth="1"/>
    <col min="11" max="11" width="9.875" style="358" customWidth="1"/>
    <col min="12" max="12" width="2" style="358" customWidth="1"/>
    <col min="13" max="13" width="4.25" style="358" customWidth="1"/>
    <col min="14" max="14" width="7.625" style="358" customWidth="1"/>
    <col min="15" max="15" width="4.25" style="358" customWidth="1"/>
    <col min="16" max="16" width="8.75" style="358" customWidth="1"/>
    <col min="17" max="17" width="2" style="358" customWidth="1"/>
    <col min="18" max="18" width="11" style="358" customWidth="1"/>
    <col min="19" max="19" width="7.625" style="358" customWidth="1"/>
    <col min="20" max="20" width="6.5" style="358" customWidth="1"/>
    <col min="21" max="21" width="9.875" style="358" customWidth="1"/>
    <col min="22" max="22" width="2" style="358" customWidth="1"/>
    <col min="23" max="23" width="11" style="358" customWidth="1"/>
    <col min="24" max="24" width="2" style="358" customWidth="1"/>
    <col min="25" max="25" width="6.5" style="358" customWidth="1"/>
    <col min="26" max="26" width="12.125" style="358" customWidth="1"/>
    <col min="27" max="28" width="4.25" style="358" customWidth="1"/>
    <col min="29" max="16384" width="9" style="358"/>
  </cols>
  <sheetData>
    <row r="1" spans="2:28">
      <c r="B1" s="486"/>
    </row>
    <row r="2" spans="2:28">
      <c r="B2" s="487" t="s">
        <v>360</v>
      </c>
    </row>
    <row r="3" spans="2:28" ht="15.75">
      <c r="C3" s="412"/>
      <c r="D3" s="412"/>
      <c r="E3" s="412"/>
      <c r="F3" s="412"/>
      <c r="G3" s="412"/>
      <c r="H3" s="412"/>
      <c r="I3" s="412"/>
      <c r="J3" s="412"/>
      <c r="K3" s="412"/>
      <c r="L3" s="412"/>
      <c r="M3" s="412"/>
      <c r="N3" s="412"/>
      <c r="O3" s="412" t="s">
        <v>24</v>
      </c>
      <c r="P3" s="412"/>
      <c r="Q3" s="430"/>
      <c r="R3" s="412"/>
      <c r="S3" s="412"/>
      <c r="T3" s="412"/>
      <c r="U3" s="412"/>
      <c r="V3" s="412"/>
      <c r="W3" s="412"/>
      <c r="X3" s="412"/>
      <c r="Y3" s="412" t="s">
        <v>361</v>
      </c>
      <c r="Z3" s="412"/>
      <c r="AA3" s="412"/>
    </row>
    <row r="4" spans="2:28">
      <c r="B4" s="409" t="s">
        <v>100</v>
      </c>
      <c r="C4" s="409"/>
      <c r="D4" s="409"/>
      <c r="E4" s="409"/>
      <c r="F4" s="409"/>
      <c r="G4" s="507" t="str">
        <f>T('Pg1'!$E$15)</f>
        <v/>
      </c>
      <c r="H4" s="409"/>
      <c r="I4" s="409"/>
      <c r="J4" s="409"/>
      <c r="K4" s="409"/>
      <c r="L4" s="409"/>
      <c r="M4" s="409"/>
      <c r="N4" s="409"/>
      <c r="O4" s="409"/>
      <c r="P4" s="409"/>
      <c r="Q4" s="409" t="s">
        <v>101</v>
      </c>
      <c r="R4" s="508" t="str">
        <f>T('Pg1'!$J$13)</f>
        <v/>
      </c>
      <c r="S4" s="409" t="s">
        <v>362</v>
      </c>
      <c r="T4" s="409"/>
      <c r="U4" s="409"/>
      <c r="V4" s="409"/>
      <c r="W4" s="506" t="str">
        <f>T('Pg1'!$AB$20)</f>
        <v/>
      </c>
      <c r="X4" s="409" t="s">
        <v>103</v>
      </c>
      <c r="Y4" s="409"/>
      <c r="Z4" s="506" t="str">
        <f>T('Pg1'!$AD$20)</f>
        <v/>
      </c>
      <c r="AA4" s="409"/>
      <c r="AB4" s="409"/>
    </row>
    <row r="5" spans="2:28" ht="12" customHeight="1">
      <c r="C5" s="412"/>
      <c r="D5" s="412"/>
      <c r="E5" s="412"/>
      <c r="F5" s="412"/>
      <c r="G5" s="412"/>
      <c r="H5" s="412"/>
      <c r="I5" s="412"/>
      <c r="J5" s="412"/>
      <c r="K5" s="412"/>
      <c r="L5" s="412"/>
      <c r="M5" s="412"/>
      <c r="N5" s="412"/>
      <c r="O5" s="412"/>
      <c r="P5" s="412"/>
      <c r="Q5" s="412"/>
      <c r="R5" s="412"/>
      <c r="S5" s="412"/>
      <c r="T5" s="412"/>
      <c r="U5" s="412"/>
      <c r="V5" s="412"/>
      <c r="W5" s="412"/>
      <c r="X5" s="412"/>
      <c r="Y5" s="412"/>
      <c r="Z5" s="412"/>
      <c r="AA5" s="412"/>
    </row>
    <row r="6" spans="2:28">
      <c r="C6" s="412" t="s">
        <v>363</v>
      </c>
      <c r="D6" s="412"/>
      <c r="E6" s="412"/>
      <c r="F6" s="412"/>
      <c r="G6" s="412"/>
      <c r="H6" s="412"/>
      <c r="I6" s="412"/>
      <c r="J6" s="412"/>
      <c r="K6" s="412"/>
      <c r="L6" s="412"/>
      <c r="M6" s="412"/>
      <c r="N6" s="412"/>
      <c r="O6" s="412"/>
      <c r="P6" s="412"/>
      <c r="Q6" s="412"/>
      <c r="R6" s="412"/>
      <c r="S6" s="412"/>
      <c r="T6" s="412"/>
      <c r="U6" s="412"/>
      <c r="V6" s="412"/>
      <c r="W6" s="412"/>
      <c r="X6" s="412"/>
      <c r="Y6" s="412"/>
      <c r="Z6" s="412"/>
      <c r="AA6" s="412"/>
    </row>
    <row r="7" spans="2:28" ht="15.75">
      <c r="C7" s="412" t="s">
        <v>364</v>
      </c>
      <c r="F7" s="488" t="s">
        <v>365</v>
      </c>
      <c r="G7" s="412"/>
      <c r="H7" s="412"/>
      <c r="I7" s="412"/>
      <c r="J7" s="412"/>
      <c r="K7" s="412"/>
      <c r="L7" s="412"/>
      <c r="M7" s="412"/>
      <c r="N7" s="412"/>
      <c r="O7" s="412"/>
      <c r="P7" s="412"/>
      <c r="Q7" s="412"/>
      <c r="R7" s="412"/>
      <c r="S7" s="412"/>
      <c r="T7" s="412"/>
      <c r="U7" s="412"/>
      <c r="V7" s="412"/>
      <c r="W7" s="412"/>
      <c r="X7" s="412"/>
      <c r="Y7" s="412"/>
      <c r="Z7" s="412"/>
      <c r="AA7" s="412"/>
    </row>
    <row r="8" spans="2:28">
      <c r="B8" s="489"/>
      <c r="C8" s="426">
        <v>1</v>
      </c>
      <c r="D8" s="422"/>
      <c r="E8" s="422"/>
      <c r="F8" s="422"/>
      <c r="G8" s="422"/>
      <c r="H8" s="422"/>
      <c r="I8" s="422"/>
      <c r="J8" s="428"/>
      <c r="K8" s="422">
        <v>2</v>
      </c>
      <c r="L8" s="422"/>
      <c r="M8" s="422"/>
      <c r="N8" s="422"/>
      <c r="O8" s="422"/>
      <c r="P8" s="422"/>
      <c r="Q8" s="422"/>
      <c r="R8" s="422"/>
      <c r="S8" s="422"/>
      <c r="T8" s="426">
        <v>3</v>
      </c>
      <c r="U8" s="422"/>
      <c r="V8" s="422"/>
      <c r="W8" s="422"/>
      <c r="X8" s="422"/>
      <c r="Y8" s="422"/>
      <c r="Z8" s="422"/>
      <c r="AA8" s="428"/>
      <c r="AB8" s="489"/>
    </row>
    <row r="9" spans="2:28">
      <c r="B9" s="490"/>
      <c r="C9" s="418" t="s">
        <v>274</v>
      </c>
      <c r="D9" s="415"/>
      <c r="E9" s="415"/>
      <c r="F9" s="415"/>
      <c r="G9" s="415"/>
      <c r="H9" s="415"/>
      <c r="I9" s="415"/>
      <c r="J9" s="419"/>
      <c r="K9" s="415" t="s">
        <v>274</v>
      </c>
      <c r="L9" s="415"/>
      <c r="M9" s="415"/>
      <c r="N9" s="415"/>
      <c r="O9" s="415"/>
      <c r="P9" s="415"/>
      <c r="Q9" s="415"/>
      <c r="R9" s="415"/>
      <c r="S9" s="415"/>
      <c r="T9" s="408" t="s">
        <v>275</v>
      </c>
      <c r="U9" s="415"/>
      <c r="V9" s="415"/>
      <c r="W9" s="415"/>
      <c r="X9" s="415"/>
      <c r="Y9" s="415"/>
      <c r="Z9" s="415"/>
      <c r="AA9" s="419"/>
      <c r="AB9" s="490"/>
    </row>
    <row r="10" spans="2:28" ht="12.95" customHeight="1">
      <c r="B10" s="490"/>
      <c r="C10" s="425" t="s">
        <v>366</v>
      </c>
      <c r="D10" s="427"/>
      <c r="E10" s="427"/>
      <c r="F10" s="427"/>
      <c r="G10" s="427"/>
      <c r="H10" s="425"/>
      <c r="I10" s="424" t="s">
        <v>45</v>
      </c>
      <c r="J10" s="423"/>
      <c r="K10" s="425" t="s">
        <v>366</v>
      </c>
      <c r="L10" s="427"/>
      <c r="M10" s="427"/>
      <c r="N10" s="427"/>
      <c r="O10" s="427"/>
      <c r="P10" s="427"/>
      <c r="Q10" s="425"/>
      <c r="R10" s="424" t="s">
        <v>45</v>
      </c>
      <c r="S10" s="427"/>
      <c r="T10" s="491" t="s">
        <v>367</v>
      </c>
      <c r="U10" s="427"/>
      <c r="V10" s="427"/>
      <c r="W10" s="492" t="s">
        <v>45</v>
      </c>
      <c r="X10" s="427"/>
      <c r="Y10" s="427"/>
      <c r="Z10" s="425" t="s">
        <v>368</v>
      </c>
      <c r="AA10" s="423"/>
      <c r="AB10" s="490"/>
    </row>
    <row r="11" spans="2:28" ht="12.95" customHeight="1">
      <c r="B11" s="490"/>
      <c r="C11" s="417"/>
      <c r="D11" s="412"/>
      <c r="E11" s="412"/>
      <c r="F11" s="412"/>
      <c r="G11" s="412"/>
      <c r="H11" s="417"/>
      <c r="I11" s="412"/>
      <c r="J11" s="416"/>
      <c r="K11" s="412"/>
      <c r="L11" s="412"/>
      <c r="M11" s="412"/>
      <c r="N11" s="412"/>
      <c r="O11" s="412"/>
      <c r="P11" s="412"/>
      <c r="Q11" s="417"/>
      <c r="R11" s="477"/>
      <c r="S11" s="412"/>
      <c r="T11" s="493"/>
      <c r="U11" s="412"/>
      <c r="V11" s="412"/>
      <c r="W11" s="494"/>
      <c r="X11" s="412"/>
      <c r="Y11" s="412"/>
      <c r="Z11" s="417"/>
      <c r="AA11" s="416"/>
      <c r="AB11" s="490"/>
    </row>
    <row r="12" spans="2:28" ht="14.1" customHeight="1">
      <c r="B12" s="495">
        <v>1</v>
      </c>
      <c r="C12" s="496"/>
      <c r="D12" s="409"/>
      <c r="E12" s="409"/>
      <c r="F12" s="409"/>
      <c r="G12" s="409"/>
      <c r="H12" s="371"/>
      <c r="I12" s="479"/>
      <c r="J12" s="406"/>
      <c r="K12" s="496"/>
      <c r="L12" s="409"/>
      <c r="M12" s="409"/>
      <c r="N12" s="409"/>
      <c r="O12" s="409"/>
      <c r="P12" s="409"/>
      <c r="Q12" s="371"/>
      <c r="R12" s="496"/>
      <c r="S12" s="409"/>
      <c r="T12" s="497"/>
      <c r="U12" s="409"/>
      <c r="V12" s="409"/>
      <c r="W12" s="498"/>
      <c r="X12" s="409"/>
      <c r="Y12" s="409"/>
      <c r="Z12" s="498"/>
      <c r="AA12" s="406"/>
      <c r="AB12" s="495">
        <v>1</v>
      </c>
    </row>
    <row r="13" spans="2:28" ht="14.1" customHeight="1">
      <c r="B13" s="499">
        <v>2</v>
      </c>
      <c r="C13" s="496"/>
      <c r="D13" s="409"/>
      <c r="E13" s="409"/>
      <c r="F13" s="409"/>
      <c r="G13" s="409"/>
      <c r="H13" s="371"/>
      <c r="I13" s="479"/>
      <c r="J13" s="406"/>
      <c r="K13" s="496"/>
      <c r="L13" s="409"/>
      <c r="M13" s="409"/>
      <c r="N13" s="409"/>
      <c r="O13" s="409"/>
      <c r="P13" s="409"/>
      <c r="Q13" s="371"/>
      <c r="R13" s="496"/>
      <c r="S13" s="409"/>
      <c r="T13" s="497"/>
      <c r="U13" s="409"/>
      <c r="V13" s="409"/>
      <c r="W13" s="498"/>
      <c r="X13" s="409"/>
      <c r="Y13" s="409"/>
      <c r="Z13" s="498"/>
      <c r="AA13" s="406"/>
      <c r="AB13" s="499">
        <v>2</v>
      </c>
    </row>
    <row r="14" spans="2:28" ht="14.1" customHeight="1">
      <c r="B14" s="499">
        <v>3</v>
      </c>
      <c r="C14" s="496"/>
      <c r="D14" s="409"/>
      <c r="E14" s="409"/>
      <c r="F14" s="409"/>
      <c r="G14" s="409"/>
      <c r="H14" s="371"/>
      <c r="I14" s="479"/>
      <c r="J14" s="406"/>
      <c r="K14" s="496"/>
      <c r="L14" s="409"/>
      <c r="M14" s="409"/>
      <c r="N14" s="409"/>
      <c r="O14" s="409"/>
      <c r="P14" s="409"/>
      <c r="Q14" s="371"/>
      <c r="R14" s="496"/>
      <c r="S14" s="409"/>
      <c r="T14" s="497"/>
      <c r="U14" s="409"/>
      <c r="V14" s="409"/>
      <c r="W14" s="498"/>
      <c r="X14" s="409"/>
      <c r="Y14" s="409"/>
      <c r="Z14" s="498"/>
      <c r="AA14" s="406"/>
      <c r="AB14" s="499">
        <v>3</v>
      </c>
    </row>
    <row r="15" spans="2:28" ht="14.1" customHeight="1">
      <c r="B15" s="499">
        <v>4</v>
      </c>
      <c r="C15" s="496"/>
      <c r="D15" s="409"/>
      <c r="E15" s="409"/>
      <c r="F15" s="409"/>
      <c r="G15" s="409"/>
      <c r="H15" s="371"/>
      <c r="I15" s="479"/>
      <c r="J15" s="406"/>
      <c r="K15" s="496"/>
      <c r="L15" s="409"/>
      <c r="M15" s="409"/>
      <c r="N15" s="409"/>
      <c r="O15" s="409"/>
      <c r="P15" s="409"/>
      <c r="Q15" s="371"/>
      <c r="R15" s="496"/>
      <c r="S15" s="409"/>
      <c r="T15" s="497"/>
      <c r="U15" s="409"/>
      <c r="V15" s="409"/>
      <c r="W15" s="498"/>
      <c r="X15" s="409"/>
      <c r="Y15" s="409"/>
      <c r="Z15" s="498"/>
      <c r="AA15" s="406"/>
      <c r="AB15" s="499">
        <v>4</v>
      </c>
    </row>
    <row r="16" spans="2:28" ht="14.1" customHeight="1">
      <c r="B16" s="499">
        <v>5</v>
      </c>
      <c r="C16" s="496"/>
      <c r="D16" s="409"/>
      <c r="E16" s="409"/>
      <c r="F16" s="409"/>
      <c r="G16" s="409"/>
      <c r="H16" s="371"/>
      <c r="I16" s="479"/>
      <c r="J16" s="406"/>
      <c r="K16" s="496"/>
      <c r="L16" s="409"/>
      <c r="M16" s="409"/>
      <c r="N16" s="409"/>
      <c r="O16" s="409"/>
      <c r="P16" s="409"/>
      <c r="Q16" s="371"/>
      <c r="R16" s="496"/>
      <c r="S16" s="409"/>
      <c r="T16" s="497"/>
      <c r="U16" s="409"/>
      <c r="V16" s="409"/>
      <c r="W16" s="498"/>
      <c r="X16" s="409"/>
      <c r="Y16" s="409"/>
      <c r="Z16" s="498"/>
      <c r="AA16" s="406"/>
      <c r="AB16" s="499">
        <v>5</v>
      </c>
    </row>
    <row r="17" spans="2:28" ht="14.1" customHeight="1">
      <c r="B17" s="499">
        <v>6</v>
      </c>
      <c r="C17" s="496"/>
      <c r="D17" s="409"/>
      <c r="E17" s="409"/>
      <c r="F17" s="409"/>
      <c r="G17" s="409"/>
      <c r="H17" s="371"/>
      <c r="I17" s="479"/>
      <c r="J17" s="406"/>
      <c r="K17" s="496"/>
      <c r="L17" s="409"/>
      <c r="M17" s="409"/>
      <c r="N17" s="409"/>
      <c r="O17" s="409"/>
      <c r="P17" s="409"/>
      <c r="Q17" s="371"/>
      <c r="R17" s="496"/>
      <c r="S17" s="409"/>
      <c r="T17" s="497"/>
      <c r="U17" s="409"/>
      <c r="V17" s="409"/>
      <c r="W17" s="498"/>
      <c r="X17" s="409"/>
      <c r="Y17" s="409"/>
      <c r="Z17" s="498"/>
      <c r="AA17" s="406"/>
      <c r="AB17" s="499">
        <v>6</v>
      </c>
    </row>
    <row r="18" spans="2:28" ht="14.1" customHeight="1">
      <c r="B18" s="499">
        <v>7</v>
      </c>
      <c r="C18" s="496"/>
      <c r="D18" s="409"/>
      <c r="E18" s="409"/>
      <c r="F18" s="409"/>
      <c r="G18" s="409"/>
      <c r="H18" s="371"/>
      <c r="I18" s="479"/>
      <c r="J18" s="406"/>
      <c r="K18" s="496"/>
      <c r="L18" s="409"/>
      <c r="M18" s="409"/>
      <c r="N18" s="409"/>
      <c r="O18" s="409"/>
      <c r="P18" s="409"/>
      <c r="Q18" s="371"/>
      <c r="R18" s="496"/>
      <c r="S18" s="409"/>
      <c r="T18" s="497"/>
      <c r="U18" s="409"/>
      <c r="V18" s="409"/>
      <c r="W18" s="498"/>
      <c r="X18" s="409"/>
      <c r="Y18" s="409"/>
      <c r="Z18" s="498"/>
      <c r="AA18" s="406"/>
      <c r="AB18" s="499">
        <v>7</v>
      </c>
    </row>
    <row r="19" spans="2:28" ht="14.1" customHeight="1">
      <c r="B19" s="499">
        <v>8</v>
      </c>
      <c r="C19" s="496"/>
      <c r="D19" s="409"/>
      <c r="E19" s="409"/>
      <c r="F19" s="409"/>
      <c r="G19" s="409"/>
      <c r="H19" s="371"/>
      <c r="I19" s="479"/>
      <c r="J19" s="406"/>
      <c r="K19" s="496"/>
      <c r="L19" s="409"/>
      <c r="M19" s="409"/>
      <c r="N19" s="409"/>
      <c r="O19" s="409"/>
      <c r="P19" s="409"/>
      <c r="Q19" s="371"/>
      <c r="R19" s="496"/>
      <c r="S19" s="409"/>
      <c r="T19" s="497"/>
      <c r="U19" s="409"/>
      <c r="V19" s="409"/>
      <c r="W19" s="498"/>
      <c r="X19" s="409"/>
      <c r="Y19" s="409"/>
      <c r="Z19" s="498"/>
      <c r="AA19" s="406"/>
      <c r="AB19" s="499">
        <v>8</v>
      </c>
    </row>
    <row r="20" spans="2:28" ht="14.1" customHeight="1">
      <c r="B20" s="499">
        <v>9</v>
      </c>
      <c r="C20" s="496"/>
      <c r="D20" s="409"/>
      <c r="E20" s="409"/>
      <c r="F20" s="409"/>
      <c r="G20" s="409"/>
      <c r="H20" s="371"/>
      <c r="I20" s="479"/>
      <c r="J20" s="406"/>
      <c r="K20" s="496"/>
      <c r="L20" s="409"/>
      <c r="M20" s="409"/>
      <c r="N20" s="409"/>
      <c r="O20" s="409"/>
      <c r="P20" s="409"/>
      <c r="Q20" s="371"/>
      <c r="R20" s="496"/>
      <c r="S20" s="409"/>
      <c r="T20" s="497"/>
      <c r="U20" s="409"/>
      <c r="V20" s="409"/>
      <c r="W20" s="498"/>
      <c r="X20" s="409"/>
      <c r="Y20" s="409"/>
      <c r="Z20" s="498"/>
      <c r="AA20" s="406"/>
      <c r="AB20" s="499">
        <v>9</v>
      </c>
    </row>
    <row r="21" spans="2:28" ht="14.1" customHeight="1">
      <c r="B21" s="499">
        <v>10</v>
      </c>
      <c r="C21" s="496"/>
      <c r="D21" s="409"/>
      <c r="E21" s="409"/>
      <c r="F21" s="409"/>
      <c r="G21" s="409"/>
      <c r="H21" s="371"/>
      <c r="I21" s="479"/>
      <c r="J21" s="406"/>
      <c r="K21" s="496"/>
      <c r="L21" s="409"/>
      <c r="M21" s="409"/>
      <c r="N21" s="409"/>
      <c r="O21" s="409"/>
      <c r="P21" s="409"/>
      <c r="Q21" s="371"/>
      <c r="R21" s="496"/>
      <c r="S21" s="409"/>
      <c r="T21" s="497"/>
      <c r="U21" s="409"/>
      <c r="V21" s="409"/>
      <c r="W21" s="498"/>
      <c r="X21" s="409"/>
      <c r="Y21" s="409"/>
      <c r="Z21" s="498"/>
      <c r="AA21" s="406"/>
      <c r="AB21" s="499">
        <v>10</v>
      </c>
    </row>
    <row r="22" spans="2:28" ht="14.1" customHeight="1">
      <c r="B22" s="499">
        <v>11</v>
      </c>
      <c r="C22" s="496"/>
      <c r="D22" s="409"/>
      <c r="E22" s="409"/>
      <c r="F22" s="409"/>
      <c r="G22" s="409"/>
      <c r="H22" s="371"/>
      <c r="I22" s="479"/>
      <c r="J22" s="406"/>
      <c r="K22" s="496"/>
      <c r="L22" s="409"/>
      <c r="M22" s="409"/>
      <c r="N22" s="409"/>
      <c r="O22" s="409"/>
      <c r="P22" s="409"/>
      <c r="Q22" s="371"/>
      <c r="R22" s="496"/>
      <c r="S22" s="409"/>
      <c r="T22" s="497"/>
      <c r="U22" s="409"/>
      <c r="V22" s="409"/>
      <c r="W22" s="498"/>
      <c r="X22" s="409"/>
      <c r="Y22" s="409"/>
      <c r="Z22" s="498"/>
      <c r="AA22" s="406"/>
      <c r="AB22" s="499">
        <v>11</v>
      </c>
    </row>
    <row r="23" spans="2:28" ht="14.1" customHeight="1">
      <c r="B23" s="499">
        <v>12</v>
      </c>
      <c r="C23" s="496"/>
      <c r="D23" s="409"/>
      <c r="E23" s="409"/>
      <c r="F23" s="409"/>
      <c r="G23" s="409"/>
      <c r="H23" s="371"/>
      <c r="I23" s="479"/>
      <c r="J23" s="406"/>
      <c r="K23" s="496"/>
      <c r="L23" s="409"/>
      <c r="M23" s="409"/>
      <c r="N23" s="409"/>
      <c r="O23" s="409"/>
      <c r="P23" s="409"/>
      <c r="Q23" s="371"/>
      <c r="R23" s="496"/>
      <c r="S23" s="409"/>
      <c r="T23" s="497"/>
      <c r="U23" s="409"/>
      <c r="V23" s="409"/>
      <c r="W23" s="498"/>
      <c r="X23" s="409"/>
      <c r="Y23" s="409"/>
      <c r="Z23" s="498"/>
      <c r="AA23" s="406"/>
      <c r="AB23" s="499">
        <v>12</v>
      </c>
    </row>
    <row r="24" spans="2:28" ht="14.1" customHeight="1">
      <c r="B24" s="499">
        <v>13</v>
      </c>
      <c r="C24" s="496"/>
      <c r="D24" s="409"/>
      <c r="E24" s="409"/>
      <c r="F24" s="409"/>
      <c r="G24" s="409"/>
      <c r="H24" s="371"/>
      <c r="I24" s="479"/>
      <c r="J24" s="406"/>
      <c r="K24" s="496"/>
      <c r="L24" s="409"/>
      <c r="M24" s="409"/>
      <c r="N24" s="409"/>
      <c r="O24" s="409"/>
      <c r="P24" s="409"/>
      <c r="Q24" s="371"/>
      <c r="R24" s="496"/>
      <c r="S24" s="409"/>
      <c r="T24" s="497"/>
      <c r="U24" s="409"/>
      <c r="V24" s="409"/>
      <c r="W24" s="498"/>
      <c r="X24" s="409"/>
      <c r="Y24" s="409"/>
      <c r="Z24" s="498"/>
      <c r="AA24" s="406"/>
      <c r="AB24" s="499">
        <v>13</v>
      </c>
    </row>
    <row r="25" spans="2:28" ht="14.1" customHeight="1">
      <c r="B25" s="499">
        <v>14</v>
      </c>
      <c r="C25" s="496"/>
      <c r="D25" s="409"/>
      <c r="E25" s="409"/>
      <c r="F25" s="409"/>
      <c r="G25" s="409"/>
      <c r="H25" s="371"/>
      <c r="I25" s="479"/>
      <c r="J25" s="406"/>
      <c r="K25" s="496"/>
      <c r="L25" s="409"/>
      <c r="M25" s="409"/>
      <c r="N25" s="409"/>
      <c r="O25" s="409"/>
      <c r="P25" s="409"/>
      <c r="Q25" s="371"/>
      <c r="R25" s="496"/>
      <c r="S25" s="409"/>
      <c r="T25" s="497"/>
      <c r="U25" s="409"/>
      <c r="V25" s="409"/>
      <c r="W25" s="498"/>
      <c r="X25" s="409"/>
      <c r="Y25" s="409"/>
      <c r="Z25" s="498"/>
      <c r="AA25" s="406"/>
      <c r="AB25" s="499">
        <v>14</v>
      </c>
    </row>
    <row r="26" spans="2:28" ht="14.1" customHeight="1">
      <c r="B26" s="499">
        <v>15</v>
      </c>
      <c r="C26" s="496"/>
      <c r="D26" s="409"/>
      <c r="E26" s="409"/>
      <c r="F26" s="409"/>
      <c r="G26" s="409"/>
      <c r="H26" s="371"/>
      <c r="I26" s="479"/>
      <c r="J26" s="406"/>
      <c r="K26" s="496"/>
      <c r="L26" s="409"/>
      <c r="M26" s="409"/>
      <c r="N26" s="409"/>
      <c r="O26" s="409"/>
      <c r="P26" s="409"/>
      <c r="Q26" s="371"/>
      <c r="R26" s="496"/>
      <c r="S26" s="409"/>
      <c r="T26" s="497"/>
      <c r="U26" s="409"/>
      <c r="V26" s="409"/>
      <c r="W26" s="498"/>
      <c r="X26" s="409"/>
      <c r="Y26" s="409"/>
      <c r="Z26" s="498"/>
      <c r="AA26" s="406"/>
      <c r="AB26" s="499">
        <v>15</v>
      </c>
    </row>
    <row r="27" spans="2:28" ht="14.1" customHeight="1">
      <c r="B27" s="499">
        <v>16</v>
      </c>
      <c r="C27" s="496"/>
      <c r="D27" s="409"/>
      <c r="E27" s="409"/>
      <c r="F27" s="409"/>
      <c r="G27" s="409"/>
      <c r="H27" s="371"/>
      <c r="I27" s="479"/>
      <c r="J27" s="406"/>
      <c r="K27" s="496"/>
      <c r="L27" s="409"/>
      <c r="M27" s="409"/>
      <c r="N27" s="409"/>
      <c r="O27" s="409"/>
      <c r="P27" s="409"/>
      <c r="Q27" s="371"/>
      <c r="R27" s="496"/>
      <c r="S27" s="409"/>
      <c r="T27" s="497"/>
      <c r="U27" s="409"/>
      <c r="V27" s="409"/>
      <c r="W27" s="498"/>
      <c r="X27" s="409"/>
      <c r="Y27" s="409"/>
      <c r="Z27" s="498"/>
      <c r="AA27" s="406"/>
      <c r="AB27" s="499">
        <v>16</v>
      </c>
    </row>
    <row r="28" spans="2:28" ht="14.1" customHeight="1">
      <c r="B28" s="499">
        <v>17</v>
      </c>
      <c r="C28" s="496"/>
      <c r="D28" s="409"/>
      <c r="E28" s="409"/>
      <c r="F28" s="409"/>
      <c r="G28" s="409"/>
      <c r="H28" s="371"/>
      <c r="I28" s="479"/>
      <c r="J28" s="406"/>
      <c r="K28" s="496"/>
      <c r="L28" s="409"/>
      <c r="M28" s="409"/>
      <c r="N28" s="409"/>
      <c r="O28" s="409"/>
      <c r="P28" s="409"/>
      <c r="Q28" s="371"/>
      <c r="R28" s="496"/>
      <c r="S28" s="409"/>
      <c r="T28" s="497"/>
      <c r="U28" s="409"/>
      <c r="V28" s="409"/>
      <c r="W28" s="498"/>
      <c r="X28" s="409"/>
      <c r="Y28" s="409"/>
      <c r="Z28" s="498"/>
      <c r="AA28" s="406"/>
      <c r="AB28" s="499">
        <v>17</v>
      </c>
    </row>
    <row r="29" spans="2:28" ht="14.1" customHeight="1">
      <c r="B29" s="499">
        <v>18</v>
      </c>
      <c r="C29" s="496"/>
      <c r="D29" s="409"/>
      <c r="E29" s="409"/>
      <c r="F29" s="409"/>
      <c r="G29" s="409"/>
      <c r="H29" s="371"/>
      <c r="I29" s="479"/>
      <c r="J29" s="406"/>
      <c r="K29" s="496"/>
      <c r="L29" s="409"/>
      <c r="M29" s="409"/>
      <c r="N29" s="409"/>
      <c r="O29" s="409"/>
      <c r="P29" s="409"/>
      <c r="Q29" s="371"/>
      <c r="R29" s="496"/>
      <c r="S29" s="409"/>
      <c r="T29" s="497"/>
      <c r="U29" s="409"/>
      <c r="V29" s="409"/>
      <c r="W29" s="498"/>
      <c r="X29" s="409"/>
      <c r="Y29" s="409"/>
      <c r="Z29" s="498"/>
      <c r="AA29" s="406"/>
      <c r="AB29" s="499">
        <v>18</v>
      </c>
    </row>
    <row r="30" spans="2:28" ht="14.1" customHeight="1">
      <c r="B30" s="499">
        <v>19</v>
      </c>
      <c r="C30" s="496"/>
      <c r="D30" s="409"/>
      <c r="E30" s="409"/>
      <c r="F30" s="409"/>
      <c r="G30" s="409"/>
      <c r="H30" s="371"/>
      <c r="I30" s="479"/>
      <c r="J30" s="406"/>
      <c r="K30" s="496"/>
      <c r="L30" s="409"/>
      <c r="M30" s="409"/>
      <c r="N30" s="409"/>
      <c r="O30" s="409"/>
      <c r="P30" s="409"/>
      <c r="Q30" s="371"/>
      <c r="R30" s="496"/>
      <c r="S30" s="409"/>
      <c r="T30" s="497"/>
      <c r="U30" s="409"/>
      <c r="V30" s="409"/>
      <c r="W30" s="498"/>
      <c r="X30" s="409"/>
      <c r="Y30" s="409"/>
      <c r="Z30" s="498"/>
      <c r="AA30" s="406"/>
      <c r="AB30" s="499">
        <v>19</v>
      </c>
    </row>
    <row r="31" spans="2:28" ht="14.1" customHeight="1">
      <c r="B31" s="499">
        <v>20</v>
      </c>
      <c r="C31" s="496"/>
      <c r="D31" s="409"/>
      <c r="E31" s="409"/>
      <c r="F31" s="409"/>
      <c r="G31" s="409"/>
      <c r="H31" s="371"/>
      <c r="I31" s="479"/>
      <c r="J31" s="406"/>
      <c r="K31" s="496"/>
      <c r="L31" s="409"/>
      <c r="M31" s="409"/>
      <c r="N31" s="409"/>
      <c r="O31" s="409"/>
      <c r="P31" s="409"/>
      <c r="Q31" s="371"/>
      <c r="R31" s="496"/>
      <c r="S31" s="409"/>
      <c r="T31" s="497"/>
      <c r="U31" s="409"/>
      <c r="V31" s="409"/>
      <c r="W31" s="498"/>
      <c r="X31" s="409"/>
      <c r="Y31" s="409"/>
      <c r="Z31" s="498"/>
      <c r="AA31" s="406"/>
      <c r="AB31" s="499">
        <v>20</v>
      </c>
    </row>
    <row r="32" spans="2:28" ht="14.1" customHeight="1">
      <c r="B32" s="499">
        <v>21</v>
      </c>
      <c r="C32" s="496"/>
      <c r="D32" s="409"/>
      <c r="E32" s="409"/>
      <c r="F32" s="409"/>
      <c r="G32" s="409"/>
      <c r="H32" s="371"/>
      <c r="I32" s="479"/>
      <c r="J32" s="406"/>
      <c r="K32" s="496"/>
      <c r="L32" s="409"/>
      <c r="M32" s="409"/>
      <c r="N32" s="409"/>
      <c r="O32" s="409"/>
      <c r="P32" s="409"/>
      <c r="Q32" s="371"/>
      <c r="R32" s="496"/>
      <c r="S32" s="409"/>
      <c r="T32" s="497"/>
      <c r="U32" s="409"/>
      <c r="V32" s="409"/>
      <c r="W32" s="498"/>
      <c r="X32" s="409"/>
      <c r="Y32" s="409"/>
      <c r="Z32" s="498"/>
      <c r="AA32" s="406"/>
      <c r="AB32" s="499">
        <v>21</v>
      </c>
    </row>
    <row r="33" spans="2:28" ht="14.1" customHeight="1">
      <c r="B33" s="499">
        <v>22</v>
      </c>
      <c r="C33" s="496"/>
      <c r="D33" s="409"/>
      <c r="E33" s="409"/>
      <c r="F33" s="409"/>
      <c r="G33" s="409"/>
      <c r="H33" s="371"/>
      <c r="I33" s="479"/>
      <c r="J33" s="406"/>
      <c r="K33" s="496"/>
      <c r="L33" s="409"/>
      <c r="M33" s="409"/>
      <c r="N33" s="409"/>
      <c r="O33" s="409"/>
      <c r="P33" s="409"/>
      <c r="Q33" s="371"/>
      <c r="R33" s="496"/>
      <c r="S33" s="409"/>
      <c r="T33" s="497"/>
      <c r="U33" s="409"/>
      <c r="V33" s="409"/>
      <c r="W33" s="498"/>
      <c r="X33" s="409"/>
      <c r="Y33" s="409"/>
      <c r="Z33" s="498"/>
      <c r="AA33" s="406"/>
      <c r="AB33" s="499">
        <v>22</v>
      </c>
    </row>
    <row r="34" spans="2:28" ht="14.1" customHeight="1">
      <c r="B34" s="499">
        <v>23</v>
      </c>
      <c r="C34" s="496"/>
      <c r="D34" s="409"/>
      <c r="E34" s="409"/>
      <c r="F34" s="409"/>
      <c r="G34" s="409"/>
      <c r="H34" s="371"/>
      <c r="I34" s="479"/>
      <c r="J34" s="406"/>
      <c r="K34" s="496"/>
      <c r="L34" s="409"/>
      <c r="M34" s="409"/>
      <c r="N34" s="409"/>
      <c r="O34" s="409"/>
      <c r="P34" s="409"/>
      <c r="Q34" s="371"/>
      <c r="R34" s="496"/>
      <c r="S34" s="409"/>
      <c r="T34" s="497"/>
      <c r="U34" s="409"/>
      <c r="V34" s="409"/>
      <c r="W34" s="498"/>
      <c r="X34" s="409"/>
      <c r="Y34" s="409"/>
      <c r="Z34" s="498"/>
      <c r="AA34" s="406"/>
      <c r="AB34" s="499">
        <v>23</v>
      </c>
    </row>
    <row r="35" spans="2:28" ht="14.1" customHeight="1">
      <c r="B35" s="499">
        <v>24</v>
      </c>
      <c r="C35" s="496"/>
      <c r="D35" s="409"/>
      <c r="E35" s="409"/>
      <c r="F35" s="409"/>
      <c r="G35" s="409"/>
      <c r="H35" s="371"/>
      <c r="I35" s="479"/>
      <c r="J35" s="406"/>
      <c r="K35" s="496"/>
      <c r="L35" s="409"/>
      <c r="M35" s="409"/>
      <c r="N35" s="409"/>
      <c r="O35" s="409"/>
      <c r="P35" s="409"/>
      <c r="Q35" s="371"/>
      <c r="R35" s="496"/>
      <c r="S35" s="409"/>
      <c r="T35" s="497"/>
      <c r="U35" s="409"/>
      <c r="V35" s="409"/>
      <c r="W35" s="498"/>
      <c r="X35" s="409"/>
      <c r="Y35" s="409"/>
      <c r="Z35" s="498"/>
      <c r="AA35" s="406"/>
      <c r="AB35" s="499">
        <v>24</v>
      </c>
    </row>
    <row r="36" spans="2:28" ht="14.1" customHeight="1">
      <c r="B36" s="499">
        <v>25</v>
      </c>
      <c r="C36" s="496"/>
      <c r="D36" s="409"/>
      <c r="E36" s="409"/>
      <c r="F36" s="409"/>
      <c r="G36" s="409"/>
      <c r="H36" s="371"/>
      <c r="I36" s="479"/>
      <c r="J36" s="406"/>
      <c r="K36" s="496"/>
      <c r="L36" s="409"/>
      <c r="M36" s="409"/>
      <c r="N36" s="409"/>
      <c r="O36" s="409"/>
      <c r="P36" s="409"/>
      <c r="Q36" s="371"/>
      <c r="R36" s="496"/>
      <c r="S36" s="409"/>
      <c r="T36" s="497"/>
      <c r="U36" s="409"/>
      <c r="V36" s="409"/>
      <c r="W36" s="498"/>
      <c r="X36" s="409"/>
      <c r="Y36" s="409"/>
      <c r="Z36" s="498"/>
      <c r="AA36" s="406"/>
      <c r="AB36" s="499">
        <v>25</v>
      </c>
    </row>
    <row r="37" spans="2:28" ht="14.1" customHeight="1">
      <c r="B37" s="499">
        <v>26</v>
      </c>
      <c r="C37" s="496"/>
      <c r="D37" s="409"/>
      <c r="E37" s="409"/>
      <c r="F37" s="409"/>
      <c r="G37" s="409"/>
      <c r="H37" s="371"/>
      <c r="I37" s="479"/>
      <c r="J37" s="406"/>
      <c r="K37" s="496"/>
      <c r="L37" s="409"/>
      <c r="M37" s="409"/>
      <c r="N37" s="409"/>
      <c r="O37" s="409"/>
      <c r="P37" s="409"/>
      <c r="Q37" s="371"/>
      <c r="R37" s="496"/>
      <c r="S37" s="409"/>
      <c r="T37" s="497"/>
      <c r="U37" s="409"/>
      <c r="V37" s="409"/>
      <c r="W37" s="498"/>
      <c r="X37" s="409"/>
      <c r="Y37" s="409"/>
      <c r="Z37" s="498"/>
      <c r="AA37" s="406"/>
      <c r="AB37" s="499">
        <v>26</v>
      </c>
    </row>
    <row r="38" spans="2:28" ht="14.1" customHeight="1">
      <c r="B38" s="499">
        <v>27</v>
      </c>
      <c r="C38" s="496"/>
      <c r="D38" s="409"/>
      <c r="E38" s="409"/>
      <c r="F38" s="409"/>
      <c r="G38" s="409"/>
      <c r="H38" s="371"/>
      <c r="I38" s="479"/>
      <c r="J38" s="406"/>
      <c r="K38" s="496"/>
      <c r="L38" s="409"/>
      <c r="M38" s="409"/>
      <c r="N38" s="409"/>
      <c r="O38" s="409"/>
      <c r="P38" s="409"/>
      <c r="Q38" s="371"/>
      <c r="R38" s="496"/>
      <c r="S38" s="409"/>
      <c r="T38" s="497"/>
      <c r="U38" s="409"/>
      <c r="V38" s="409"/>
      <c r="W38" s="498"/>
      <c r="X38" s="409"/>
      <c r="Y38" s="409"/>
      <c r="Z38" s="498"/>
      <c r="AA38" s="406"/>
      <c r="AB38" s="499">
        <v>27</v>
      </c>
    </row>
    <row r="39" spans="2:28" ht="14.1" customHeight="1">
      <c r="B39" s="499">
        <v>28</v>
      </c>
      <c r="C39" s="496"/>
      <c r="D39" s="409"/>
      <c r="E39" s="409"/>
      <c r="F39" s="409"/>
      <c r="G39" s="409"/>
      <c r="H39" s="371"/>
      <c r="I39" s="479"/>
      <c r="J39" s="406"/>
      <c r="K39" s="496"/>
      <c r="L39" s="409"/>
      <c r="M39" s="409"/>
      <c r="N39" s="409"/>
      <c r="O39" s="409"/>
      <c r="P39" s="409"/>
      <c r="Q39" s="371"/>
      <c r="R39" s="496"/>
      <c r="S39" s="409"/>
      <c r="T39" s="497"/>
      <c r="U39" s="409"/>
      <c r="V39" s="409"/>
      <c r="W39" s="498"/>
      <c r="X39" s="409"/>
      <c r="Y39" s="409"/>
      <c r="Z39" s="498"/>
      <c r="AA39" s="406"/>
      <c r="AB39" s="499">
        <v>28</v>
      </c>
    </row>
    <row r="40" spans="2:28" ht="14.1" customHeight="1">
      <c r="B40" s="499">
        <v>29</v>
      </c>
      <c r="C40" s="496"/>
      <c r="D40" s="409"/>
      <c r="E40" s="409"/>
      <c r="F40" s="409"/>
      <c r="G40" s="409"/>
      <c r="H40" s="371"/>
      <c r="I40" s="479"/>
      <c r="J40" s="406"/>
      <c r="K40" s="496"/>
      <c r="L40" s="409"/>
      <c r="M40" s="409"/>
      <c r="N40" s="409"/>
      <c r="O40" s="409"/>
      <c r="P40" s="409"/>
      <c r="Q40" s="371"/>
      <c r="R40" s="496"/>
      <c r="S40" s="409"/>
      <c r="T40" s="497"/>
      <c r="U40" s="409"/>
      <c r="V40" s="409"/>
      <c r="W40" s="498"/>
      <c r="X40" s="409"/>
      <c r="Y40" s="409"/>
      <c r="Z40" s="498"/>
      <c r="AA40" s="406"/>
      <c r="AB40" s="499">
        <v>29</v>
      </c>
    </row>
    <row r="41" spans="2:28" ht="14.1" customHeight="1">
      <c r="B41" s="499">
        <v>30</v>
      </c>
      <c r="C41" s="496"/>
      <c r="D41" s="409"/>
      <c r="E41" s="409"/>
      <c r="F41" s="409"/>
      <c r="G41" s="409"/>
      <c r="H41" s="371"/>
      <c r="I41" s="479"/>
      <c r="J41" s="406"/>
      <c r="K41" s="496"/>
      <c r="L41" s="409"/>
      <c r="M41" s="409"/>
      <c r="N41" s="409"/>
      <c r="O41" s="409"/>
      <c r="P41" s="409"/>
      <c r="Q41" s="371"/>
      <c r="R41" s="496"/>
      <c r="S41" s="409"/>
      <c r="T41" s="497"/>
      <c r="U41" s="409"/>
      <c r="V41" s="409"/>
      <c r="W41" s="498"/>
      <c r="X41" s="409"/>
      <c r="Y41" s="409"/>
      <c r="Z41" s="498"/>
      <c r="AA41" s="406"/>
      <c r="AB41" s="499">
        <v>30</v>
      </c>
    </row>
    <row r="42" spans="2:28" ht="12.95" customHeight="1"/>
    <row r="43" spans="2:28" ht="12.95" customHeight="1"/>
    <row r="48" spans="2:28">
      <c r="C48" s="358">
        <f>COUNTA(C12:C41)</f>
        <v>0</v>
      </c>
    </row>
  </sheetData>
  <pageMargins left="0.25" right="0.25" top="0.5" bottom="0.25" header="0" footer="0"/>
  <pageSetup paperSize="5"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k E X a W h a S A 2 i k A A A A 9 g A A A B I A H A B D b 2 5 m a W c v U G F j a 2 F n Z S 5 4 b W w g o h g A K K A U A A A A A A A A A A A A A A A A A A A A A A A A A A A A h Y + x D o I w G I R f h X S n h b I Q 8 l M H V 0 l M i M a 1 K R U a 4 c f Q Y n k 3 B x / J V x C j q J v j 3 X 2 X 3 N 2 v N 1 h N X R t c 9 G B N j z m J a U Q C j a q v D N Y 5 G d 0 x T M l K w F a q k 6 x 1 M M N o s 8 m a n D T O n T P G v P f U J 7 Q f a s a j K G a H Y l O q R n c y N G i d R K X J p 1 X 9 b x E B + 9 c Y w W m c c J r w l E b A F h M K g 1 + A z 3 u f 6 Y 8 J 6 7 F 1 4 6 C F x n B X A l s k s P c H 8 Q B Q S w M E F A A C A A g A k E X a 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B F 2 l o o i k e 4 D g A A A B E A A A A T A B w A R m 9 y b X V s Y X M v U 2 V j d G l v b j E u b S C i G A A o o B Q A A A A A A A A A A A A A A A A A A A A A A A A A A A A r T k 0 u y c z P U w i G 0 I b W A F B L A Q I t A B Q A A g A I A J B F 2 l o W k g N o p A A A A P Y A A A A S A A A A A A A A A A A A A A A A A A A A A A B D b 2 5 m a W c v U G F j a 2 F n Z S 5 4 b W x Q S w E C L Q A U A A I A C A C Q R d p a D 8 r p q 6 Q A A A D p A A A A E w A A A A A A A A A A A A A A A A D w A A A A W 0 N v b n R l b n R f V H l w Z X N d L n h t b F B L A Q I t A B Q A A g A I A J B F 2 l o 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1 E n M y c L Y Z T a q y S M X L C t / v A A A A A A I A A A A A A A N m A A D A A A A A E A A A A G 1 / f 6 9 d u / j 2 L s 1 K J b M b p Y I A A A A A B I A A A K A A A A A Q A A A A 1 G / 0 Q + z P N X u R b t S L u f K T S V A A A A C 3 O 4 a G L f w h d O l u i R j 8 v E 5 g a j F e p u + 6 J I g I l + I c j J x 2 / D l O M B y K L V R J y d j f Z 2 B H H l t W n V H T + d R z j f + M U T R t O 2 c / a G 7 + 2 / Z 6 J l T E n 9 V T U c C Q u R Q A A A D K 2 T k E Y c B q g t h T M n K t 0 J C b p G p h J w = = < / 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FC3D86-0653-4FA2-AF4C-2BEF6974E937}"/>
</file>

<file path=customXml/itemProps2.xml><?xml version="1.0" encoding="utf-8"?>
<ds:datastoreItem xmlns:ds="http://schemas.openxmlformats.org/officeDocument/2006/customXml" ds:itemID="{F621FEF5-075D-4448-94F7-06C8F685B881}"/>
</file>

<file path=customXml/itemProps3.xml><?xml version="1.0" encoding="utf-8"?>
<ds:datastoreItem xmlns:ds="http://schemas.openxmlformats.org/officeDocument/2006/customXml" ds:itemID="{067B5407-CB16-4106-AE74-85BF3D2AB1A4}"/>
</file>

<file path=customXml/itemProps4.xml><?xml version="1.0" encoding="utf-8"?>
<ds:datastoreItem xmlns:ds="http://schemas.openxmlformats.org/officeDocument/2006/customXml" ds:itemID="{7D43DE85-B085-4B02-A5FA-E60A708CB7BA}"/>
</file>

<file path=docProps/app.xml><?xml version="1.0" encoding="utf-8"?>
<Properties xmlns="http://schemas.openxmlformats.org/officeDocument/2006/extended-properties" xmlns:vt="http://schemas.openxmlformats.org/officeDocument/2006/docPropsVTypes">
  <Application>Microsoft Excel Online</Application>
  <Manager/>
  <Company>IDPA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Short Form Cost Report</dc:title>
  <dc:subject/>
  <dc:creator>aidd2029</dc:creator>
  <cp:keywords/>
  <dc:description/>
  <cp:lastModifiedBy/>
  <cp:revision/>
  <dcterms:created xsi:type="dcterms:W3CDTF">1998-08-31T14:09:00Z</dcterms:created>
  <dcterms:modified xsi:type="dcterms:W3CDTF">2026-08-05T15:15:12Z</dcterms:modified>
  <cp:category/>
  <cp:contentStatus/>
</cp:coreProperties>
</file>